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u1\Desktop\Vefur\1.1.1\"/>
    </mc:Choice>
  </mc:AlternateContent>
  <xr:revisionPtr revIDLastSave="0" documentId="8_{041585EE-4613-4A2A-A343-38938E673CD3}" xr6:coauthVersionLast="45" xr6:coauthVersionMax="45" xr10:uidLastSave="{00000000-0000-0000-0000-000000000000}"/>
  <bookViews>
    <workbookView xWindow="38280" yWindow="-120" windowWidth="29040" windowHeight="15840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8" l="1"/>
  <c r="A3" i="7"/>
  <c r="D16" i="7"/>
  <c r="E16" i="7"/>
  <c r="F16" i="7"/>
  <c r="G16" i="7"/>
  <c r="D17" i="7"/>
  <c r="E17" i="7"/>
  <c r="F17" i="7"/>
  <c r="G17" i="7"/>
  <c r="C17" i="7"/>
  <c r="C16" i="7"/>
  <c r="D7" i="7"/>
  <c r="D8" i="7" s="1"/>
  <c r="E7" i="7"/>
  <c r="E8" i="7" s="1"/>
  <c r="F7" i="7"/>
  <c r="F8" i="7" s="1"/>
  <c r="G7" i="7"/>
  <c r="G8" i="7" s="1"/>
  <c r="C7" i="7"/>
  <c r="C8" i="7" s="1"/>
  <c r="G22" i="3"/>
  <c r="F22" i="3"/>
  <c r="E22" i="3"/>
  <c r="D22" i="3"/>
  <c r="C22" i="3"/>
  <c r="H22" i="3"/>
  <c r="L1" i="8" l="1"/>
  <c r="A1" i="8"/>
  <c r="K1" i="7"/>
  <c r="A1" i="7"/>
  <c r="N1" i="3" l="1"/>
</calcChain>
</file>

<file path=xl/sharedStrings.xml><?xml version="1.0" encoding="utf-8"?>
<sst xmlns="http://schemas.openxmlformats.org/spreadsheetml/2006/main" count="41" uniqueCount="33">
  <si>
    <t>1.1.1 - Íbúafjöldi</t>
  </si>
  <si>
    <t>Íbúafjöldi</t>
  </si>
  <si>
    <t>1998</t>
  </si>
  <si>
    <t>1999</t>
  </si>
  <si>
    <t>2000</t>
  </si>
  <si>
    <t>2001</t>
  </si>
  <si>
    <t>2002</t>
  </si>
  <si>
    <t>Seyðisfjörður</t>
  </si>
  <si>
    <t>Fjarðabyggð</t>
  </si>
  <si>
    <t>Skeggjastaðahreppur</t>
  </si>
  <si>
    <t>Vopnafjarðarhreppur</t>
  </si>
  <si>
    <t>Fljótsdalshreppur</t>
  </si>
  <si>
    <t>Fellahreppur</t>
  </si>
  <si>
    <t>Borgarfjarðarhreppur</t>
  </si>
  <si>
    <t>Norður-Hérað</t>
  </si>
  <si>
    <t>Mjóafjarðarhreppur</t>
  </si>
  <si>
    <t>Fáskrúðsfjarðarhreppur</t>
  </si>
  <si>
    <t>Búðahreppur</t>
  </si>
  <si>
    <t>Stöðvarhreppur</t>
  </si>
  <si>
    <t>Breiðdalshreppur</t>
  </si>
  <si>
    <t>Djúpavogshreppur</t>
  </si>
  <si>
    <t>Austur-Hérað</t>
  </si>
  <si>
    <t>Sveitarfélagið Hornafjörður</t>
  </si>
  <si>
    <t>Allt austurland</t>
  </si>
  <si>
    <t>Allt landið</t>
  </si>
  <si>
    <t>Mannfjöldi á Austurlandi</t>
  </si>
  <si>
    <t>Heildarfjöldi á Austurlandi</t>
  </si>
  <si>
    <t>Hlutfall af heildarfjölda á Íslandi</t>
  </si>
  <si>
    <t>Ísland og Austurland mannfjöldaþróun</t>
  </si>
  <si>
    <t>Vísitala 1998: 100</t>
  </si>
  <si>
    <t>Austurland</t>
  </si>
  <si>
    <t>Ísland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</si>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</sst>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5" fillId="0" borderId="0" xfId="0" applyFont="1"/>
    <xf numFmtId="0" fontId="6" fillId="0" borderId="0" xfId="0" applyFont="1"/>
    <xf numFmtId="1" fontId="0" fillId="0" borderId="0" xfId="0" applyNumberFormat="1"/>
    <xf numFmtId="1" fontId="1" fillId="0" borderId="0" xfId="0" applyNumberFormat="1" applyFont="1"/>
    <xf numFmtId="10" fontId="1" fillId="0" borderId="0" xfId="0" applyNumberFormat="1" applyFont="1"/>
    <xf numFmtId="4" fontId="0" fillId="0" borderId="0" xfId="0" applyNumberFormat="1"/>
    <xf numFmtId="3" fontId="0" fillId="0" borderId="0" xfId="0" applyNumberFormat="1"/>
    <xf numFmtId="0" fontId="5" fillId="0" borderId="0" xfId="0" applyFont="1" applyFill="1"/>
    <xf numFmtId="2" fontId="0" fillId="0" borderId="0" xfId="0" applyNumberFormat="1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</cellXfs>
  <cellStyles count="2">
    <cellStyle name="Normal" xfId="0" builtinId="0"/>
    <cellStyle name="Normal 3" xfId="1" xr:uid="{377293A3-1ACB-408D-99D2-04C482BB9145}"/>
  </cellStyles>
  <dxfs count="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Ísland og Austurland: </a:t>
            </a:r>
            <a:br>
              <a:rPr lang="is-IS" sz="1800" b="0" i="0" baseline="0">
                <a:effectLst/>
              </a:rPr>
            </a:br>
            <a:r>
              <a:rPr lang="is-IS" sz="1800" b="0" i="0" baseline="0">
                <a:effectLst/>
              </a:rPr>
              <a:t>Mannfjöldaþróun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Úrvinnsla!$B$16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Úrvinnsla!$C$15:$G$15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Úrvinnsla!$C$16:$G$16</c:f>
              <c:numCache>
                <c:formatCode>#,##0.00</c:formatCode>
                <c:ptCount val="5"/>
                <c:pt idx="0">
                  <c:v>100</c:v>
                </c:pt>
                <c:pt idx="1">
                  <c:v>98.632478632478637</c:v>
                </c:pt>
                <c:pt idx="2">
                  <c:v>97.110297110297111</c:v>
                </c:pt>
                <c:pt idx="3">
                  <c:v>96.03581603581604</c:v>
                </c:pt>
                <c:pt idx="4">
                  <c:v>95.710215710215707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9-46A2-BC6C-931813134113}"/>
            </c:ext>
          </c:extLst>
        </c:ser>
        <c:ser>
          <c:idx val="1"/>
          <c:order val="1"/>
          <c:tx>
            <c:strRef>
              <c:f>Úrvinnsla!$B$17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Úrvinnsla!$C$15:$G$15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Úrvinnsla!$C$17:$G$17</c:f>
              <c:numCache>
                <c:formatCode>#,##0.00</c:formatCode>
                <c:ptCount val="5"/>
                <c:pt idx="0">
                  <c:v>100</c:v>
                </c:pt>
                <c:pt idx="1">
                  <c:v>101.25443210881191</c:v>
                </c:pt>
                <c:pt idx="2">
                  <c:v>102.7555365031388</c:v>
                </c:pt>
                <c:pt idx="3">
                  <c:v>103.99107765635898</c:v>
                </c:pt>
                <c:pt idx="4">
                  <c:v>104.70021506626365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9-46A2-BC6C-93181313411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26073328"/>
        <c:axId val="1642945904"/>
      </c:lineChart>
      <c:catAx>
        <c:axId val="192607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642945904"/>
        <c:crosses val="autoZero"/>
        <c:auto val="1"/>
        <c:lblAlgn val="ctr"/>
        <c:lblOffset val="100"/>
        <c:noMultiLvlLbl val="0"/>
      </c:catAx>
      <c:valAx>
        <c:axId val="16429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Vísitala: 1998 = 100</a:t>
                </a:r>
                <a:endParaRPr lang="is-I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260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419100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09819D-2165-4163-BC30-5534B7829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956E4D-7398-45C5-8CA9-8B061B24216E}" name="Table3" displayName="Table3" ref="B5:G7" totalsRowShown="0" headerRowDxfId="6">
  <autoFilter ref="B5:G7" xr:uid="{729CF699-0058-4A45-8306-9DE91AC376F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DCD67D3-3CE4-4987-8CFA-739B8B085E76}" name=" " dataDxfId="5"/>
    <tableColumn id="2" xr3:uid="{E9FA9411-92CC-4182-BF7B-47CB773318D7}" name="1998" dataDxfId="4"/>
    <tableColumn id="3" xr3:uid="{D296A410-D699-44CC-917F-93BFD04ECAC0}" name="1999" dataDxfId="3"/>
    <tableColumn id="4" xr3:uid="{DE1F1E0D-06AF-4A66-895F-376A85BEB561}" name="2000" dataDxfId="2"/>
    <tableColumn id="5" xr3:uid="{48C85C01-5F64-49DA-923C-7B4110F35400}" name="2001" dataDxfId="1"/>
    <tableColumn id="6" xr3:uid="{DF6C0899-ACB0-40D4-BB23-2D56D93AC45C}" name="200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Y23"/>
  <sheetViews>
    <sheetView view="pageLayout" zoomScaleNormal="100" workbookViewId="0">
      <selection activeCell="A3" sqref="A3"/>
    </sheetView>
  </sheetViews>
  <sheetFormatPr defaultColWidth="9.28515625" defaultRowHeight="15" x14ac:dyDescent="0.25"/>
  <cols>
    <col min="1" max="1" width="9.28515625" style="1"/>
    <col min="2" max="2" width="25.7109375" style="1" bestFit="1" customWidth="1"/>
    <col min="3" max="8" width="7" style="1" bestFit="1" customWidth="1"/>
    <col min="9" max="16384" width="9.28515625" style="1"/>
  </cols>
  <sheetData>
    <row r="1" spans="1:25" s="4" customFormat="1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 t="str">
        <f>A1</f>
        <v>1.1.1 - Íbúafjöldi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</row>
    <row r="3" spans="1:25" ht="21" x14ac:dyDescent="0.35">
      <c r="A3" s="8" t="s">
        <v>1</v>
      </c>
      <c r="B3"/>
      <c r="C3"/>
      <c r="D3"/>
      <c r="E3"/>
      <c r="F3"/>
      <c r="G3"/>
      <c r="H3"/>
      <c r="K3" s="3"/>
      <c r="L3" s="3"/>
      <c r="M3" s="3"/>
    </row>
    <row r="4" spans="1:25" ht="15" customHeight="1" x14ac:dyDescent="0.25">
      <c r="A4"/>
      <c r="B4"/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6</v>
      </c>
    </row>
    <row r="5" spans="1:25" ht="15" customHeight="1" x14ac:dyDescent="0.25">
      <c r="A5"/>
      <c r="B5" s="9" t="s">
        <v>7</v>
      </c>
      <c r="C5" s="10">
        <v>805</v>
      </c>
      <c r="D5" s="10">
        <v>827</v>
      </c>
      <c r="E5" s="10">
        <v>796</v>
      </c>
      <c r="F5" s="10">
        <v>773</v>
      </c>
      <c r="G5" s="10">
        <v>750</v>
      </c>
      <c r="H5" s="10">
        <v>750</v>
      </c>
    </row>
    <row r="6" spans="1:25" x14ac:dyDescent="0.25">
      <c r="A6"/>
      <c r="B6" s="9" t="s">
        <v>8</v>
      </c>
      <c r="C6" s="10">
        <v>3297</v>
      </c>
      <c r="D6" s="10">
        <v>3187</v>
      </c>
      <c r="E6" s="10">
        <v>3096</v>
      </c>
      <c r="F6" s="10">
        <v>3062</v>
      </c>
      <c r="G6" s="10">
        <v>3056</v>
      </c>
      <c r="H6" s="10">
        <v>3056</v>
      </c>
    </row>
    <row r="7" spans="1:25" x14ac:dyDescent="0.25">
      <c r="A7"/>
      <c r="B7" s="9" t="s">
        <v>9</v>
      </c>
      <c r="C7" s="10">
        <v>145</v>
      </c>
      <c r="D7" s="10">
        <v>155</v>
      </c>
      <c r="E7" s="10">
        <v>156</v>
      </c>
      <c r="F7" s="10">
        <v>141</v>
      </c>
      <c r="G7" s="10">
        <v>138</v>
      </c>
      <c r="H7" s="10">
        <v>138</v>
      </c>
    </row>
    <row r="8" spans="1:25" x14ac:dyDescent="0.25">
      <c r="A8"/>
      <c r="B8" s="9" t="s">
        <v>10</v>
      </c>
      <c r="C8" s="10">
        <v>821</v>
      </c>
      <c r="D8" s="10">
        <v>786</v>
      </c>
      <c r="E8" s="10">
        <v>757</v>
      </c>
      <c r="F8" s="10">
        <v>742</v>
      </c>
      <c r="G8" s="10">
        <v>761</v>
      </c>
      <c r="H8" s="10">
        <v>761</v>
      </c>
    </row>
    <row r="9" spans="1:25" x14ac:dyDescent="0.25">
      <c r="A9"/>
      <c r="B9" s="9" t="s">
        <v>11</v>
      </c>
      <c r="C9" s="10">
        <v>96</v>
      </c>
      <c r="D9" s="10">
        <v>87</v>
      </c>
      <c r="E9" s="10">
        <v>86</v>
      </c>
      <c r="F9" s="10">
        <v>82</v>
      </c>
      <c r="G9" s="10">
        <v>84</v>
      </c>
      <c r="H9" s="10">
        <v>84</v>
      </c>
    </row>
    <row r="10" spans="1:25" x14ac:dyDescent="0.25">
      <c r="A10"/>
      <c r="B10" s="9" t="s">
        <v>12</v>
      </c>
      <c r="C10" s="10">
        <v>440</v>
      </c>
      <c r="D10" s="10">
        <v>443</v>
      </c>
      <c r="E10" s="10">
        <v>444</v>
      </c>
      <c r="F10" s="10">
        <v>457</v>
      </c>
      <c r="G10" s="10">
        <v>447</v>
      </c>
      <c r="H10" s="10">
        <v>447</v>
      </c>
    </row>
    <row r="11" spans="1:25" x14ac:dyDescent="0.25">
      <c r="A11"/>
      <c r="B11" s="9" t="s">
        <v>13</v>
      </c>
      <c r="C11" s="10">
        <v>152</v>
      </c>
      <c r="D11" s="10">
        <v>142</v>
      </c>
      <c r="E11" s="10">
        <v>146</v>
      </c>
      <c r="F11" s="10">
        <v>150</v>
      </c>
      <c r="G11" s="10">
        <v>140</v>
      </c>
      <c r="H11" s="10">
        <v>140</v>
      </c>
    </row>
    <row r="12" spans="1:25" x14ac:dyDescent="0.25">
      <c r="A12"/>
      <c r="B12" s="9" t="s">
        <v>14</v>
      </c>
      <c r="C12" s="10">
        <v>312</v>
      </c>
      <c r="D12" s="10">
        <v>310</v>
      </c>
      <c r="E12" s="10">
        <v>322</v>
      </c>
      <c r="F12" s="10">
        <v>312</v>
      </c>
      <c r="G12" s="10">
        <v>281</v>
      </c>
      <c r="H12" s="10">
        <v>281</v>
      </c>
    </row>
    <row r="13" spans="1:25" x14ac:dyDescent="0.25">
      <c r="A13"/>
      <c r="B13" s="9" t="s">
        <v>15</v>
      </c>
      <c r="C13" s="10">
        <v>27</v>
      </c>
      <c r="D13" s="10">
        <v>31</v>
      </c>
      <c r="E13" s="10">
        <v>30</v>
      </c>
      <c r="F13" s="10">
        <v>31</v>
      </c>
      <c r="G13" s="10">
        <v>36</v>
      </c>
      <c r="H13" s="10">
        <v>36</v>
      </c>
    </row>
    <row r="14" spans="1:25" x14ac:dyDescent="0.25">
      <c r="A14"/>
      <c r="B14" s="9" t="s">
        <v>16</v>
      </c>
      <c r="C14" s="10">
        <v>82</v>
      </c>
      <c r="D14" s="10">
        <v>75</v>
      </c>
      <c r="E14" s="10">
        <v>63</v>
      </c>
      <c r="F14" s="10">
        <v>63</v>
      </c>
      <c r="G14" s="10">
        <v>57</v>
      </c>
      <c r="H14" s="10">
        <v>57</v>
      </c>
    </row>
    <row r="15" spans="1:25" x14ac:dyDescent="0.25">
      <c r="A15"/>
      <c r="B15" s="9" t="s">
        <v>17</v>
      </c>
      <c r="C15" s="10">
        <v>616</v>
      </c>
      <c r="D15" s="10">
        <v>581</v>
      </c>
      <c r="E15" s="10">
        <v>574</v>
      </c>
      <c r="F15" s="10">
        <v>569</v>
      </c>
      <c r="G15" s="10">
        <v>570</v>
      </c>
      <c r="H15" s="10">
        <v>570</v>
      </c>
    </row>
    <row r="16" spans="1:25" x14ac:dyDescent="0.25">
      <c r="A16"/>
      <c r="B16" s="9" t="s">
        <v>18</v>
      </c>
      <c r="C16" s="10">
        <v>268</v>
      </c>
      <c r="D16" s="10">
        <v>277</v>
      </c>
      <c r="E16" s="10">
        <v>270</v>
      </c>
      <c r="F16" s="10">
        <v>257</v>
      </c>
      <c r="G16" s="10">
        <v>276</v>
      </c>
      <c r="H16" s="10">
        <v>276</v>
      </c>
    </row>
    <row r="17" spans="1:8" x14ac:dyDescent="0.25">
      <c r="A17"/>
      <c r="B17" s="9" t="s">
        <v>19</v>
      </c>
      <c r="C17" s="10">
        <v>290</v>
      </c>
      <c r="D17" s="10">
        <v>272</v>
      </c>
      <c r="E17" s="10">
        <v>273</v>
      </c>
      <c r="F17" s="10">
        <v>271</v>
      </c>
      <c r="G17" s="10">
        <v>267</v>
      </c>
      <c r="H17" s="10">
        <v>267</v>
      </c>
    </row>
    <row r="18" spans="1:8" x14ac:dyDescent="0.25">
      <c r="A18"/>
      <c r="B18" s="9" t="s">
        <v>20</v>
      </c>
      <c r="C18" s="10">
        <v>495</v>
      </c>
      <c r="D18" s="10">
        <v>504</v>
      </c>
      <c r="E18" s="10">
        <v>524</v>
      </c>
      <c r="F18" s="10">
        <v>521</v>
      </c>
      <c r="G18" s="10">
        <v>500</v>
      </c>
      <c r="H18" s="10">
        <v>500</v>
      </c>
    </row>
    <row r="19" spans="1:8" x14ac:dyDescent="0.25">
      <c r="A19"/>
      <c r="B19" s="9" t="s">
        <v>21</v>
      </c>
      <c r="C19" s="10">
        <v>1992</v>
      </c>
      <c r="D19" s="10">
        <v>2032</v>
      </c>
      <c r="E19" s="10">
        <v>2023</v>
      </c>
      <c r="F19" s="10">
        <v>2031</v>
      </c>
      <c r="G19" s="10">
        <v>2063</v>
      </c>
      <c r="H19" s="10">
        <v>2063</v>
      </c>
    </row>
    <row r="20" spans="1:8" x14ac:dyDescent="0.25">
      <c r="A20"/>
      <c r="B20" s="9" t="s">
        <v>22</v>
      </c>
      <c r="C20" s="10">
        <v>2447</v>
      </c>
      <c r="D20" s="10">
        <v>2408</v>
      </c>
      <c r="E20" s="10">
        <v>2370</v>
      </c>
      <c r="F20" s="10">
        <v>2336</v>
      </c>
      <c r="G20" s="10">
        <v>2332</v>
      </c>
      <c r="H20" s="10">
        <v>2332</v>
      </c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 s="9" t="s">
        <v>23</v>
      </c>
      <c r="C22" s="10">
        <f>SUM(C5:C21)</f>
        <v>12285</v>
      </c>
      <c r="D22" s="10">
        <f t="shared" ref="D22:G22" si="0">SUM(D5:D21)</f>
        <v>12117</v>
      </c>
      <c r="E22" s="10">
        <f t="shared" si="0"/>
        <v>11930</v>
      </c>
      <c r="F22" s="10">
        <f t="shared" si="0"/>
        <v>11798</v>
      </c>
      <c r="G22" s="10">
        <f t="shared" si="0"/>
        <v>11758</v>
      </c>
      <c r="H22" s="10">
        <f t="shared" ref="H22" si="1">SUM(H5:H21)</f>
        <v>11758</v>
      </c>
    </row>
    <row r="23" spans="1:8" x14ac:dyDescent="0.25">
      <c r="A23"/>
      <c r="B23" s="9" t="s">
        <v>24</v>
      </c>
      <c r="C23" s="10">
        <v>275264</v>
      </c>
      <c r="D23" s="10">
        <v>278717</v>
      </c>
      <c r="E23" s="10">
        <v>282849</v>
      </c>
      <c r="F23" s="10">
        <v>286250</v>
      </c>
      <c r="G23" s="10">
        <v>288202</v>
      </c>
      <c r="H23" s="10">
        <v>288202</v>
      </c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V17"/>
  <sheetViews>
    <sheetView view="pageLayout" zoomScaleNormal="100" workbookViewId="0">
      <selection activeCell="B15" sqref="B15:G17"/>
    </sheetView>
  </sheetViews>
  <sheetFormatPr defaultColWidth="9.28515625" defaultRowHeight="15" x14ac:dyDescent="0.25"/>
  <cols>
    <col min="1" max="1" width="9.28515625" style="1"/>
    <col min="2" max="2" width="35.5703125" style="1" bestFit="1" customWidth="1"/>
    <col min="3" max="3" width="8.85546875" style="1" bestFit="1" customWidth="1"/>
    <col min="4" max="6" width="12" style="1" bestFit="1" customWidth="1"/>
    <col min="7" max="7" width="7.7109375" style="1" bestFit="1" customWidth="1"/>
    <col min="8" max="16384" width="9.28515625" style="1"/>
  </cols>
  <sheetData>
    <row r="1" spans="1:22" s="4" customFormat="1" ht="21" x14ac:dyDescent="0.35">
      <c r="A1" s="7" t="str">
        <f>Frumgögn!A1</f>
        <v>1.1.1 - Íbúafjöldi</v>
      </c>
      <c r="B1" s="7"/>
      <c r="C1" s="7"/>
      <c r="D1" s="7"/>
      <c r="E1" s="7"/>
      <c r="F1" s="7"/>
      <c r="G1" s="7"/>
      <c r="H1" s="7"/>
      <c r="I1" s="7"/>
      <c r="J1" s="7"/>
      <c r="K1" s="6" t="str">
        <f>Frumgögn!A1</f>
        <v>1.1.1 - Íbúafjöldi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</row>
    <row r="3" spans="1:22" ht="21" x14ac:dyDescent="0.35">
      <c r="A3" s="8" t="str">
        <f>Frumgögn!A3</f>
        <v>Íbúafjöldi</v>
      </c>
      <c r="B3"/>
      <c r="C3"/>
      <c r="D3"/>
      <c r="E3"/>
      <c r="F3"/>
      <c r="G3"/>
    </row>
    <row r="4" spans="1:22" ht="15" customHeight="1" x14ac:dyDescent="0.25">
      <c r="A4"/>
      <c r="B4"/>
      <c r="C4"/>
      <c r="D4"/>
      <c r="E4"/>
      <c r="F4"/>
      <c r="G4"/>
    </row>
    <row r="5" spans="1:22" ht="15" customHeight="1" x14ac:dyDescent="0.25">
      <c r="A5"/>
      <c r="B5" s="9" t="s">
        <v>25</v>
      </c>
      <c r="C5" s="10"/>
      <c r="D5" s="10"/>
      <c r="E5" s="10"/>
      <c r="F5" s="10"/>
      <c r="G5" s="10"/>
    </row>
    <row r="6" spans="1:22" x14ac:dyDescent="0.25">
      <c r="A6"/>
      <c r="B6" s="9"/>
      <c r="C6" s="11">
        <v>1998</v>
      </c>
      <c r="D6" s="11">
        <v>1999</v>
      </c>
      <c r="E6" s="11">
        <v>2000</v>
      </c>
      <c r="F6" s="11">
        <v>2001</v>
      </c>
      <c r="G6" s="11">
        <v>2002</v>
      </c>
    </row>
    <row r="7" spans="1:22" x14ac:dyDescent="0.25">
      <c r="A7"/>
      <c r="B7" t="s">
        <v>26</v>
      </c>
      <c r="C7" s="14">
        <f>Frumgögn!C22</f>
        <v>12285</v>
      </c>
      <c r="D7" s="14">
        <f>Frumgögn!D22</f>
        <v>12117</v>
      </c>
      <c r="E7" s="14">
        <f>Frumgögn!E22</f>
        <v>11930</v>
      </c>
      <c r="F7" s="14">
        <f>Frumgögn!F22</f>
        <v>11798</v>
      </c>
      <c r="G7" s="14">
        <f>Frumgögn!G22</f>
        <v>11758</v>
      </c>
    </row>
    <row r="8" spans="1:22" x14ac:dyDescent="0.25">
      <c r="A8"/>
      <c r="B8" t="s">
        <v>27</v>
      </c>
      <c r="C8" s="12">
        <f>C7/Frumgögn!C23</f>
        <v>4.4629882585445244E-2</v>
      </c>
      <c r="D8" s="12">
        <f>D7/Frumgögn!D23</f>
        <v>4.3474205017993164E-2</v>
      </c>
      <c r="E8" s="12">
        <f>E7/Frumgögn!E23</f>
        <v>4.2177981891397882E-2</v>
      </c>
      <c r="F8" s="12">
        <f>F7/Frumgögn!F23</f>
        <v>4.1215720524017466E-2</v>
      </c>
      <c r="G8" s="12">
        <f>G7/Frumgögn!G23</f>
        <v>4.0797773783665621E-2</v>
      </c>
    </row>
    <row r="9" spans="1:22" x14ac:dyDescent="0.25">
      <c r="A9"/>
      <c r="B9"/>
      <c r="C9"/>
      <c r="D9"/>
      <c r="E9"/>
      <c r="F9"/>
      <c r="G9"/>
    </row>
    <row r="10" spans="1:22" x14ac:dyDescent="0.25">
      <c r="A10"/>
      <c r="B10"/>
      <c r="C10"/>
      <c r="D10"/>
      <c r="E10"/>
      <c r="F10"/>
      <c r="G10"/>
    </row>
    <row r="11" spans="1:22" x14ac:dyDescent="0.25">
      <c r="A11"/>
      <c r="B11"/>
      <c r="C11"/>
      <c r="D11"/>
      <c r="E11"/>
      <c r="F11"/>
      <c r="G11"/>
    </row>
    <row r="12" spans="1:22" x14ac:dyDescent="0.25">
      <c r="A12"/>
      <c r="B12"/>
      <c r="C12"/>
      <c r="D12"/>
      <c r="E12"/>
      <c r="F12"/>
      <c r="G12"/>
    </row>
    <row r="13" spans="1:22" x14ac:dyDescent="0.25">
      <c r="A13"/>
      <c r="B13" t="s">
        <v>28</v>
      </c>
      <c r="C13"/>
      <c r="D13"/>
      <c r="E13"/>
      <c r="F13"/>
      <c r="G13"/>
    </row>
    <row r="14" spans="1:22" x14ac:dyDescent="0.25">
      <c r="A14"/>
      <c r="B14" t="s">
        <v>29</v>
      </c>
      <c r="C14"/>
      <c r="D14"/>
      <c r="E14"/>
      <c r="F14"/>
      <c r="G14"/>
    </row>
    <row r="15" spans="1:22" x14ac:dyDescent="0.25">
      <c r="A15"/>
      <c r="B15"/>
      <c r="C15">
        <v>1998</v>
      </c>
      <c r="D15">
        <v>1999</v>
      </c>
      <c r="E15">
        <v>2000</v>
      </c>
      <c r="F15">
        <v>2001</v>
      </c>
      <c r="G15">
        <v>2002</v>
      </c>
    </row>
    <row r="16" spans="1:22" x14ac:dyDescent="0.25">
      <c r="A16"/>
      <c r="B16" t="s">
        <v>30</v>
      </c>
      <c r="C16" s="13">
        <f>(Frumgögn!C22/Frumgögn!$C$22)*100</f>
        <v>100</v>
      </c>
      <c r="D16" s="13">
        <f>(Frumgögn!D22/Frumgögn!$C$22)*100</f>
        <v>98.632478632478637</v>
      </c>
      <c r="E16" s="13">
        <f>(Frumgögn!E22/Frumgögn!$C$22)*100</f>
        <v>97.110297110297111</v>
      </c>
      <c r="F16" s="13">
        <f>(Frumgögn!F22/Frumgögn!$C$22)*100</f>
        <v>96.03581603581604</v>
      </c>
      <c r="G16" s="13">
        <f>(Frumgögn!G22/Frumgögn!$C$22)*100</f>
        <v>95.710215710215707</v>
      </c>
    </row>
    <row r="17" spans="1:7" x14ac:dyDescent="0.25">
      <c r="A17"/>
      <c r="B17" t="s">
        <v>31</v>
      </c>
      <c r="C17" s="13">
        <f>(Frumgögn!C23/Frumgögn!$C$23)*100</f>
        <v>100</v>
      </c>
      <c r="D17" s="13">
        <f>(Frumgögn!D23/Frumgögn!$C$23)*100</f>
        <v>101.25443210881191</v>
      </c>
      <c r="E17" s="13">
        <f>(Frumgögn!E23/Frumgögn!$C$23)*100</f>
        <v>102.7555365031388</v>
      </c>
      <c r="F17" s="13">
        <f>(Frumgögn!F23/Frumgögn!$C$23)*100</f>
        <v>103.99107765635898</v>
      </c>
      <c r="G17" s="13">
        <f>(Frumgögn!G23/Frumgögn!$C$23)*100</f>
        <v>104.70021506626365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W8"/>
  <sheetViews>
    <sheetView tabSelected="1" zoomScaleNormal="100" workbookViewId="0">
      <selection activeCell="I18" sqref="I18"/>
    </sheetView>
  </sheetViews>
  <sheetFormatPr defaultColWidth="9.28515625" defaultRowHeight="15" x14ac:dyDescent="0.25"/>
  <cols>
    <col min="1" max="1" width="9.28515625" style="1"/>
    <col min="2" max="2" width="30" style="1" bestFit="1" customWidth="1"/>
    <col min="3" max="16384" width="9.28515625" style="1"/>
  </cols>
  <sheetData>
    <row r="1" spans="1:23" s="4" customFormat="1" ht="21" x14ac:dyDescent="0.35">
      <c r="A1" s="7" t="str">
        <f>Frumgögn!A1</f>
        <v>1.1.1 - Íbúafjöldi</v>
      </c>
      <c r="B1" s="7"/>
      <c r="C1" s="7"/>
      <c r="D1" s="7"/>
      <c r="E1" s="7"/>
      <c r="F1" s="7"/>
      <c r="G1" s="7"/>
      <c r="H1" s="7"/>
      <c r="I1" s="7"/>
      <c r="J1" s="7"/>
      <c r="K1" s="7"/>
      <c r="L1" s="6" t="str">
        <f>Frumgögn!A1</f>
        <v>1.1.1 - Íbúafjöldi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</row>
    <row r="3" spans="1:23" ht="21" x14ac:dyDescent="0.35">
      <c r="A3" s="15" t="str">
        <f>Frumgögn!A3</f>
        <v>Íbúafjöldi</v>
      </c>
      <c r="D3" s="3"/>
      <c r="E3" s="3"/>
      <c r="K3" s="3"/>
    </row>
    <row r="4" spans="1:23" ht="15" customHeight="1" x14ac:dyDescent="0.25"/>
    <row r="5" spans="1:23" ht="15" customHeight="1" x14ac:dyDescent="0.25">
      <c r="B5" s="1" t="s">
        <v>32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</row>
    <row r="6" spans="1:23" x14ac:dyDescent="0.25">
      <c r="B6" s="1" t="s">
        <v>26</v>
      </c>
      <c r="C6" s="18">
        <v>12285</v>
      </c>
      <c r="D6" s="18">
        <v>12117</v>
      </c>
      <c r="E6" s="18">
        <v>11930</v>
      </c>
      <c r="F6" s="18">
        <v>11798</v>
      </c>
      <c r="G6" s="18">
        <v>11758</v>
      </c>
    </row>
    <row r="7" spans="1:23" x14ac:dyDescent="0.25">
      <c r="B7" s="1" t="s">
        <v>27</v>
      </c>
      <c r="C7" s="19">
        <v>4.4629882585445244E-2</v>
      </c>
      <c r="D7" s="19">
        <v>4.3474205017993164E-2</v>
      </c>
      <c r="E7" s="19">
        <v>4.2177981891397882E-2</v>
      </c>
      <c r="F7" s="19">
        <v>4.1215720524017466E-2</v>
      </c>
      <c r="G7" s="19">
        <v>4.0797773783665621E-2</v>
      </c>
    </row>
    <row r="8" spans="1:23" x14ac:dyDescent="0.25">
      <c r="C8" s="16"/>
      <c r="D8" s="16"/>
      <c r="E8" s="16"/>
      <c r="F8" s="16"/>
      <c r="G8" s="16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2DC0DC-8068-4639-BD44-39ACA79E1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schemas.microsoft.com/office/2006/metadata/properties"/>
    <ds:schemaRef ds:uri="cc6de4c7-8526-40f9-9830-bae303b4b474"/>
    <ds:schemaRef ds:uri="http://www.w3.org/XML/1998/namespace"/>
    <ds:schemaRef ds:uri="http://purl.org/dc/elements/1.1/"/>
    <ds:schemaRef ds:uri="http://schemas.openxmlformats.org/package/2006/metadata/core-properties"/>
    <ds:schemaRef ds:uri="60700310-1e95-4a2d-902b-55f378dec2fe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2020-04-21T12:49:07Z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