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naausturland.sharepoint.com/sites/aaf2b5b4-f753-eb11-a812-00224899b281/Shared Documents/General/Vísar gögn/1. Samfélag/1.1.2 Kynja- og aldurssamsetning/2024/"/>
    </mc:Choice>
  </mc:AlternateContent>
  <xr:revisionPtr revIDLastSave="220" documentId="13_ncr:1_{36A50E41-918E-4CA4-A2C2-C1A9B76A8027}" xr6:coauthVersionLast="47" xr6:coauthVersionMax="47" xr10:uidLastSave="{B6F0EBEC-5D99-4427-8BB0-14FF9E11808A}"/>
  <bookViews>
    <workbookView xWindow="-38505" yWindow="0" windowWidth="19410" windowHeight="20985" activeTab="2" xr2:uid="{95EE343A-A00D-435C-A1B6-23F75405F674}"/>
  </bookViews>
  <sheets>
    <sheet name="Frumgögn" sheetId="3" r:id="rId1"/>
    <sheet name="Úrvinnsla" sheetId="7" r:id="rId2"/>
    <sheet name="Birting" sheetId="8" r:id="rId3"/>
  </sheets>
  <definedNames>
    <definedName name="_xlnm.Print_Titles" localSheetId="2">Birting!$1:$2</definedName>
    <definedName name="_xlnm.Print_Titles" localSheetId="0">Frumgögn!$1:$2</definedName>
    <definedName name="_xlnm.Print_Titles" localSheetId="1">Úrvinnsla!$1:$2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07" i="8" l="1"/>
  <c r="L307" i="8"/>
  <c r="K308" i="8"/>
  <c r="L308" i="8"/>
  <c r="K309" i="8"/>
  <c r="L309" i="8"/>
  <c r="K310" i="8"/>
  <c r="L310" i="8"/>
  <c r="K311" i="8"/>
  <c r="L311" i="8"/>
  <c r="K312" i="8"/>
  <c r="L312" i="8"/>
  <c r="K313" i="8"/>
  <c r="L313" i="8"/>
  <c r="K314" i="8"/>
  <c r="L314" i="8"/>
  <c r="K315" i="8"/>
  <c r="L315" i="8"/>
  <c r="K316" i="8"/>
  <c r="L316" i="8"/>
  <c r="K317" i="8"/>
  <c r="L317" i="8"/>
  <c r="K318" i="8"/>
  <c r="L318" i="8"/>
  <c r="K319" i="8"/>
  <c r="L319" i="8"/>
  <c r="K320" i="8"/>
  <c r="L320" i="8"/>
  <c r="K321" i="8"/>
  <c r="L321" i="8"/>
  <c r="K322" i="8"/>
  <c r="L322" i="8"/>
  <c r="K323" i="8"/>
  <c r="L323" i="8"/>
  <c r="K324" i="8"/>
  <c r="L324" i="8"/>
  <c r="K325" i="8"/>
  <c r="L325" i="8"/>
  <c r="K326" i="8"/>
  <c r="L326" i="8"/>
  <c r="L306" i="8"/>
  <c r="K306" i="8"/>
  <c r="K277" i="8"/>
  <c r="L277" i="8"/>
  <c r="K278" i="8"/>
  <c r="L278" i="8"/>
  <c r="K279" i="8"/>
  <c r="L279" i="8"/>
  <c r="K280" i="8"/>
  <c r="L280" i="8"/>
  <c r="K281" i="8"/>
  <c r="L281" i="8"/>
  <c r="K282" i="8"/>
  <c r="L282" i="8"/>
  <c r="K283" i="8"/>
  <c r="L283" i="8"/>
  <c r="K284" i="8"/>
  <c r="L284" i="8"/>
  <c r="K285" i="8"/>
  <c r="L285" i="8"/>
  <c r="K286" i="8"/>
  <c r="L286" i="8"/>
  <c r="K287" i="8"/>
  <c r="L287" i="8"/>
  <c r="K288" i="8"/>
  <c r="L288" i="8"/>
  <c r="K289" i="8"/>
  <c r="L289" i="8"/>
  <c r="K290" i="8"/>
  <c r="L290" i="8"/>
  <c r="K291" i="8"/>
  <c r="L291" i="8"/>
  <c r="K292" i="8"/>
  <c r="L292" i="8"/>
  <c r="K293" i="8"/>
  <c r="L293" i="8"/>
  <c r="K294" i="8"/>
  <c r="L294" i="8"/>
  <c r="K295" i="8"/>
  <c r="L295" i="8"/>
  <c r="K296" i="8"/>
  <c r="L296" i="8"/>
  <c r="L276" i="8"/>
  <c r="K276" i="8"/>
  <c r="K247" i="8"/>
  <c r="L247" i="8"/>
  <c r="K248" i="8"/>
  <c r="L248" i="8"/>
  <c r="K249" i="8"/>
  <c r="L249" i="8"/>
  <c r="K250" i="8"/>
  <c r="L250" i="8"/>
  <c r="K251" i="8"/>
  <c r="L251" i="8"/>
  <c r="K252" i="8"/>
  <c r="L252" i="8"/>
  <c r="K253" i="8"/>
  <c r="L253" i="8"/>
  <c r="K254" i="8"/>
  <c r="L254" i="8"/>
  <c r="K255" i="8"/>
  <c r="L255" i="8"/>
  <c r="K256" i="8"/>
  <c r="L256" i="8"/>
  <c r="K257" i="8"/>
  <c r="L257" i="8"/>
  <c r="K258" i="8"/>
  <c r="L258" i="8"/>
  <c r="K259" i="8"/>
  <c r="L259" i="8"/>
  <c r="K260" i="8"/>
  <c r="L260" i="8"/>
  <c r="K261" i="8"/>
  <c r="L261" i="8"/>
  <c r="K262" i="8"/>
  <c r="L262" i="8"/>
  <c r="K263" i="8"/>
  <c r="L263" i="8"/>
  <c r="K264" i="8"/>
  <c r="L264" i="8"/>
  <c r="K265" i="8"/>
  <c r="L265" i="8"/>
  <c r="K266" i="8"/>
  <c r="L266" i="8"/>
  <c r="L246" i="8"/>
  <c r="K246" i="8"/>
  <c r="K217" i="8"/>
  <c r="L217" i="8"/>
  <c r="K218" i="8"/>
  <c r="L218" i="8"/>
  <c r="K219" i="8"/>
  <c r="L219" i="8"/>
  <c r="K220" i="8"/>
  <c r="L220" i="8"/>
  <c r="K221" i="8"/>
  <c r="L221" i="8"/>
  <c r="K222" i="8"/>
  <c r="L222" i="8"/>
  <c r="K223" i="8"/>
  <c r="L223" i="8"/>
  <c r="K224" i="8"/>
  <c r="L224" i="8"/>
  <c r="K225" i="8"/>
  <c r="L225" i="8"/>
  <c r="K226" i="8"/>
  <c r="L226" i="8"/>
  <c r="K227" i="8"/>
  <c r="L227" i="8"/>
  <c r="K228" i="8"/>
  <c r="L228" i="8"/>
  <c r="K229" i="8"/>
  <c r="L229" i="8"/>
  <c r="K230" i="8"/>
  <c r="L230" i="8"/>
  <c r="K231" i="8"/>
  <c r="L231" i="8"/>
  <c r="K232" i="8"/>
  <c r="L232" i="8"/>
  <c r="K233" i="8"/>
  <c r="L233" i="8"/>
  <c r="K234" i="8"/>
  <c r="L234" i="8"/>
  <c r="K235" i="8"/>
  <c r="L235" i="8"/>
  <c r="K236" i="8"/>
  <c r="L236" i="8"/>
  <c r="L216" i="8"/>
  <c r="K216" i="8"/>
  <c r="K187" i="8"/>
  <c r="L187" i="8"/>
  <c r="K188" i="8"/>
  <c r="L188" i="8"/>
  <c r="K189" i="8"/>
  <c r="L189" i="8"/>
  <c r="K190" i="8"/>
  <c r="L190" i="8"/>
  <c r="K191" i="8"/>
  <c r="L191" i="8"/>
  <c r="K192" i="8"/>
  <c r="L192" i="8"/>
  <c r="K193" i="8"/>
  <c r="L193" i="8"/>
  <c r="K194" i="8"/>
  <c r="L194" i="8"/>
  <c r="K195" i="8"/>
  <c r="L195" i="8"/>
  <c r="K196" i="8"/>
  <c r="L196" i="8"/>
  <c r="K197" i="8"/>
  <c r="L197" i="8"/>
  <c r="K198" i="8"/>
  <c r="L198" i="8"/>
  <c r="K199" i="8"/>
  <c r="L199" i="8"/>
  <c r="K200" i="8"/>
  <c r="L200" i="8"/>
  <c r="K201" i="8"/>
  <c r="L201" i="8"/>
  <c r="K202" i="8"/>
  <c r="L202" i="8"/>
  <c r="K203" i="8"/>
  <c r="L203" i="8"/>
  <c r="K204" i="8"/>
  <c r="L204" i="8"/>
  <c r="K205" i="8"/>
  <c r="L205" i="8"/>
  <c r="K206" i="8"/>
  <c r="L206" i="8"/>
  <c r="L186" i="8"/>
  <c r="K186" i="8"/>
  <c r="K157" i="8"/>
  <c r="L157" i="8"/>
  <c r="K158" i="8"/>
  <c r="L158" i="8"/>
  <c r="K159" i="8"/>
  <c r="L159" i="8"/>
  <c r="K160" i="8"/>
  <c r="L160" i="8"/>
  <c r="K161" i="8"/>
  <c r="L161" i="8"/>
  <c r="K162" i="8"/>
  <c r="L162" i="8"/>
  <c r="K163" i="8"/>
  <c r="L163" i="8"/>
  <c r="K164" i="8"/>
  <c r="L164" i="8"/>
  <c r="K165" i="8"/>
  <c r="L165" i="8"/>
  <c r="K166" i="8"/>
  <c r="L166" i="8"/>
  <c r="K167" i="8"/>
  <c r="L167" i="8"/>
  <c r="K168" i="8"/>
  <c r="L168" i="8"/>
  <c r="K169" i="8"/>
  <c r="L169" i="8"/>
  <c r="K170" i="8"/>
  <c r="L170" i="8"/>
  <c r="K171" i="8"/>
  <c r="L171" i="8"/>
  <c r="K172" i="8"/>
  <c r="L172" i="8"/>
  <c r="K173" i="8"/>
  <c r="L173" i="8"/>
  <c r="K174" i="8"/>
  <c r="L174" i="8"/>
  <c r="K175" i="8"/>
  <c r="L175" i="8"/>
  <c r="K176" i="8"/>
  <c r="L176" i="8"/>
  <c r="L156" i="8"/>
  <c r="K156" i="8"/>
  <c r="K127" i="8"/>
  <c r="L127" i="8"/>
  <c r="K128" i="8"/>
  <c r="L128" i="8"/>
  <c r="K129" i="8"/>
  <c r="L129" i="8"/>
  <c r="K130" i="8"/>
  <c r="L130" i="8"/>
  <c r="K131" i="8"/>
  <c r="L131" i="8"/>
  <c r="K132" i="8"/>
  <c r="L132" i="8"/>
  <c r="K133" i="8"/>
  <c r="L133" i="8"/>
  <c r="K134" i="8"/>
  <c r="L134" i="8"/>
  <c r="K135" i="8"/>
  <c r="L135" i="8"/>
  <c r="K136" i="8"/>
  <c r="L136" i="8"/>
  <c r="K137" i="8"/>
  <c r="L137" i="8"/>
  <c r="K138" i="8"/>
  <c r="L138" i="8"/>
  <c r="K139" i="8"/>
  <c r="L139" i="8"/>
  <c r="K140" i="8"/>
  <c r="L140" i="8"/>
  <c r="K141" i="8"/>
  <c r="L141" i="8"/>
  <c r="K142" i="8"/>
  <c r="L142" i="8"/>
  <c r="K143" i="8"/>
  <c r="L143" i="8"/>
  <c r="K144" i="8"/>
  <c r="L144" i="8"/>
  <c r="K145" i="8"/>
  <c r="L145" i="8"/>
  <c r="K146" i="8"/>
  <c r="L146" i="8"/>
  <c r="L126" i="8"/>
  <c r="K126" i="8"/>
  <c r="K97" i="8"/>
  <c r="L97" i="8"/>
  <c r="K98" i="8"/>
  <c r="L98" i="8"/>
  <c r="K99" i="8"/>
  <c r="L99" i="8"/>
  <c r="K100" i="8"/>
  <c r="L100" i="8"/>
  <c r="K101" i="8"/>
  <c r="L101" i="8"/>
  <c r="K102" i="8"/>
  <c r="L102" i="8"/>
  <c r="K103" i="8"/>
  <c r="L103" i="8"/>
  <c r="K104" i="8"/>
  <c r="L104" i="8"/>
  <c r="K105" i="8"/>
  <c r="L105" i="8"/>
  <c r="K106" i="8"/>
  <c r="L106" i="8"/>
  <c r="K107" i="8"/>
  <c r="L107" i="8"/>
  <c r="K108" i="8"/>
  <c r="L108" i="8"/>
  <c r="K109" i="8"/>
  <c r="L109" i="8"/>
  <c r="K110" i="8"/>
  <c r="L110" i="8"/>
  <c r="K111" i="8"/>
  <c r="L111" i="8"/>
  <c r="K112" i="8"/>
  <c r="L112" i="8"/>
  <c r="K113" i="8"/>
  <c r="L113" i="8"/>
  <c r="K114" i="8"/>
  <c r="L114" i="8"/>
  <c r="K115" i="8"/>
  <c r="L115" i="8"/>
  <c r="K116" i="8"/>
  <c r="L116" i="8"/>
  <c r="L96" i="8"/>
  <c r="K96" i="8"/>
  <c r="K67" i="8"/>
  <c r="L67" i="8"/>
  <c r="K68" i="8"/>
  <c r="L68" i="8"/>
  <c r="K69" i="8"/>
  <c r="L69" i="8"/>
  <c r="K70" i="8"/>
  <c r="L70" i="8"/>
  <c r="K71" i="8"/>
  <c r="L71" i="8"/>
  <c r="K72" i="8"/>
  <c r="L72" i="8"/>
  <c r="K73" i="8"/>
  <c r="L73" i="8"/>
  <c r="K74" i="8"/>
  <c r="L74" i="8"/>
  <c r="K75" i="8"/>
  <c r="L75" i="8"/>
  <c r="K76" i="8"/>
  <c r="L76" i="8"/>
  <c r="K77" i="8"/>
  <c r="L77" i="8"/>
  <c r="K78" i="8"/>
  <c r="L78" i="8"/>
  <c r="K79" i="8"/>
  <c r="L79" i="8"/>
  <c r="K80" i="8"/>
  <c r="L80" i="8"/>
  <c r="K81" i="8"/>
  <c r="L81" i="8"/>
  <c r="K82" i="8"/>
  <c r="L82" i="8"/>
  <c r="K83" i="8"/>
  <c r="L83" i="8"/>
  <c r="K84" i="8"/>
  <c r="L84" i="8"/>
  <c r="K85" i="8"/>
  <c r="L85" i="8"/>
  <c r="K86" i="8"/>
  <c r="L86" i="8"/>
  <c r="L66" i="8"/>
  <c r="K66" i="8"/>
  <c r="K37" i="8"/>
  <c r="L37" i="8"/>
  <c r="K38" i="8"/>
  <c r="L38" i="8"/>
  <c r="K39" i="8"/>
  <c r="L39" i="8"/>
  <c r="K40" i="8"/>
  <c r="L40" i="8"/>
  <c r="K41" i="8"/>
  <c r="L41" i="8"/>
  <c r="K42" i="8"/>
  <c r="L42" i="8"/>
  <c r="K43" i="8"/>
  <c r="L43" i="8"/>
  <c r="K44" i="8"/>
  <c r="L44" i="8"/>
  <c r="K45" i="8"/>
  <c r="L45" i="8"/>
  <c r="K46" i="8"/>
  <c r="L46" i="8"/>
  <c r="K47" i="8"/>
  <c r="L47" i="8"/>
  <c r="K48" i="8"/>
  <c r="L48" i="8"/>
  <c r="K49" i="8"/>
  <c r="L49" i="8"/>
  <c r="K50" i="8"/>
  <c r="L50" i="8"/>
  <c r="K51" i="8"/>
  <c r="L51" i="8"/>
  <c r="K52" i="8"/>
  <c r="L52" i="8"/>
  <c r="K53" i="8"/>
  <c r="L53" i="8"/>
  <c r="K54" i="8"/>
  <c r="L54" i="8"/>
  <c r="K55" i="8"/>
  <c r="L55" i="8"/>
  <c r="K56" i="8"/>
  <c r="L56" i="8"/>
  <c r="L36" i="8"/>
  <c r="K3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6" i="8"/>
  <c r="AE298" i="7"/>
  <c r="AD298" i="7"/>
  <c r="AC298" i="7"/>
  <c r="Y298" i="7"/>
  <c r="X298" i="7"/>
  <c r="W298" i="7"/>
  <c r="Q298" i="7"/>
  <c r="P298" i="7"/>
  <c r="O298" i="7"/>
  <c r="K298" i="7"/>
  <c r="J298" i="7"/>
  <c r="I298" i="7"/>
  <c r="E298" i="7"/>
  <c r="D298" i="7"/>
  <c r="C298" i="7"/>
  <c r="AG297" i="7"/>
  <c r="AF297" i="7"/>
  <c r="AA297" i="7"/>
  <c r="Z297" i="7"/>
  <c r="S297" i="7"/>
  <c r="R297" i="7"/>
  <c r="M297" i="7"/>
  <c r="L297" i="7"/>
  <c r="G297" i="7"/>
  <c r="F297" i="7"/>
  <c r="AG296" i="7"/>
  <c r="AF296" i="7"/>
  <c r="AA296" i="7"/>
  <c r="Z296" i="7"/>
  <c r="S296" i="7"/>
  <c r="R296" i="7"/>
  <c r="M296" i="7"/>
  <c r="L296" i="7"/>
  <c r="G296" i="7"/>
  <c r="F296" i="7"/>
  <c r="AG295" i="7"/>
  <c r="AF295" i="7"/>
  <c r="AA295" i="7"/>
  <c r="Z295" i="7"/>
  <c r="S295" i="7"/>
  <c r="R295" i="7"/>
  <c r="M295" i="7"/>
  <c r="L295" i="7"/>
  <c r="G295" i="7"/>
  <c r="F295" i="7"/>
  <c r="AG294" i="7"/>
  <c r="AF294" i="7"/>
  <c r="AA294" i="7"/>
  <c r="Z294" i="7"/>
  <c r="S294" i="7"/>
  <c r="R294" i="7"/>
  <c r="M294" i="7"/>
  <c r="L294" i="7"/>
  <c r="G294" i="7"/>
  <c r="F294" i="7"/>
  <c r="AG293" i="7"/>
  <c r="AF293" i="7"/>
  <c r="AA293" i="7"/>
  <c r="Z293" i="7"/>
  <c r="S293" i="7"/>
  <c r="R293" i="7"/>
  <c r="M293" i="7"/>
  <c r="L293" i="7"/>
  <c r="G293" i="7"/>
  <c r="F293" i="7"/>
  <c r="AG292" i="7"/>
  <c r="AF292" i="7"/>
  <c r="AA292" i="7"/>
  <c r="Z292" i="7"/>
  <c r="S292" i="7"/>
  <c r="R292" i="7"/>
  <c r="M292" i="7"/>
  <c r="L292" i="7"/>
  <c r="G292" i="7"/>
  <c r="F292" i="7"/>
  <c r="AG291" i="7"/>
  <c r="AF291" i="7"/>
  <c r="AA291" i="7"/>
  <c r="Z291" i="7"/>
  <c r="S291" i="7"/>
  <c r="R291" i="7"/>
  <c r="M291" i="7"/>
  <c r="L291" i="7"/>
  <c r="G291" i="7"/>
  <c r="F291" i="7"/>
  <c r="AG290" i="7"/>
  <c r="AF290" i="7"/>
  <c r="AA290" i="7"/>
  <c r="Z290" i="7"/>
  <c r="S290" i="7"/>
  <c r="R290" i="7"/>
  <c r="M290" i="7"/>
  <c r="L290" i="7"/>
  <c r="G290" i="7"/>
  <c r="F290" i="7"/>
  <c r="AG289" i="7"/>
  <c r="AF289" i="7"/>
  <c r="AA289" i="7"/>
  <c r="Z289" i="7"/>
  <c r="S289" i="7"/>
  <c r="R289" i="7"/>
  <c r="M289" i="7"/>
  <c r="L289" i="7"/>
  <c r="G289" i="7"/>
  <c r="F289" i="7"/>
  <c r="AG288" i="7"/>
  <c r="AF288" i="7"/>
  <c r="AA288" i="7"/>
  <c r="Z288" i="7"/>
  <c r="S288" i="7"/>
  <c r="R288" i="7"/>
  <c r="M288" i="7"/>
  <c r="L288" i="7"/>
  <c r="G288" i="7"/>
  <c r="F288" i="7"/>
  <c r="AG287" i="7"/>
  <c r="AF287" i="7"/>
  <c r="AA287" i="7"/>
  <c r="Z287" i="7"/>
  <c r="S287" i="7"/>
  <c r="R287" i="7"/>
  <c r="M287" i="7"/>
  <c r="L287" i="7"/>
  <c r="G287" i="7"/>
  <c r="F287" i="7"/>
  <c r="AG286" i="7"/>
  <c r="AF286" i="7"/>
  <c r="AA286" i="7"/>
  <c r="Z286" i="7"/>
  <c r="S286" i="7"/>
  <c r="R286" i="7"/>
  <c r="M286" i="7"/>
  <c r="L286" i="7"/>
  <c r="G286" i="7"/>
  <c r="F286" i="7"/>
  <c r="AG285" i="7"/>
  <c r="AF285" i="7"/>
  <c r="AA285" i="7"/>
  <c r="Z285" i="7"/>
  <c r="S285" i="7"/>
  <c r="R285" i="7"/>
  <c r="M285" i="7"/>
  <c r="L285" i="7"/>
  <c r="G285" i="7"/>
  <c r="F285" i="7"/>
  <c r="AG284" i="7"/>
  <c r="AF284" i="7"/>
  <c r="AA284" i="7"/>
  <c r="Z284" i="7"/>
  <c r="S284" i="7"/>
  <c r="R284" i="7"/>
  <c r="M284" i="7"/>
  <c r="L284" i="7"/>
  <c r="G284" i="7"/>
  <c r="F284" i="7"/>
  <c r="AG283" i="7"/>
  <c r="AF283" i="7"/>
  <c r="AA283" i="7"/>
  <c r="Z283" i="7"/>
  <c r="S283" i="7"/>
  <c r="R283" i="7"/>
  <c r="M283" i="7"/>
  <c r="L283" i="7"/>
  <c r="G283" i="7"/>
  <c r="F283" i="7"/>
  <c r="AG282" i="7"/>
  <c r="AF282" i="7"/>
  <c r="AA282" i="7"/>
  <c r="Z282" i="7"/>
  <c r="S282" i="7"/>
  <c r="R282" i="7"/>
  <c r="M282" i="7"/>
  <c r="L282" i="7"/>
  <c r="G282" i="7"/>
  <c r="F282" i="7"/>
  <c r="AG281" i="7"/>
  <c r="AF281" i="7"/>
  <c r="AA281" i="7"/>
  <c r="Z281" i="7"/>
  <c r="S281" i="7"/>
  <c r="R281" i="7"/>
  <c r="M281" i="7"/>
  <c r="L281" i="7"/>
  <c r="G281" i="7"/>
  <c r="F281" i="7"/>
  <c r="AG280" i="7"/>
  <c r="AF280" i="7"/>
  <c r="AA280" i="7"/>
  <c r="Z280" i="7"/>
  <c r="S280" i="7"/>
  <c r="R280" i="7"/>
  <c r="M280" i="7"/>
  <c r="L280" i="7"/>
  <c r="G280" i="7"/>
  <c r="F280" i="7"/>
  <c r="AG279" i="7"/>
  <c r="AF279" i="7"/>
  <c r="AA279" i="7"/>
  <c r="Z279" i="7"/>
  <c r="S279" i="7"/>
  <c r="R279" i="7"/>
  <c r="M279" i="7"/>
  <c r="L279" i="7"/>
  <c r="G279" i="7"/>
  <c r="F279" i="7"/>
  <c r="AG278" i="7"/>
  <c r="AF278" i="7"/>
  <c r="AA278" i="7"/>
  <c r="Z278" i="7"/>
  <c r="S278" i="7"/>
  <c r="R278" i="7"/>
  <c r="M278" i="7"/>
  <c r="L278" i="7"/>
  <c r="G278" i="7"/>
  <c r="F278" i="7"/>
  <c r="AG277" i="7"/>
  <c r="AF277" i="7"/>
  <c r="AA277" i="7"/>
  <c r="Z277" i="7"/>
  <c r="S277" i="7"/>
  <c r="R277" i="7"/>
  <c r="M277" i="7"/>
  <c r="L277" i="7"/>
  <c r="G277" i="7"/>
  <c r="F277" i="7"/>
  <c r="AC275" i="7"/>
  <c r="W275" i="7"/>
  <c r="O275" i="7"/>
  <c r="I275" i="7"/>
  <c r="C275" i="7"/>
  <c r="U274" i="7"/>
  <c r="AG275" i="7" s="1"/>
  <c r="A274" i="7"/>
  <c r="S275" i="7" s="1"/>
  <c r="AK268" i="7"/>
  <c r="AJ268" i="7"/>
  <c r="AI268" i="7"/>
  <c r="AE268" i="7"/>
  <c r="AD268" i="7"/>
  <c r="AC268" i="7"/>
  <c r="Y268" i="7"/>
  <c r="X268" i="7"/>
  <c r="W268" i="7"/>
  <c r="Q268" i="7"/>
  <c r="P268" i="7"/>
  <c r="O268" i="7"/>
  <c r="K268" i="7"/>
  <c r="J268" i="7"/>
  <c r="I268" i="7"/>
  <c r="E268" i="7"/>
  <c r="D268" i="7"/>
  <c r="C268" i="7"/>
  <c r="AM267" i="7"/>
  <c r="AL267" i="7"/>
  <c r="AG267" i="7"/>
  <c r="AF267" i="7"/>
  <c r="AA267" i="7"/>
  <c r="Z267" i="7"/>
  <c r="S267" i="7"/>
  <c r="R267" i="7"/>
  <c r="M267" i="7"/>
  <c r="L267" i="7"/>
  <c r="G267" i="7"/>
  <c r="F267" i="7"/>
  <c r="AM266" i="7"/>
  <c r="AL266" i="7"/>
  <c r="AG266" i="7"/>
  <c r="AF266" i="7"/>
  <c r="AA266" i="7"/>
  <c r="Z266" i="7"/>
  <c r="S266" i="7"/>
  <c r="R266" i="7"/>
  <c r="M266" i="7"/>
  <c r="L266" i="7"/>
  <c r="G266" i="7"/>
  <c r="F266" i="7"/>
  <c r="AM265" i="7"/>
  <c r="AL265" i="7"/>
  <c r="AG265" i="7"/>
  <c r="AF265" i="7"/>
  <c r="AA265" i="7"/>
  <c r="Z265" i="7"/>
  <c r="S265" i="7"/>
  <c r="R265" i="7"/>
  <c r="M265" i="7"/>
  <c r="L265" i="7"/>
  <c r="G265" i="7"/>
  <c r="F265" i="7"/>
  <c r="AM264" i="7"/>
  <c r="AL264" i="7"/>
  <c r="AG264" i="7"/>
  <c r="AF264" i="7"/>
  <c r="AA264" i="7"/>
  <c r="Z264" i="7"/>
  <c r="S264" i="7"/>
  <c r="R264" i="7"/>
  <c r="M264" i="7"/>
  <c r="L264" i="7"/>
  <c r="G264" i="7"/>
  <c r="F264" i="7"/>
  <c r="AM263" i="7"/>
  <c r="AL263" i="7"/>
  <c r="AG263" i="7"/>
  <c r="AF263" i="7"/>
  <c r="AA263" i="7"/>
  <c r="Z263" i="7"/>
  <c r="S263" i="7"/>
  <c r="R263" i="7"/>
  <c r="M263" i="7"/>
  <c r="L263" i="7"/>
  <c r="G263" i="7"/>
  <c r="F263" i="7"/>
  <c r="AM262" i="7"/>
  <c r="AL262" i="7"/>
  <c r="AG262" i="7"/>
  <c r="AF262" i="7"/>
  <c r="AA262" i="7"/>
  <c r="Z262" i="7"/>
  <c r="S262" i="7"/>
  <c r="R262" i="7"/>
  <c r="M262" i="7"/>
  <c r="L262" i="7"/>
  <c r="G262" i="7"/>
  <c r="F262" i="7"/>
  <c r="AM261" i="7"/>
  <c r="AL261" i="7"/>
  <c r="AG261" i="7"/>
  <c r="AF261" i="7"/>
  <c r="AA261" i="7"/>
  <c r="Z261" i="7"/>
  <c r="S261" i="7"/>
  <c r="R261" i="7"/>
  <c r="M261" i="7"/>
  <c r="L261" i="7"/>
  <c r="G261" i="7"/>
  <c r="F261" i="7"/>
  <c r="AM260" i="7"/>
  <c r="AL260" i="7"/>
  <c r="AG260" i="7"/>
  <c r="AF260" i="7"/>
  <c r="AA260" i="7"/>
  <c r="Z260" i="7"/>
  <c r="S260" i="7"/>
  <c r="R260" i="7"/>
  <c r="M260" i="7"/>
  <c r="L260" i="7"/>
  <c r="G260" i="7"/>
  <c r="F260" i="7"/>
  <c r="AM259" i="7"/>
  <c r="AL259" i="7"/>
  <c r="AG259" i="7"/>
  <c r="AF259" i="7"/>
  <c r="AA259" i="7"/>
  <c r="Z259" i="7"/>
  <c r="S259" i="7"/>
  <c r="R259" i="7"/>
  <c r="M259" i="7"/>
  <c r="L259" i="7"/>
  <c r="G259" i="7"/>
  <c r="F259" i="7"/>
  <c r="AM258" i="7"/>
  <c r="AL258" i="7"/>
  <c r="AG258" i="7"/>
  <c r="AF258" i="7"/>
  <c r="AA258" i="7"/>
  <c r="Z258" i="7"/>
  <c r="S258" i="7"/>
  <c r="R258" i="7"/>
  <c r="M258" i="7"/>
  <c r="L258" i="7"/>
  <c r="G258" i="7"/>
  <c r="F258" i="7"/>
  <c r="AM257" i="7"/>
  <c r="AL257" i="7"/>
  <c r="AG257" i="7"/>
  <c r="AF257" i="7"/>
  <c r="AA257" i="7"/>
  <c r="Z257" i="7"/>
  <c r="S257" i="7"/>
  <c r="R257" i="7"/>
  <c r="M257" i="7"/>
  <c r="L257" i="7"/>
  <c r="G257" i="7"/>
  <c r="F257" i="7"/>
  <c r="AM256" i="7"/>
  <c r="AL256" i="7"/>
  <c r="AG256" i="7"/>
  <c r="AF256" i="7"/>
  <c r="AA256" i="7"/>
  <c r="Z256" i="7"/>
  <c r="S256" i="7"/>
  <c r="R256" i="7"/>
  <c r="M256" i="7"/>
  <c r="L256" i="7"/>
  <c r="G256" i="7"/>
  <c r="F256" i="7"/>
  <c r="AM255" i="7"/>
  <c r="AL255" i="7"/>
  <c r="AG255" i="7"/>
  <c r="AF255" i="7"/>
  <c r="AA255" i="7"/>
  <c r="Z255" i="7"/>
  <c r="S255" i="7"/>
  <c r="R255" i="7"/>
  <c r="M255" i="7"/>
  <c r="L255" i="7"/>
  <c r="G255" i="7"/>
  <c r="F255" i="7"/>
  <c r="AM254" i="7"/>
  <c r="AL254" i="7"/>
  <c r="AG254" i="7"/>
  <c r="AF254" i="7"/>
  <c r="AA254" i="7"/>
  <c r="Z254" i="7"/>
  <c r="S254" i="7"/>
  <c r="R254" i="7"/>
  <c r="M254" i="7"/>
  <c r="L254" i="7"/>
  <c r="G254" i="7"/>
  <c r="F254" i="7"/>
  <c r="AM253" i="7"/>
  <c r="AL253" i="7"/>
  <c r="AG253" i="7"/>
  <c r="AF253" i="7"/>
  <c r="AA253" i="7"/>
  <c r="Z253" i="7"/>
  <c r="S253" i="7"/>
  <c r="R253" i="7"/>
  <c r="M253" i="7"/>
  <c r="L253" i="7"/>
  <c r="G253" i="7"/>
  <c r="F253" i="7"/>
  <c r="AM252" i="7"/>
  <c r="AL252" i="7"/>
  <c r="AG252" i="7"/>
  <c r="AF252" i="7"/>
  <c r="AA252" i="7"/>
  <c r="Z252" i="7"/>
  <c r="S252" i="7"/>
  <c r="R252" i="7"/>
  <c r="M252" i="7"/>
  <c r="L252" i="7"/>
  <c r="G252" i="7"/>
  <c r="F252" i="7"/>
  <c r="AM251" i="7"/>
  <c r="AL251" i="7"/>
  <c r="AG251" i="7"/>
  <c r="AF251" i="7"/>
  <c r="AA251" i="7"/>
  <c r="Z251" i="7"/>
  <c r="S251" i="7"/>
  <c r="R251" i="7"/>
  <c r="M251" i="7"/>
  <c r="L251" i="7"/>
  <c r="G251" i="7"/>
  <c r="F251" i="7"/>
  <c r="AM250" i="7"/>
  <c r="AL250" i="7"/>
  <c r="AG250" i="7"/>
  <c r="AF250" i="7"/>
  <c r="AA250" i="7"/>
  <c r="Z250" i="7"/>
  <c r="S250" i="7"/>
  <c r="R250" i="7"/>
  <c r="M250" i="7"/>
  <c r="L250" i="7"/>
  <c r="G250" i="7"/>
  <c r="F250" i="7"/>
  <c r="AM249" i="7"/>
  <c r="AL249" i="7"/>
  <c r="AG249" i="7"/>
  <c r="AF249" i="7"/>
  <c r="AA249" i="7"/>
  <c r="Z249" i="7"/>
  <c r="S249" i="7"/>
  <c r="R249" i="7"/>
  <c r="M249" i="7"/>
  <c r="L249" i="7"/>
  <c r="G249" i="7"/>
  <c r="F249" i="7"/>
  <c r="AM248" i="7"/>
  <c r="AL248" i="7"/>
  <c r="AG248" i="7"/>
  <c r="AF248" i="7"/>
  <c r="AA248" i="7"/>
  <c r="Z248" i="7"/>
  <c r="S248" i="7"/>
  <c r="R248" i="7"/>
  <c r="M248" i="7"/>
  <c r="L248" i="7"/>
  <c r="G248" i="7"/>
  <c r="F248" i="7"/>
  <c r="AM247" i="7"/>
  <c r="AL247" i="7"/>
  <c r="AG247" i="7"/>
  <c r="AF247" i="7"/>
  <c r="AA247" i="7"/>
  <c r="Z247" i="7"/>
  <c r="S247" i="7"/>
  <c r="R247" i="7"/>
  <c r="M247" i="7"/>
  <c r="L247" i="7"/>
  <c r="G247" i="7"/>
  <c r="F247" i="7"/>
  <c r="AI245" i="7"/>
  <c r="AG245" i="7"/>
  <c r="AC245" i="7"/>
  <c r="AA245" i="7"/>
  <c r="W245" i="7"/>
  <c r="S245" i="7"/>
  <c r="O245" i="7"/>
  <c r="M245" i="7"/>
  <c r="I245" i="7"/>
  <c r="G245" i="7"/>
  <c r="C245" i="7"/>
  <c r="U244" i="7"/>
  <c r="AM245" i="7" s="1"/>
  <c r="Z222" i="7"/>
  <c r="I281" i="8" s="1"/>
  <c r="Z226" i="7"/>
  <c r="I285" i="8" s="1"/>
  <c r="Z230" i="7"/>
  <c r="I289" i="8" s="1"/>
  <c r="AA231" i="7"/>
  <c r="J290" i="8" s="1"/>
  <c r="M217" i="7"/>
  <c r="J216" i="8" s="1"/>
  <c r="F223" i="7"/>
  <c r="I192" i="8" s="1"/>
  <c r="F225" i="7"/>
  <c r="I194" i="8" s="1"/>
  <c r="F233" i="7"/>
  <c r="I202" i="8" s="1"/>
  <c r="G234" i="7"/>
  <c r="J203" i="8" s="1"/>
  <c r="AM202" i="7"/>
  <c r="J171" i="8" s="1"/>
  <c r="AF193" i="7"/>
  <c r="I132" i="8" s="1"/>
  <c r="AF195" i="7"/>
  <c r="I134" i="8" s="1"/>
  <c r="AG197" i="7"/>
  <c r="J136" i="8" s="1"/>
  <c r="AA192" i="7"/>
  <c r="J101" i="8" s="1"/>
  <c r="Z194" i="7"/>
  <c r="I103" i="8" s="1"/>
  <c r="Z196" i="7"/>
  <c r="I105" i="8" s="1"/>
  <c r="AA203" i="7"/>
  <c r="J112" i="8" s="1"/>
  <c r="Z204" i="7"/>
  <c r="I113" i="8" s="1"/>
  <c r="AA187" i="7"/>
  <c r="J96" i="8" s="1"/>
  <c r="M187" i="7"/>
  <c r="J36" i="8" s="1"/>
  <c r="F187" i="7"/>
  <c r="I6" i="8" s="1"/>
  <c r="AF159" i="7"/>
  <c r="G308" i="8" s="1"/>
  <c r="Z167" i="7"/>
  <c r="G286" i="8" s="1"/>
  <c r="AA167" i="7"/>
  <c r="H286" i="8" s="1"/>
  <c r="S159" i="7"/>
  <c r="H248" i="8" s="1"/>
  <c r="R160" i="7"/>
  <c r="G249" i="8" s="1"/>
  <c r="S163" i="7"/>
  <c r="H252" i="8" s="1"/>
  <c r="S164" i="7"/>
  <c r="H253" i="8" s="1"/>
  <c r="R169" i="7"/>
  <c r="G258" i="8" s="1"/>
  <c r="S169" i="7"/>
  <c r="H258" i="8" s="1"/>
  <c r="R157" i="7"/>
  <c r="G246" i="8" s="1"/>
  <c r="M158" i="7"/>
  <c r="H217" i="8" s="1"/>
  <c r="L160" i="7"/>
  <c r="G219" i="8" s="1"/>
  <c r="M161" i="7"/>
  <c r="H220" i="8" s="1"/>
  <c r="L162" i="7"/>
  <c r="G221" i="8" s="1"/>
  <c r="M165" i="7"/>
  <c r="H224" i="8" s="1"/>
  <c r="M166" i="7"/>
  <c r="H225" i="8" s="1"/>
  <c r="L168" i="7"/>
  <c r="G227" i="8" s="1"/>
  <c r="L174" i="7"/>
  <c r="G233" i="8" s="1"/>
  <c r="L176" i="7"/>
  <c r="G235" i="8" s="1"/>
  <c r="M176" i="7"/>
  <c r="H235" i="8" s="1"/>
  <c r="M177" i="7"/>
  <c r="H236" i="8" s="1"/>
  <c r="G160" i="7"/>
  <c r="H189" i="8" s="1"/>
  <c r="F161" i="7"/>
  <c r="G190" i="8" s="1"/>
  <c r="G161" i="7"/>
  <c r="H190" i="8" s="1"/>
  <c r="G163" i="7"/>
  <c r="H192" i="8" s="1"/>
  <c r="G164" i="7"/>
  <c r="H193" i="8" s="1"/>
  <c r="F171" i="7"/>
  <c r="G200" i="8" s="1"/>
  <c r="G172" i="7"/>
  <c r="H201" i="8" s="1"/>
  <c r="F173" i="7"/>
  <c r="G202" i="8" s="1"/>
  <c r="G176" i="7"/>
  <c r="H205" i="8" s="1"/>
  <c r="G177" i="7"/>
  <c r="H206" i="8" s="1"/>
  <c r="AG128" i="7"/>
  <c r="H127" i="8" s="1"/>
  <c r="AG144" i="7"/>
  <c r="H143" i="8" s="1"/>
  <c r="Z129" i="7"/>
  <c r="G98" i="8" s="1"/>
  <c r="Z134" i="7"/>
  <c r="G103" i="8" s="1"/>
  <c r="AA134" i="7"/>
  <c r="H103" i="8" s="1"/>
  <c r="Z137" i="7"/>
  <c r="G106" i="8" s="1"/>
  <c r="AA143" i="7"/>
  <c r="H112" i="8" s="1"/>
  <c r="S129" i="7"/>
  <c r="H68" i="8" s="1"/>
  <c r="S130" i="7"/>
  <c r="H69" i="8" s="1"/>
  <c r="R137" i="7"/>
  <c r="G76" i="8" s="1"/>
  <c r="S137" i="7"/>
  <c r="H76" i="8" s="1"/>
  <c r="S138" i="7"/>
  <c r="H77" i="8" s="1"/>
  <c r="S140" i="7"/>
  <c r="H79" i="8" s="1"/>
  <c r="S142" i="7"/>
  <c r="H81" i="8" s="1"/>
  <c r="S143" i="7"/>
  <c r="H82" i="8" s="1"/>
  <c r="R145" i="7"/>
  <c r="G84" i="8" s="1"/>
  <c r="M127" i="7"/>
  <c r="H36" i="8" s="1"/>
  <c r="G133" i="7"/>
  <c r="H12" i="8" s="1"/>
  <c r="F135" i="7"/>
  <c r="G14" i="8" s="1"/>
  <c r="G138" i="7"/>
  <c r="H17" i="8" s="1"/>
  <c r="AF98" i="7"/>
  <c r="E307" i="8" s="1"/>
  <c r="AG98" i="7"/>
  <c r="F307" i="8" s="1"/>
  <c r="AG100" i="7"/>
  <c r="F309" i="8" s="1"/>
  <c r="AF101" i="7"/>
  <c r="E310" i="8" s="1"/>
  <c r="AF103" i="7"/>
  <c r="E312" i="8" s="1"/>
  <c r="AG103" i="7"/>
  <c r="F312" i="8" s="1"/>
  <c r="AG108" i="7"/>
  <c r="F317" i="8" s="1"/>
  <c r="AF109" i="7"/>
  <c r="E318" i="8" s="1"/>
  <c r="AG109" i="7"/>
  <c r="F318" i="8" s="1"/>
  <c r="AG112" i="7"/>
  <c r="F321" i="8" s="1"/>
  <c r="AF113" i="7"/>
  <c r="E322" i="8" s="1"/>
  <c r="AG114" i="7"/>
  <c r="F323" i="8" s="1"/>
  <c r="AG115" i="7"/>
  <c r="F324" i="8" s="1"/>
  <c r="M100" i="7"/>
  <c r="F219" i="8" s="1"/>
  <c r="M101" i="7"/>
  <c r="F220" i="8" s="1"/>
  <c r="L102" i="7"/>
  <c r="E221" i="8" s="1"/>
  <c r="M103" i="7"/>
  <c r="F222" i="8" s="1"/>
  <c r="L105" i="7"/>
  <c r="E224" i="8" s="1"/>
  <c r="L106" i="7"/>
  <c r="E225" i="8" s="1"/>
  <c r="M106" i="7"/>
  <c r="F225" i="8" s="1"/>
  <c r="L111" i="7"/>
  <c r="E230" i="8" s="1"/>
  <c r="M111" i="7"/>
  <c r="F230" i="8" s="1"/>
  <c r="L113" i="7"/>
  <c r="E232" i="8" s="1"/>
  <c r="M114" i="7"/>
  <c r="F233" i="8" s="1"/>
  <c r="L115" i="7"/>
  <c r="E234" i="8" s="1"/>
  <c r="M116" i="7"/>
  <c r="F235" i="8" s="1"/>
  <c r="M117" i="7"/>
  <c r="F236" i="8" s="1"/>
  <c r="AM76" i="7"/>
  <c r="F165" i="8" s="1"/>
  <c r="AF73" i="7"/>
  <c r="E132" i="8" s="1"/>
  <c r="AG73" i="7"/>
  <c r="F132" i="8" s="1"/>
  <c r="AG79" i="7"/>
  <c r="F138" i="8" s="1"/>
  <c r="AF80" i="7"/>
  <c r="E139" i="8" s="1"/>
  <c r="AF83" i="7"/>
  <c r="E142" i="8" s="1"/>
  <c r="Z68" i="7"/>
  <c r="E97" i="8" s="1"/>
  <c r="AA68" i="7"/>
  <c r="F97" i="8" s="1"/>
  <c r="AA70" i="7"/>
  <c r="F99" i="8" s="1"/>
  <c r="Z71" i="7"/>
  <c r="E100" i="8" s="1"/>
  <c r="Z72" i="7"/>
  <c r="E101" i="8" s="1"/>
  <c r="Z73" i="7"/>
  <c r="E102" i="8" s="1"/>
  <c r="AA76" i="7"/>
  <c r="F105" i="8" s="1"/>
  <c r="AA77" i="7"/>
  <c r="F106" i="8" s="1"/>
  <c r="Z78" i="7"/>
  <c r="E107" i="8" s="1"/>
  <c r="AA79" i="7"/>
  <c r="F108" i="8" s="1"/>
  <c r="Z80" i="7"/>
  <c r="E109" i="8" s="1"/>
  <c r="AA81" i="7"/>
  <c r="F110" i="8" s="1"/>
  <c r="Z82" i="7"/>
  <c r="E111" i="8" s="1"/>
  <c r="Z86" i="7"/>
  <c r="E115" i="8" s="1"/>
  <c r="AA86" i="7"/>
  <c r="F115" i="8" s="1"/>
  <c r="Z87" i="7"/>
  <c r="E116" i="8" s="1"/>
  <c r="S78" i="7"/>
  <c r="F77" i="8" s="1"/>
  <c r="L78" i="7"/>
  <c r="E47" i="8" s="1"/>
  <c r="F68" i="7"/>
  <c r="E7" i="8" s="1"/>
  <c r="F69" i="7"/>
  <c r="E8" i="8" s="1"/>
  <c r="G73" i="7"/>
  <c r="F12" i="8" s="1"/>
  <c r="F74" i="7"/>
  <c r="E13" i="8" s="1"/>
  <c r="F77" i="7"/>
  <c r="E16" i="8" s="1"/>
  <c r="G85" i="7"/>
  <c r="F24" i="8" s="1"/>
  <c r="AF38" i="7"/>
  <c r="C307" i="8" s="1"/>
  <c r="AG38" i="7"/>
  <c r="D307" i="8" s="1"/>
  <c r="AF39" i="7"/>
  <c r="C308" i="8" s="1"/>
  <c r="AF40" i="7"/>
  <c r="C309" i="8" s="1"/>
  <c r="AG40" i="7"/>
  <c r="D309" i="8" s="1"/>
  <c r="AF41" i="7"/>
  <c r="C310" i="8" s="1"/>
  <c r="AF42" i="7"/>
  <c r="C311" i="8" s="1"/>
  <c r="AG42" i="7"/>
  <c r="D311" i="8" s="1"/>
  <c r="AF45" i="7"/>
  <c r="C314" i="8" s="1"/>
  <c r="AF46" i="7"/>
  <c r="C315" i="8" s="1"/>
  <c r="AG46" i="7"/>
  <c r="D315" i="8" s="1"/>
  <c r="AF47" i="7"/>
  <c r="C316" i="8" s="1"/>
  <c r="AF48" i="7"/>
  <c r="C317" i="8" s="1"/>
  <c r="AG48" i="7"/>
  <c r="D317" i="8" s="1"/>
  <c r="AF49" i="7"/>
  <c r="C318" i="8" s="1"/>
  <c r="AF50" i="7"/>
  <c r="C319" i="8" s="1"/>
  <c r="AG50" i="7"/>
  <c r="D319" i="8" s="1"/>
  <c r="AF53" i="7"/>
  <c r="C322" i="8" s="1"/>
  <c r="AF54" i="7"/>
  <c r="C323" i="8" s="1"/>
  <c r="AG54" i="7"/>
  <c r="D323" i="8" s="1"/>
  <c r="AF55" i="7"/>
  <c r="C324" i="8" s="1"/>
  <c r="AF56" i="7"/>
  <c r="C325" i="8" s="1"/>
  <c r="AG56" i="7"/>
  <c r="D325" i="8" s="1"/>
  <c r="AF57" i="7"/>
  <c r="C326" i="8" s="1"/>
  <c r="AG37" i="7"/>
  <c r="D306" i="8" s="1"/>
  <c r="AF37" i="7"/>
  <c r="C306" i="8" s="1"/>
  <c r="Z41" i="7"/>
  <c r="C280" i="8" s="1"/>
  <c r="AA41" i="7"/>
  <c r="D280" i="8" s="1"/>
  <c r="Z42" i="7"/>
  <c r="C281" i="8" s="1"/>
  <c r="AA43" i="7"/>
  <c r="D282" i="8" s="1"/>
  <c r="Z44" i="7"/>
  <c r="C283" i="8" s="1"/>
  <c r="Z45" i="7"/>
  <c r="C284" i="8" s="1"/>
  <c r="AA45" i="7"/>
  <c r="D284" i="8" s="1"/>
  <c r="Z49" i="7"/>
  <c r="C288" i="8" s="1"/>
  <c r="AA49" i="7"/>
  <c r="D288" i="8" s="1"/>
  <c r="Z50" i="7"/>
  <c r="C289" i="8" s="1"/>
  <c r="AA51" i="7"/>
  <c r="D290" i="8" s="1"/>
  <c r="Z52" i="7"/>
  <c r="C291" i="8" s="1"/>
  <c r="Z53" i="7"/>
  <c r="C292" i="8" s="1"/>
  <c r="AA53" i="7"/>
  <c r="D292" i="8" s="1"/>
  <c r="Z57" i="7"/>
  <c r="C296" i="8" s="1"/>
  <c r="AA57" i="7"/>
  <c r="D296" i="8" s="1"/>
  <c r="AA37" i="7"/>
  <c r="D276" i="8" s="1"/>
  <c r="R39" i="7"/>
  <c r="C248" i="8" s="1"/>
  <c r="R44" i="7"/>
  <c r="C253" i="8" s="1"/>
  <c r="S44" i="7"/>
  <c r="D253" i="8" s="1"/>
  <c r="R47" i="7"/>
  <c r="C256" i="8" s="1"/>
  <c r="R48" i="7"/>
  <c r="C257" i="8" s="1"/>
  <c r="S52" i="7"/>
  <c r="D261" i="8" s="1"/>
  <c r="S56" i="7"/>
  <c r="D265" i="8" s="1"/>
  <c r="F43" i="7"/>
  <c r="C192" i="8" s="1"/>
  <c r="AL8" i="7"/>
  <c r="C157" i="8" s="1"/>
  <c r="AM9" i="7"/>
  <c r="D158" i="8" s="1"/>
  <c r="AL10" i="7"/>
  <c r="C159" i="8" s="1"/>
  <c r="AL11" i="7"/>
  <c r="C160" i="8" s="1"/>
  <c r="AM11" i="7"/>
  <c r="D160" i="8" s="1"/>
  <c r="AL15" i="7"/>
  <c r="C164" i="8" s="1"/>
  <c r="AM15" i="7"/>
  <c r="D164" i="8" s="1"/>
  <c r="AL16" i="7"/>
  <c r="C165" i="8" s="1"/>
  <c r="AM17" i="7"/>
  <c r="D166" i="8" s="1"/>
  <c r="AL18" i="7"/>
  <c r="C167" i="8" s="1"/>
  <c r="AL19" i="7"/>
  <c r="C168" i="8" s="1"/>
  <c r="AM19" i="7"/>
  <c r="D168" i="8" s="1"/>
  <c r="AL23" i="7"/>
  <c r="C172" i="8" s="1"/>
  <c r="AM23" i="7"/>
  <c r="D172" i="8" s="1"/>
  <c r="AL24" i="7"/>
  <c r="C173" i="8" s="1"/>
  <c r="AM25" i="7"/>
  <c r="D174" i="8" s="1"/>
  <c r="AL26" i="7"/>
  <c r="C175" i="8" s="1"/>
  <c r="AL27" i="7"/>
  <c r="C176" i="8" s="1"/>
  <c r="AM27" i="7"/>
  <c r="D176" i="8" s="1"/>
  <c r="AG10" i="7"/>
  <c r="D129" i="8" s="1"/>
  <c r="AF11" i="7"/>
  <c r="C130" i="8" s="1"/>
  <c r="AF13" i="7"/>
  <c r="C132" i="8" s="1"/>
  <c r="AF14" i="7"/>
  <c r="C133" i="8" s="1"/>
  <c r="AG14" i="7"/>
  <c r="D133" i="8" s="1"/>
  <c r="AF18" i="7"/>
  <c r="C137" i="8" s="1"/>
  <c r="AF19" i="7"/>
  <c r="C138" i="8" s="1"/>
  <c r="AG20" i="7"/>
  <c r="D139" i="8" s="1"/>
  <c r="AF21" i="7"/>
  <c r="C140" i="8" s="1"/>
  <c r="AG22" i="7"/>
  <c r="D141" i="8" s="1"/>
  <c r="AF26" i="7"/>
  <c r="C145" i="8" s="1"/>
  <c r="AG26" i="7"/>
  <c r="D145" i="8" s="1"/>
  <c r="AF7" i="7"/>
  <c r="C126" i="8" s="1"/>
  <c r="AE238" i="7"/>
  <c r="AD238" i="7"/>
  <c r="AC238" i="7"/>
  <c r="Y238" i="7"/>
  <c r="X238" i="7"/>
  <c r="W238" i="7"/>
  <c r="Z218" i="7" s="1"/>
  <c r="I277" i="8" s="1"/>
  <c r="Q238" i="7"/>
  <c r="P238" i="7"/>
  <c r="O238" i="7"/>
  <c r="K238" i="7"/>
  <c r="J238" i="7"/>
  <c r="I238" i="7"/>
  <c r="E238" i="7"/>
  <c r="D238" i="7"/>
  <c r="C238" i="7"/>
  <c r="AC215" i="7"/>
  <c r="W215" i="7"/>
  <c r="O215" i="7"/>
  <c r="M215" i="7"/>
  <c r="I215" i="7"/>
  <c r="C215" i="7"/>
  <c r="U214" i="7"/>
  <c r="A214" i="7"/>
  <c r="G215" i="7" s="1"/>
  <c r="AK208" i="7"/>
  <c r="AJ208" i="7"/>
  <c r="AI208" i="7"/>
  <c r="AE208" i="7"/>
  <c r="AD208" i="7"/>
  <c r="AC208" i="7"/>
  <c r="Y208" i="7"/>
  <c r="X208" i="7"/>
  <c r="W208" i="7"/>
  <c r="Q208" i="7"/>
  <c r="P208" i="7"/>
  <c r="O208" i="7"/>
  <c r="S200" i="7" s="1"/>
  <c r="J79" i="8" s="1"/>
  <c r="K208" i="7"/>
  <c r="J208" i="7"/>
  <c r="I208" i="7"/>
  <c r="E208" i="7"/>
  <c r="D208" i="7"/>
  <c r="C208" i="7"/>
  <c r="AI185" i="7"/>
  <c r="AC185" i="7"/>
  <c r="W185" i="7"/>
  <c r="S185" i="7"/>
  <c r="O185" i="7"/>
  <c r="M185" i="7"/>
  <c r="I185" i="7"/>
  <c r="G185" i="7"/>
  <c r="C185" i="7"/>
  <c r="U184" i="7"/>
  <c r="AM185" i="7" s="1"/>
  <c r="A154" i="7"/>
  <c r="M155" i="7" s="1"/>
  <c r="AG155" i="7"/>
  <c r="AA155" i="7"/>
  <c r="U124" i="7"/>
  <c r="AA125" i="7" s="1"/>
  <c r="U154" i="7"/>
  <c r="S155" i="7"/>
  <c r="S125" i="7"/>
  <c r="M125" i="7"/>
  <c r="G125" i="7"/>
  <c r="AE178" i="7"/>
  <c r="AD178" i="7"/>
  <c r="AC178" i="7"/>
  <c r="AG177" i="7" s="1"/>
  <c r="H326" i="8" s="1"/>
  <c r="Y178" i="7"/>
  <c r="X178" i="7"/>
  <c r="W178" i="7"/>
  <c r="AA158" i="7" s="1"/>
  <c r="H277" i="8" s="1"/>
  <c r="Q178" i="7"/>
  <c r="P178" i="7"/>
  <c r="O178" i="7"/>
  <c r="S162" i="7" s="1"/>
  <c r="H251" i="8" s="1"/>
  <c r="K178" i="7"/>
  <c r="J178" i="7"/>
  <c r="I178" i="7"/>
  <c r="M168" i="7" s="1"/>
  <c r="H227" i="8" s="1"/>
  <c r="E178" i="7"/>
  <c r="D178" i="7"/>
  <c r="C178" i="7"/>
  <c r="G168" i="7" s="1"/>
  <c r="H197" i="8" s="1"/>
  <c r="AC155" i="7"/>
  <c r="W155" i="7"/>
  <c r="O155" i="7"/>
  <c r="I155" i="7"/>
  <c r="C155" i="7"/>
  <c r="AK148" i="7"/>
  <c r="AJ148" i="7"/>
  <c r="AI148" i="7"/>
  <c r="AM142" i="7" s="1"/>
  <c r="H171" i="8" s="1"/>
  <c r="AE148" i="7"/>
  <c r="AD148" i="7"/>
  <c r="AC148" i="7"/>
  <c r="AF129" i="7" s="1"/>
  <c r="G128" i="8" s="1"/>
  <c r="Y148" i="7"/>
  <c r="X148" i="7"/>
  <c r="W148" i="7"/>
  <c r="Z145" i="7" s="1"/>
  <c r="G114" i="8" s="1"/>
  <c r="Q148" i="7"/>
  <c r="P148" i="7"/>
  <c r="O148" i="7"/>
  <c r="R132" i="7" s="1"/>
  <c r="G71" i="8" s="1"/>
  <c r="K148" i="7"/>
  <c r="J148" i="7"/>
  <c r="I148" i="7"/>
  <c r="E148" i="7"/>
  <c r="D148" i="7"/>
  <c r="C148" i="7"/>
  <c r="G135" i="7" s="1"/>
  <c r="H14" i="8" s="1"/>
  <c r="AI125" i="7"/>
  <c r="AC125" i="7"/>
  <c r="W125" i="7"/>
  <c r="O125" i="7"/>
  <c r="I125" i="7"/>
  <c r="C125" i="7"/>
  <c r="U94" i="7"/>
  <c r="AG95" i="7" s="1"/>
  <c r="S65" i="7"/>
  <c r="A94" i="7"/>
  <c r="U64" i="7"/>
  <c r="AG65" i="7" s="1"/>
  <c r="G65" i="7"/>
  <c r="M65" i="7" s="1"/>
  <c r="AE118" i="7"/>
  <c r="AD118" i="7"/>
  <c r="AC118" i="7"/>
  <c r="AF100" i="7" s="1"/>
  <c r="E309" i="8" s="1"/>
  <c r="Y118" i="7"/>
  <c r="X118" i="7"/>
  <c r="W118" i="7"/>
  <c r="AA109" i="7" s="1"/>
  <c r="F288" i="8" s="1"/>
  <c r="Q118" i="7"/>
  <c r="P118" i="7"/>
  <c r="O118" i="7"/>
  <c r="R103" i="7" s="1"/>
  <c r="E252" i="8" s="1"/>
  <c r="AC95" i="7"/>
  <c r="W95" i="7"/>
  <c r="O95" i="7"/>
  <c r="K118" i="7"/>
  <c r="J118" i="7"/>
  <c r="I118" i="7"/>
  <c r="E118" i="7"/>
  <c r="D118" i="7"/>
  <c r="C118" i="7"/>
  <c r="AK88" i="7"/>
  <c r="AJ88" i="7"/>
  <c r="AI88" i="7"/>
  <c r="AM75" i="7" s="1"/>
  <c r="F164" i="8" s="1"/>
  <c r="AE88" i="7"/>
  <c r="AD88" i="7"/>
  <c r="AC88" i="7"/>
  <c r="AF84" i="7" s="1"/>
  <c r="E143" i="8" s="1"/>
  <c r="I95" i="7"/>
  <c r="C95" i="7"/>
  <c r="AI65" i="7"/>
  <c r="AC65" i="7"/>
  <c r="Y88" i="7"/>
  <c r="X88" i="7"/>
  <c r="W88" i="7"/>
  <c r="Q88" i="7"/>
  <c r="P88" i="7"/>
  <c r="O88" i="7"/>
  <c r="R68" i="7" s="1"/>
  <c r="E67" i="8" s="1"/>
  <c r="K88" i="7"/>
  <c r="J88" i="7"/>
  <c r="I88" i="7"/>
  <c r="M78" i="7" s="1"/>
  <c r="F47" i="8" s="1"/>
  <c r="E88" i="7"/>
  <c r="D88" i="7"/>
  <c r="C88" i="7"/>
  <c r="G77" i="7" s="1"/>
  <c r="F16" i="8" s="1"/>
  <c r="W65" i="7"/>
  <c r="O65" i="7"/>
  <c r="I65" i="7"/>
  <c r="C65" i="7"/>
  <c r="W5" i="7"/>
  <c r="O5" i="7"/>
  <c r="I5" i="7"/>
  <c r="C5" i="7"/>
  <c r="AC5" i="7"/>
  <c r="AI5" i="7"/>
  <c r="C35" i="7"/>
  <c r="I35" i="7"/>
  <c r="AC35" i="7"/>
  <c r="W35" i="7"/>
  <c r="O35" i="7"/>
  <c r="AE58" i="7"/>
  <c r="AD58" i="7"/>
  <c r="AC58" i="7"/>
  <c r="AG39" i="7" s="1"/>
  <c r="D308" i="8" s="1"/>
  <c r="Y58" i="7"/>
  <c r="X58" i="7"/>
  <c r="W58" i="7"/>
  <c r="AA42" i="7" s="1"/>
  <c r="D281" i="8" s="1"/>
  <c r="Q58" i="7"/>
  <c r="P58" i="7"/>
  <c r="O58" i="7"/>
  <c r="AG35" i="7"/>
  <c r="AA35" i="7"/>
  <c r="S35" i="7"/>
  <c r="K58" i="7"/>
  <c r="J58" i="7"/>
  <c r="I58" i="7"/>
  <c r="M51" i="7" s="1"/>
  <c r="D230" i="8" s="1"/>
  <c r="E58" i="7"/>
  <c r="D58" i="7"/>
  <c r="C58" i="7"/>
  <c r="G46" i="7" s="1"/>
  <c r="D195" i="8" s="1"/>
  <c r="AK28" i="7"/>
  <c r="AJ28" i="7"/>
  <c r="AI28" i="7"/>
  <c r="AM8" i="7" s="1"/>
  <c r="D157" i="8" s="1"/>
  <c r="AE28" i="7"/>
  <c r="AD28" i="7"/>
  <c r="AC28" i="7"/>
  <c r="M35" i="7"/>
  <c r="G35" i="7"/>
  <c r="AM5" i="7"/>
  <c r="AG5" i="7"/>
  <c r="G275" i="7" l="1"/>
  <c r="M275" i="7"/>
  <c r="AA275" i="7"/>
  <c r="F99" i="7"/>
  <c r="E188" i="8" s="1"/>
  <c r="F107" i="7"/>
  <c r="E196" i="8" s="1"/>
  <c r="F115" i="7"/>
  <c r="E204" i="8" s="1"/>
  <c r="G99" i="7"/>
  <c r="F188" i="8" s="1"/>
  <c r="G107" i="7"/>
  <c r="F196" i="8" s="1"/>
  <c r="G115" i="7"/>
  <c r="F204" i="8" s="1"/>
  <c r="G102" i="7"/>
  <c r="F191" i="8" s="1"/>
  <c r="G110" i="7"/>
  <c r="F199" i="8" s="1"/>
  <c r="F104" i="7"/>
  <c r="E193" i="8" s="1"/>
  <c r="F112" i="7"/>
  <c r="E201" i="8" s="1"/>
  <c r="F103" i="7"/>
  <c r="E192" i="8" s="1"/>
  <c r="G113" i="7"/>
  <c r="F202" i="8" s="1"/>
  <c r="G103" i="7"/>
  <c r="F192" i="8" s="1"/>
  <c r="F114" i="7"/>
  <c r="E203" i="8" s="1"/>
  <c r="G105" i="7"/>
  <c r="F194" i="8" s="1"/>
  <c r="G116" i="7"/>
  <c r="F205" i="8" s="1"/>
  <c r="F117" i="7"/>
  <c r="E206" i="8" s="1"/>
  <c r="F108" i="7"/>
  <c r="E197" i="8" s="1"/>
  <c r="G117" i="7"/>
  <c r="F206" i="8" s="1"/>
  <c r="G108" i="7"/>
  <c r="F197" i="8" s="1"/>
  <c r="G97" i="7"/>
  <c r="F186" i="8" s="1"/>
  <c r="F98" i="7"/>
  <c r="E187" i="8" s="1"/>
  <c r="F109" i="7"/>
  <c r="E198" i="8" s="1"/>
  <c r="F97" i="7"/>
  <c r="E186" i="8" s="1"/>
  <c r="G98" i="7"/>
  <c r="F187" i="8" s="1"/>
  <c r="G109" i="7"/>
  <c r="F198" i="8" s="1"/>
  <c r="F100" i="7"/>
  <c r="E189" i="8" s="1"/>
  <c r="F110" i="7"/>
  <c r="E199" i="8" s="1"/>
  <c r="G100" i="7"/>
  <c r="F189" i="8" s="1"/>
  <c r="F111" i="7"/>
  <c r="E200" i="8" s="1"/>
  <c r="M72" i="7"/>
  <c r="F41" i="8" s="1"/>
  <c r="AL130" i="7"/>
  <c r="G159" i="8" s="1"/>
  <c r="S74" i="7"/>
  <c r="F73" i="8" s="1"/>
  <c r="F101" i="7"/>
  <c r="E190" i="8" s="1"/>
  <c r="L131" i="7"/>
  <c r="G40" i="8" s="1"/>
  <c r="L139" i="7"/>
  <c r="G48" i="8" s="1"/>
  <c r="L147" i="7"/>
  <c r="G56" i="8" s="1"/>
  <c r="M131" i="7"/>
  <c r="H40" i="8" s="1"/>
  <c r="M139" i="7"/>
  <c r="H48" i="8" s="1"/>
  <c r="M147" i="7"/>
  <c r="H56" i="8" s="1"/>
  <c r="L133" i="7"/>
  <c r="G42" i="8" s="1"/>
  <c r="L141" i="7"/>
  <c r="G50" i="8" s="1"/>
  <c r="M134" i="7"/>
  <c r="H43" i="8" s="1"/>
  <c r="M142" i="7"/>
  <c r="H51" i="8" s="1"/>
  <c r="L128" i="7"/>
  <c r="G37" i="8" s="1"/>
  <c r="L136" i="7"/>
  <c r="G45" i="8" s="1"/>
  <c r="L144" i="7"/>
  <c r="G53" i="8" s="1"/>
  <c r="M128" i="7"/>
  <c r="H37" i="8" s="1"/>
  <c r="M136" i="7"/>
  <c r="H45" i="8" s="1"/>
  <c r="L129" i="7"/>
  <c r="G38" i="8" s="1"/>
  <c r="L137" i="7"/>
  <c r="G46" i="8" s="1"/>
  <c r="M132" i="7"/>
  <c r="H41" i="8" s="1"/>
  <c r="M145" i="7"/>
  <c r="H54" i="8" s="1"/>
  <c r="M133" i="7"/>
  <c r="H42" i="8" s="1"/>
  <c r="L146" i="7"/>
  <c r="G55" i="8" s="1"/>
  <c r="M135" i="7"/>
  <c r="H44" i="8" s="1"/>
  <c r="L127" i="7"/>
  <c r="G36" i="8" s="1"/>
  <c r="M138" i="7"/>
  <c r="H47" i="8" s="1"/>
  <c r="L140" i="7"/>
  <c r="G49" i="8" s="1"/>
  <c r="M140" i="7"/>
  <c r="H49" i="8" s="1"/>
  <c r="M141" i="7"/>
  <c r="H50" i="8" s="1"/>
  <c r="L142" i="7"/>
  <c r="G51" i="8" s="1"/>
  <c r="M129" i="7"/>
  <c r="H38" i="8" s="1"/>
  <c r="L143" i="7"/>
  <c r="G52" i="8" s="1"/>
  <c r="G54" i="7"/>
  <c r="D203" i="8" s="1"/>
  <c r="L40" i="7"/>
  <c r="C219" i="8" s="1"/>
  <c r="L71" i="7"/>
  <c r="E40" i="8" s="1"/>
  <c r="Z111" i="7"/>
  <c r="E290" i="8" s="1"/>
  <c r="S205" i="7"/>
  <c r="J84" i="8" s="1"/>
  <c r="S45" i="7"/>
  <c r="D254" i="8" s="1"/>
  <c r="S53" i="7"/>
  <c r="D262" i="8" s="1"/>
  <c r="R38" i="7"/>
  <c r="C247" i="8" s="1"/>
  <c r="R46" i="7"/>
  <c r="C255" i="8" s="1"/>
  <c r="R54" i="7"/>
  <c r="C263" i="8" s="1"/>
  <c r="S39" i="7"/>
  <c r="D248" i="8" s="1"/>
  <c r="S47" i="7"/>
  <c r="D256" i="8" s="1"/>
  <c r="S55" i="7"/>
  <c r="D264" i="8" s="1"/>
  <c r="R41" i="7"/>
  <c r="C250" i="8" s="1"/>
  <c r="R49" i="7"/>
  <c r="C258" i="8" s="1"/>
  <c r="R57" i="7"/>
  <c r="C266" i="8" s="1"/>
  <c r="S41" i="7"/>
  <c r="D250" i="8" s="1"/>
  <c r="S49" i="7"/>
  <c r="D258" i="8" s="1"/>
  <c r="S57" i="7"/>
  <c r="D266" i="8" s="1"/>
  <c r="R42" i="7"/>
  <c r="C251" i="8" s="1"/>
  <c r="R50" i="7"/>
  <c r="C259" i="8" s="1"/>
  <c r="S37" i="7"/>
  <c r="D246" i="8" s="1"/>
  <c r="S42" i="7"/>
  <c r="D251" i="8" s="1"/>
  <c r="S50" i="7"/>
  <c r="D259" i="8" s="1"/>
  <c r="R37" i="7"/>
  <c r="C246" i="8" s="1"/>
  <c r="R43" i="7"/>
  <c r="C252" i="8" s="1"/>
  <c r="R51" i="7"/>
  <c r="C260" i="8" s="1"/>
  <c r="S43" i="7"/>
  <c r="D252" i="8" s="1"/>
  <c r="S51" i="7"/>
  <c r="D260" i="8" s="1"/>
  <c r="F54" i="7"/>
  <c r="C203" i="8" s="1"/>
  <c r="M57" i="7"/>
  <c r="D236" i="8" s="1"/>
  <c r="M39" i="7"/>
  <c r="D218" i="8" s="1"/>
  <c r="S40" i="7"/>
  <c r="D249" i="8" s="1"/>
  <c r="F85" i="7"/>
  <c r="E24" i="8" s="1"/>
  <c r="L67" i="7"/>
  <c r="E36" i="8" s="1"/>
  <c r="M70" i="7"/>
  <c r="F39" i="8" s="1"/>
  <c r="R70" i="7"/>
  <c r="E69" i="8" s="1"/>
  <c r="AG71" i="7"/>
  <c r="F130" i="8" s="1"/>
  <c r="AL70" i="7"/>
  <c r="E159" i="8" s="1"/>
  <c r="S113" i="7"/>
  <c r="F262" i="8" s="1"/>
  <c r="AA110" i="7"/>
  <c r="F289" i="8" s="1"/>
  <c r="L145" i="7"/>
  <c r="G54" i="8" s="1"/>
  <c r="AG142" i="7"/>
  <c r="H141" i="8" s="1"/>
  <c r="AL128" i="7"/>
  <c r="G157" i="8" s="1"/>
  <c r="Z165" i="7"/>
  <c r="G284" i="8" s="1"/>
  <c r="R201" i="7"/>
  <c r="I80" i="8" s="1"/>
  <c r="AG11" i="7"/>
  <c r="D130" i="8" s="1"/>
  <c r="AG19" i="7"/>
  <c r="D138" i="8" s="1"/>
  <c r="AG27" i="7"/>
  <c r="D146" i="8" s="1"/>
  <c r="AF12" i="7"/>
  <c r="C131" i="8" s="1"/>
  <c r="AF20" i="7"/>
  <c r="C139" i="8" s="1"/>
  <c r="AG7" i="7"/>
  <c r="D126" i="8" s="1"/>
  <c r="AG13" i="7"/>
  <c r="D132" i="8" s="1"/>
  <c r="AG21" i="7"/>
  <c r="D140" i="8" s="1"/>
  <c r="AF15" i="7"/>
  <c r="C134" i="8" s="1"/>
  <c r="AF23" i="7"/>
  <c r="C142" i="8" s="1"/>
  <c r="AG15" i="7"/>
  <c r="D134" i="8" s="1"/>
  <c r="AG23" i="7"/>
  <c r="D142" i="8" s="1"/>
  <c r="AF8" i="7"/>
  <c r="C127" i="8" s="1"/>
  <c r="AF16" i="7"/>
  <c r="C135" i="8" s="1"/>
  <c r="AF24" i="7"/>
  <c r="C143" i="8" s="1"/>
  <c r="AG8" i="7"/>
  <c r="D127" i="8" s="1"/>
  <c r="AG16" i="7"/>
  <c r="D135" i="8" s="1"/>
  <c r="AG24" i="7"/>
  <c r="D143" i="8" s="1"/>
  <c r="AF9" i="7"/>
  <c r="C128" i="8" s="1"/>
  <c r="AF17" i="7"/>
  <c r="C136" i="8" s="1"/>
  <c r="AF25" i="7"/>
  <c r="C144" i="8" s="1"/>
  <c r="AG9" i="7"/>
  <c r="D128" i="8" s="1"/>
  <c r="AG17" i="7"/>
  <c r="D136" i="8" s="1"/>
  <c r="AG25" i="7"/>
  <c r="D144" i="8" s="1"/>
  <c r="AG18" i="7"/>
  <c r="D137" i="8" s="1"/>
  <c r="F53" i="7"/>
  <c r="C202" i="8" s="1"/>
  <c r="L56" i="7"/>
  <c r="C235" i="8" s="1"/>
  <c r="L39" i="7"/>
  <c r="C218" i="8" s="1"/>
  <c r="R40" i="7"/>
  <c r="C249" i="8" s="1"/>
  <c r="F84" i="7"/>
  <c r="E23" i="8" s="1"/>
  <c r="L87" i="7"/>
  <c r="E56" i="8" s="1"/>
  <c r="L70" i="7"/>
  <c r="E39" i="8" s="1"/>
  <c r="S69" i="7"/>
  <c r="F68" i="8" s="1"/>
  <c r="AF71" i="7"/>
  <c r="E130" i="8" s="1"/>
  <c r="R97" i="7"/>
  <c r="E246" i="8" s="1"/>
  <c r="R111" i="7"/>
  <c r="E260" i="8" s="1"/>
  <c r="M144" i="7"/>
  <c r="H53" i="8" s="1"/>
  <c r="AF141" i="7"/>
  <c r="G140" i="8" s="1"/>
  <c r="AA163" i="7"/>
  <c r="H282" i="8" s="1"/>
  <c r="Z105" i="7"/>
  <c r="E284" i="8" s="1"/>
  <c r="Z113" i="7"/>
  <c r="E292" i="8" s="1"/>
  <c r="AA105" i="7"/>
  <c r="F284" i="8" s="1"/>
  <c r="AA113" i="7"/>
  <c r="F292" i="8" s="1"/>
  <c r="AA100" i="7"/>
  <c r="F279" i="8" s="1"/>
  <c r="AA108" i="7"/>
  <c r="F287" i="8" s="1"/>
  <c r="AA116" i="7"/>
  <c r="F295" i="8" s="1"/>
  <c r="Z102" i="7"/>
  <c r="E281" i="8" s="1"/>
  <c r="Z110" i="7"/>
  <c r="E289" i="8" s="1"/>
  <c r="AA97" i="7"/>
  <c r="F276" i="8" s="1"/>
  <c r="Z101" i="7"/>
  <c r="E280" i="8" s="1"/>
  <c r="AA111" i="7"/>
  <c r="F290" i="8" s="1"/>
  <c r="AA101" i="7"/>
  <c r="F280" i="8" s="1"/>
  <c r="Z112" i="7"/>
  <c r="E291" i="8" s="1"/>
  <c r="AA103" i="7"/>
  <c r="F282" i="8" s="1"/>
  <c r="AA114" i="7"/>
  <c r="F293" i="8" s="1"/>
  <c r="Z106" i="7"/>
  <c r="E285" i="8" s="1"/>
  <c r="Z116" i="7"/>
  <c r="E295" i="8" s="1"/>
  <c r="AA106" i="7"/>
  <c r="F285" i="8" s="1"/>
  <c r="Z117" i="7"/>
  <c r="E296" i="8" s="1"/>
  <c r="Z107" i="7"/>
  <c r="E286" i="8" s="1"/>
  <c r="AA117" i="7"/>
  <c r="F296" i="8" s="1"/>
  <c r="AA107" i="7"/>
  <c r="F286" i="8" s="1"/>
  <c r="Z97" i="7"/>
  <c r="E276" i="8" s="1"/>
  <c r="Z98" i="7"/>
  <c r="E277" i="8" s="1"/>
  <c r="Z108" i="7"/>
  <c r="E287" i="8" s="1"/>
  <c r="AA98" i="7"/>
  <c r="F277" i="8" s="1"/>
  <c r="Z109" i="7"/>
  <c r="E288" i="8" s="1"/>
  <c r="M146" i="7"/>
  <c r="H55" i="8" s="1"/>
  <c r="M55" i="7"/>
  <c r="D234" i="8" s="1"/>
  <c r="S97" i="7"/>
  <c r="F246" i="8" s="1"/>
  <c r="S110" i="7"/>
  <c r="F259" i="8" s="1"/>
  <c r="M143" i="7"/>
  <c r="H52" i="8" s="1"/>
  <c r="AG140" i="7"/>
  <c r="H139" i="8" s="1"/>
  <c r="M222" i="7"/>
  <c r="J221" i="8" s="1"/>
  <c r="M230" i="7"/>
  <c r="J229" i="8" s="1"/>
  <c r="L217" i="7"/>
  <c r="I216" i="8" s="1"/>
  <c r="L223" i="7"/>
  <c r="I222" i="8" s="1"/>
  <c r="L231" i="7"/>
  <c r="I230" i="8" s="1"/>
  <c r="M224" i="7"/>
  <c r="J223" i="8" s="1"/>
  <c r="M232" i="7"/>
  <c r="J231" i="8" s="1"/>
  <c r="L225" i="7"/>
  <c r="I224" i="8" s="1"/>
  <c r="L233" i="7"/>
  <c r="I232" i="8" s="1"/>
  <c r="L218" i="7"/>
  <c r="I217" i="8" s="1"/>
  <c r="L226" i="7"/>
  <c r="I225" i="8" s="1"/>
  <c r="L234" i="7"/>
  <c r="I233" i="8" s="1"/>
  <c r="L219" i="7"/>
  <c r="I218" i="8" s="1"/>
  <c r="L227" i="7"/>
  <c r="I226" i="8" s="1"/>
  <c r="L235" i="7"/>
  <c r="I234" i="8" s="1"/>
  <c r="M219" i="7"/>
  <c r="J218" i="8" s="1"/>
  <c r="M227" i="7"/>
  <c r="J226" i="8" s="1"/>
  <c r="M235" i="7"/>
  <c r="J234" i="8" s="1"/>
  <c r="M220" i="7"/>
  <c r="J219" i="8" s="1"/>
  <c r="M228" i="7"/>
  <c r="J227" i="8" s="1"/>
  <c r="M236" i="7"/>
  <c r="J235" i="8" s="1"/>
  <c r="L221" i="7"/>
  <c r="I220" i="8" s="1"/>
  <c r="L229" i="7"/>
  <c r="I228" i="8" s="1"/>
  <c r="L237" i="7"/>
  <c r="I236" i="8" s="1"/>
  <c r="L222" i="7"/>
  <c r="I221" i="8" s="1"/>
  <c r="M223" i="7"/>
  <c r="J222" i="8" s="1"/>
  <c r="M226" i="7"/>
  <c r="J225" i="8" s="1"/>
  <c r="L230" i="7"/>
  <c r="I229" i="8" s="1"/>
  <c r="M231" i="7"/>
  <c r="J230" i="8" s="1"/>
  <c r="L232" i="7"/>
  <c r="I231" i="8" s="1"/>
  <c r="M233" i="7"/>
  <c r="J232" i="8" s="1"/>
  <c r="M234" i="7"/>
  <c r="J233" i="8" s="1"/>
  <c r="L236" i="7"/>
  <c r="I235" i="8" s="1"/>
  <c r="M218" i="7"/>
  <c r="J217" i="8" s="1"/>
  <c r="L220" i="7"/>
  <c r="I219" i="8" s="1"/>
  <c r="M221" i="7"/>
  <c r="J220" i="8" s="1"/>
  <c r="L224" i="7"/>
  <c r="I223" i="8" s="1"/>
  <c r="M225" i="7"/>
  <c r="J224" i="8" s="1"/>
  <c r="L228" i="7"/>
  <c r="I227" i="8" s="1"/>
  <c r="F51" i="7"/>
  <c r="C200" i="8" s="1"/>
  <c r="L55" i="7"/>
  <c r="C234" i="8" s="1"/>
  <c r="R56" i="7"/>
  <c r="C265" i="8" s="1"/>
  <c r="S38" i="7"/>
  <c r="D247" i="8" s="1"/>
  <c r="F82" i="7"/>
  <c r="E21" i="8" s="1"/>
  <c r="L86" i="7"/>
  <c r="E55" i="8" s="1"/>
  <c r="R87" i="7"/>
  <c r="E86" i="8" s="1"/>
  <c r="AM86" i="7"/>
  <c r="F175" i="8" s="1"/>
  <c r="F116" i="7"/>
  <c r="E205" i="8" s="1"/>
  <c r="R110" i="7"/>
  <c r="E259" i="8" s="1"/>
  <c r="Z104" i="7"/>
  <c r="E283" i="8" s="1"/>
  <c r="G146" i="7"/>
  <c r="H25" i="8" s="1"/>
  <c r="L138" i="7"/>
  <c r="G47" i="8" s="1"/>
  <c r="Z127" i="7"/>
  <c r="G96" i="8" s="1"/>
  <c r="AG137" i="7"/>
  <c r="H136" i="8" s="1"/>
  <c r="Z158" i="7"/>
  <c r="G277" i="8" s="1"/>
  <c r="M237" i="7"/>
  <c r="J236" i="8" s="1"/>
  <c r="R72" i="7"/>
  <c r="E71" i="8" s="1"/>
  <c r="R80" i="7"/>
  <c r="E79" i="8" s="1"/>
  <c r="S75" i="7"/>
  <c r="F74" i="8" s="1"/>
  <c r="R76" i="7"/>
  <c r="E75" i="8" s="1"/>
  <c r="S84" i="7"/>
  <c r="F83" i="8" s="1"/>
  <c r="S76" i="7"/>
  <c r="F75" i="8" s="1"/>
  <c r="R85" i="7"/>
  <c r="E84" i="8" s="1"/>
  <c r="R69" i="7"/>
  <c r="E68" i="8" s="1"/>
  <c r="R78" i="7"/>
  <c r="E77" i="8" s="1"/>
  <c r="S86" i="7"/>
  <c r="F85" i="8" s="1"/>
  <c r="S70" i="7"/>
  <c r="F69" i="8" s="1"/>
  <c r="S79" i="7"/>
  <c r="F78" i="8" s="1"/>
  <c r="S67" i="7"/>
  <c r="F66" i="8" s="1"/>
  <c r="R71" i="7"/>
  <c r="E70" i="8" s="1"/>
  <c r="S80" i="7"/>
  <c r="F79" i="8" s="1"/>
  <c r="R67" i="7"/>
  <c r="E66" i="8" s="1"/>
  <c r="S71" i="7"/>
  <c r="F70" i="8" s="1"/>
  <c r="R81" i="7"/>
  <c r="E80" i="8" s="1"/>
  <c r="S72" i="7"/>
  <c r="F71" i="8" s="1"/>
  <c r="S81" i="7"/>
  <c r="F80" i="8" s="1"/>
  <c r="R73" i="7"/>
  <c r="E72" i="8" s="1"/>
  <c r="R82" i="7"/>
  <c r="E81" i="8" s="1"/>
  <c r="S73" i="7"/>
  <c r="F72" i="8" s="1"/>
  <c r="S82" i="7"/>
  <c r="F81" i="8" s="1"/>
  <c r="G37" i="7"/>
  <c r="D186" i="8" s="1"/>
  <c r="AL72" i="7"/>
  <c r="E161" i="8" s="1"/>
  <c r="G83" i="7"/>
  <c r="F22" i="8" s="1"/>
  <c r="S87" i="7"/>
  <c r="F86" i="8" s="1"/>
  <c r="G147" i="7"/>
  <c r="H26" i="8" s="1"/>
  <c r="AM190" i="7"/>
  <c r="J159" i="8" s="1"/>
  <c r="AM198" i="7"/>
  <c r="J167" i="8" s="1"/>
  <c r="AM206" i="7"/>
  <c r="J175" i="8" s="1"/>
  <c r="AL191" i="7"/>
  <c r="I160" i="8" s="1"/>
  <c r="AL199" i="7"/>
  <c r="I168" i="8" s="1"/>
  <c r="AL207" i="7"/>
  <c r="I176" i="8" s="1"/>
  <c r="AM192" i="7"/>
  <c r="J161" i="8" s="1"/>
  <c r="AM200" i="7"/>
  <c r="J169" i="8" s="1"/>
  <c r="AL187" i="7"/>
  <c r="I156" i="8" s="1"/>
  <c r="AL193" i="7"/>
  <c r="I162" i="8" s="1"/>
  <c r="AL201" i="7"/>
  <c r="I170" i="8" s="1"/>
  <c r="AL195" i="7"/>
  <c r="I164" i="8" s="1"/>
  <c r="AL203" i="7"/>
  <c r="I172" i="8" s="1"/>
  <c r="AM195" i="7"/>
  <c r="J164" i="8" s="1"/>
  <c r="AM203" i="7"/>
  <c r="J172" i="8" s="1"/>
  <c r="AM188" i="7"/>
  <c r="J157" i="8" s="1"/>
  <c r="AM196" i="7"/>
  <c r="J165" i="8" s="1"/>
  <c r="AM204" i="7"/>
  <c r="J173" i="8" s="1"/>
  <c r="AL189" i="7"/>
  <c r="I158" i="8" s="1"/>
  <c r="AL197" i="7"/>
  <c r="I166" i="8" s="1"/>
  <c r="AL205" i="7"/>
  <c r="I174" i="8" s="1"/>
  <c r="AM201" i="7"/>
  <c r="J170" i="8" s="1"/>
  <c r="AL202" i="7"/>
  <c r="I171" i="8" s="1"/>
  <c r="AM189" i="7"/>
  <c r="J158" i="8" s="1"/>
  <c r="AM205" i="7"/>
  <c r="J174" i="8" s="1"/>
  <c r="AL192" i="7"/>
  <c r="I161" i="8" s="1"/>
  <c r="AM187" i="7"/>
  <c r="J156" i="8" s="1"/>
  <c r="AM193" i="7"/>
  <c r="J162" i="8" s="1"/>
  <c r="AL194" i="7"/>
  <c r="I163" i="8" s="1"/>
  <c r="AM194" i="7"/>
  <c r="J163" i="8" s="1"/>
  <c r="AL196" i="7"/>
  <c r="I165" i="8" s="1"/>
  <c r="AM197" i="7"/>
  <c r="J166" i="8" s="1"/>
  <c r="AL204" i="7"/>
  <c r="I173" i="8" s="1"/>
  <c r="AL206" i="7"/>
  <c r="I175" i="8" s="1"/>
  <c r="AM207" i="7"/>
  <c r="J176" i="8" s="1"/>
  <c r="AL188" i="7"/>
  <c r="I157" i="8" s="1"/>
  <c r="AL190" i="7"/>
  <c r="I159" i="8" s="1"/>
  <c r="AM191" i="7"/>
  <c r="J160" i="8" s="1"/>
  <c r="AL198" i="7"/>
  <c r="I167" i="8" s="1"/>
  <c r="G50" i="7"/>
  <c r="D199" i="8" s="1"/>
  <c r="R55" i="7"/>
  <c r="C264" i="8" s="1"/>
  <c r="G81" i="7"/>
  <c r="F20" i="8" s="1"/>
  <c r="M82" i="7"/>
  <c r="F51" i="8" s="1"/>
  <c r="R86" i="7"/>
  <c r="E85" i="8" s="1"/>
  <c r="AF67" i="7"/>
  <c r="E126" i="8" s="1"/>
  <c r="AL86" i="7"/>
  <c r="E175" i="8" s="1"/>
  <c r="G114" i="7"/>
  <c r="F203" i="8" s="1"/>
  <c r="S105" i="7"/>
  <c r="F254" i="8" s="1"/>
  <c r="Z103" i="7"/>
  <c r="E282" i="8" s="1"/>
  <c r="F146" i="7"/>
  <c r="G25" i="8" s="1"/>
  <c r="M137" i="7"/>
  <c r="H46" i="8" s="1"/>
  <c r="AA127" i="7"/>
  <c r="H96" i="8" s="1"/>
  <c r="AF137" i="7"/>
  <c r="G136" i="8" s="1"/>
  <c r="M229" i="7"/>
  <c r="J228" i="8" s="1"/>
  <c r="M40" i="7"/>
  <c r="D219" i="8" s="1"/>
  <c r="M48" i="7"/>
  <c r="D227" i="8" s="1"/>
  <c r="M56" i="7"/>
  <c r="D235" i="8" s="1"/>
  <c r="L49" i="7"/>
  <c r="C228" i="8" s="1"/>
  <c r="L41" i="7"/>
  <c r="C220" i="8" s="1"/>
  <c r="L57" i="7"/>
  <c r="C236" i="8" s="1"/>
  <c r="M42" i="7"/>
  <c r="D221" i="8" s="1"/>
  <c r="M50" i="7"/>
  <c r="D229" i="8" s="1"/>
  <c r="L37" i="7"/>
  <c r="C216" i="8" s="1"/>
  <c r="L44" i="7"/>
  <c r="C223" i="8" s="1"/>
  <c r="L52" i="7"/>
  <c r="C231" i="8" s="1"/>
  <c r="M44" i="7"/>
  <c r="D223" i="8" s="1"/>
  <c r="M52" i="7"/>
  <c r="D231" i="8" s="1"/>
  <c r="L45" i="7"/>
  <c r="C224" i="8" s="1"/>
  <c r="L53" i="7"/>
  <c r="C232" i="8" s="1"/>
  <c r="M45" i="7"/>
  <c r="D224" i="8" s="1"/>
  <c r="M53" i="7"/>
  <c r="D232" i="8" s="1"/>
  <c r="L38" i="7"/>
  <c r="C217" i="8" s="1"/>
  <c r="L46" i="7"/>
  <c r="C225" i="8" s="1"/>
  <c r="L54" i="7"/>
  <c r="C233" i="8" s="1"/>
  <c r="M38" i="7"/>
  <c r="D217" i="8" s="1"/>
  <c r="M46" i="7"/>
  <c r="D225" i="8" s="1"/>
  <c r="M54" i="7"/>
  <c r="D233" i="8" s="1"/>
  <c r="L47" i="7"/>
  <c r="C226" i="8" s="1"/>
  <c r="F38" i="7"/>
  <c r="C187" i="8" s="1"/>
  <c r="AA112" i="7"/>
  <c r="F291" i="8" s="1"/>
  <c r="AG162" i="7"/>
  <c r="H311" i="8" s="1"/>
  <c r="AG170" i="7"/>
  <c r="H319" i="8" s="1"/>
  <c r="AF157" i="7"/>
  <c r="G306" i="8" s="1"/>
  <c r="AF165" i="7"/>
  <c r="G314" i="8" s="1"/>
  <c r="AF173" i="7"/>
  <c r="G322" i="8" s="1"/>
  <c r="AF158" i="7"/>
  <c r="G307" i="8" s="1"/>
  <c r="AF167" i="7"/>
  <c r="G316" i="8" s="1"/>
  <c r="AF176" i="7"/>
  <c r="G325" i="8" s="1"/>
  <c r="AG158" i="7"/>
  <c r="H307" i="8" s="1"/>
  <c r="AG167" i="7"/>
  <c r="H316" i="8" s="1"/>
  <c r="AG176" i="7"/>
  <c r="H325" i="8" s="1"/>
  <c r="AF160" i="7"/>
  <c r="G309" i="8" s="1"/>
  <c r="AF169" i="7"/>
  <c r="G318" i="8" s="1"/>
  <c r="AG157" i="7"/>
  <c r="H306" i="8" s="1"/>
  <c r="AG161" i="7"/>
  <c r="H310" i="8" s="1"/>
  <c r="AF171" i="7"/>
  <c r="G320" i="8" s="1"/>
  <c r="AF162" i="7"/>
  <c r="G311" i="8" s="1"/>
  <c r="AG171" i="7"/>
  <c r="H320" i="8" s="1"/>
  <c r="AF163" i="7"/>
  <c r="G312" i="8" s="1"/>
  <c r="AF172" i="7"/>
  <c r="G321" i="8" s="1"/>
  <c r="AG163" i="7"/>
  <c r="H312" i="8" s="1"/>
  <c r="AG172" i="7"/>
  <c r="H321" i="8" s="1"/>
  <c r="AF164" i="7"/>
  <c r="G313" i="8" s="1"/>
  <c r="AG173" i="7"/>
  <c r="H322" i="8" s="1"/>
  <c r="AG164" i="7"/>
  <c r="H313" i="8" s="1"/>
  <c r="AF174" i="7"/>
  <c r="G323" i="8" s="1"/>
  <c r="AG160" i="7"/>
  <c r="H309" i="8" s="1"/>
  <c r="AF161" i="7"/>
  <c r="G310" i="8" s="1"/>
  <c r="AG166" i="7"/>
  <c r="H315" i="8" s="1"/>
  <c r="AG169" i="7"/>
  <c r="H318" i="8" s="1"/>
  <c r="AF170" i="7"/>
  <c r="G319" i="8" s="1"/>
  <c r="AG174" i="7"/>
  <c r="H323" i="8" s="1"/>
  <c r="AF175" i="7"/>
  <c r="G324" i="8" s="1"/>
  <c r="AG175" i="7"/>
  <c r="H324" i="8" s="1"/>
  <c r="AF177" i="7"/>
  <c r="G326" i="8" s="1"/>
  <c r="M37" i="7"/>
  <c r="D216" i="8" s="1"/>
  <c r="R114" i="7"/>
  <c r="E263" i="8" s="1"/>
  <c r="S68" i="7"/>
  <c r="F67" i="8" s="1"/>
  <c r="AA104" i="7"/>
  <c r="F283" i="8" s="1"/>
  <c r="G189" i="7"/>
  <c r="J8" i="8" s="1"/>
  <c r="G197" i="7"/>
  <c r="J16" i="8" s="1"/>
  <c r="G205" i="7"/>
  <c r="J24" i="8" s="1"/>
  <c r="F190" i="7"/>
  <c r="I9" i="8" s="1"/>
  <c r="F198" i="7"/>
  <c r="I17" i="8" s="1"/>
  <c r="F206" i="7"/>
  <c r="I25" i="8" s="1"/>
  <c r="F192" i="7"/>
  <c r="I11" i="8" s="1"/>
  <c r="F200" i="7"/>
  <c r="I19" i="8" s="1"/>
  <c r="G187" i="7"/>
  <c r="J6" i="8" s="1"/>
  <c r="G188" i="7"/>
  <c r="J7" i="8" s="1"/>
  <c r="F199" i="7"/>
  <c r="I18" i="8" s="1"/>
  <c r="F189" i="7"/>
  <c r="I8" i="8" s="1"/>
  <c r="G199" i="7"/>
  <c r="J18" i="8" s="1"/>
  <c r="G191" i="7"/>
  <c r="J10" i="8" s="1"/>
  <c r="G201" i="7"/>
  <c r="J20" i="8" s="1"/>
  <c r="G193" i="7"/>
  <c r="J12" i="8" s="1"/>
  <c r="F203" i="7"/>
  <c r="I22" i="8" s="1"/>
  <c r="F194" i="7"/>
  <c r="I13" i="8" s="1"/>
  <c r="G203" i="7"/>
  <c r="J22" i="8" s="1"/>
  <c r="G194" i="7"/>
  <c r="J13" i="8" s="1"/>
  <c r="F204" i="7"/>
  <c r="I23" i="8" s="1"/>
  <c r="F195" i="7"/>
  <c r="I14" i="8" s="1"/>
  <c r="G204" i="7"/>
  <c r="J23" i="8" s="1"/>
  <c r="G195" i="7"/>
  <c r="J14" i="8" s="1"/>
  <c r="F205" i="7"/>
  <c r="I24" i="8" s="1"/>
  <c r="F196" i="7"/>
  <c r="I15" i="8" s="1"/>
  <c r="G206" i="7"/>
  <c r="J25" i="8" s="1"/>
  <c r="G190" i="7"/>
  <c r="J9" i="8" s="1"/>
  <c r="F191" i="7"/>
  <c r="I10" i="8" s="1"/>
  <c r="G192" i="7"/>
  <c r="J11" i="8" s="1"/>
  <c r="F193" i="7"/>
  <c r="I12" i="8" s="1"/>
  <c r="G196" i="7"/>
  <c r="J15" i="8" s="1"/>
  <c r="F197" i="7"/>
  <c r="I16" i="8" s="1"/>
  <c r="G198" i="7"/>
  <c r="J17" i="8" s="1"/>
  <c r="G200" i="7"/>
  <c r="J19" i="8" s="1"/>
  <c r="F201" i="7"/>
  <c r="I20" i="8" s="1"/>
  <c r="F202" i="7"/>
  <c r="I21" i="8" s="1"/>
  <c r="G202" i="7"/>
  <c r="J21" i="8" s="1"/>
  <c r="F207" i="7"/>
  <c r="I26" i="8" s="1"/>
  <c r="G207" i="7"/>
  <c r="J26" i="8" s="1"/>
  <c r="L51" i="7"/>
  <c r="C230" i="8" s="1"/>
  <c r="F81" i="7"/>
  <c r="E20" i="8" s="1"/>
  <c r="L82" i="7"/>
  <c r="E51" i="8" s="1"/>
  <c r="AG84" i="7"/>
  <c r="F143" i="8" s="1"/>
  <c r="AL85" i="7"/>
  <c r="E174" i="8" s="1"/>
  <c r="F113" i="7"/>
  <c r="E202" i="8" s="1"/>
  <c r="S104" i="7"/>
  <c r="F253" i="8" s="1"/>
  <c r="AA102" i="7"/>
  <c r="F281" i="8" s="1"/>
  <c r="G140" i="7"/>
  <c r="H19" i="8" s="1"/>
  <c r="L135" i="7"/>
  <c r="G44" i="8" s="1"/>
  <c r="AG136" i="7"/>
  <c r="H135" i="8" s="1"/>
  <c r="AG168" i="7"/>
  <c r="H317" i="8" s="1"/>
  <c r="M41" i="7"/>
  <c r="D220" i="8" s="1"/>
  <c r="R115" i="7"/>
  <c r="E264" i="8" s="1"/>
  <c r="R74" i="7"/>
  <c r="E73" i="8" s="1"/>
  <c r="AM70" i="7"/>
  <c r="F159" i="8" s="1"/>
  <c r="AM128" i="7"/>
  <c r="H157" i="8" s="1"/>
  <c r="S95" i="7"/>
  <c r="M95" i="7"/>
  <c r="G95" i="7"/>
  <c r="G52" i="7"/>
  <c r="D201" i="8" s="1"/>
  <c r="M86" i="7"/>
  <c r="F55" i="8" s="1"/>
  <c r="AG70" i="7"/>
  <c r="F129" i="8" s="1"/>
  <c r="Z133" i="7"/>
  <c r="G102" i="8" s="1"/>
  <c r="Z141" i="7"/>
  <c r="G110" i="8" s="1"/>
  <c r="AA133" i="7"/>
  <c r="H102" i="8" s="1"/>
  <c r="AA141" i="7"/>
  <c r="H110" i="8" s="1"/>
  <c r="Z135" i="7"/>
  <c r="G104" i="8" s="1"/>
  <c r="Z143" i="7"/>
  <c r="G112" i="8" s="1"/>
  <c r="AA128" i="7"/>
  <c r="H97" i="8" s="1"/>
  <c r="AA136" i="7"/>
  <c r="H105" i="8" s="1"/>
  <c r="AA144" i="7"/>
  <c r="H113" i="8" s="1"/>
  <c r="Z130" i="7"/>
  <c r="G99" i="8" s="1"/>
  <c r="Z138" i="7"/>
  <c r="G107" i="8" s="1"/>
  <c r="Z146" i="7"/>
  <c r="G115" i="8" s="1"/>
  <c r="AA130" i="7"/>
  <c r="H99" i="8" s="1"/>
  <c r="AA138" i="7"/>
  <c r="H107" i="8" s="1"/>
  <c r="AA146" i="7"/>
  <c r="H115" i="8" s="1"/>
  <c r="Z131" i="7"/>
  <c r="G100" i="8" s="1"/>
  <c r="Z139" i="7"/>
  <c r="G108" i="8" s="1"/>
  <c r="Z147" i="7"/>
  <c r="G116" i="8" s="1"/>
  <c r="Z132" i="7"/>
  <c r="G101" i="8" s="1"/>
  <c r="AA145" i="7"/>
  <c r="H114" i="8" s="1"/>
  <c r="AA132" i="7"/>
  <c r="H101" i="8" s="1"/>
  <c r="AA147" i="7"/>
  <c r="H116" i="8" s="1"/>
  <c r="AA135" i="7"/>
  <c r="H104" i="8" s="1"/>
  <c r="AA137" i="7"/>
  <c r="H106" i="8" s="1"/>
  <c r="AA139" i="7"/>
  <c r="H108" i="8" s="1"/>
  <c r="Z140" i="7"/>
  <c r="G109" i="8" s="1"/>
  <c r="AA140" i="7"/>
  <c r="H109" i="8" s="1"/>
  <c r="Z142" i="7"/>
  <c r="G111" i="8" s="1"/>
  <c r="Z128" i="7"/>
  <c r="G97" i="8" s="1"/>
  <c r="AA142" i="7"/>
  <c r="H111" i="8" s="1"/>
  <c r="F50" i="7"/>
  <c r="C199" i="8" s="1"/>
  <c r="S54" i="7"/>
  <c r="D263" i="8" s="1"/>
  <c r="S85" i="7"/>
  <c r="F84" i="8" s="1"/>
  <c r="S219" i="7"/>
  <c r="J248" i="8" s="1"/>
  <c r="S227" i="7"/>
  <c r="J256" i="8" s="1"/>
  <c r="S235" i="7"/>
  <c r="J264" i="8" s="1"/>
  <c r="R220" i="7"/>
  <c r="I249" i="8" s="1"/>
  <c r="R228" i="7"/>
  <c r="I257" i="8" s="1"/>
  <c r="R236" i="7"/>
  <c r="I265" i="8" s="1"/>
  <c r="S221" i="7"/>
  <c r="J250" i="8" s="1"/>
  <c r="S229" i="7"/>
  <c r="J258" i="8" s="1"/>
  <c r="S237" i="7"/>
  <c r="J266" i="8" s="1"/>
  <c r="R222" i="7"/>
  <c r="I251" i="8" s="1"/>
  <c r="R230" i="7"/>
  <c r="I259" i="8" s="1"/>
  <c r="S217" i="7"/>
  <c r="J246" i="8" s="1"/>
  <c r="R223" i="7"/>
  <c r="I252" i="8" s="1"/>
  <c r="R231" i="7"/>
  <c r="I260" i="8" s="1"/>
  <c r="S223" i="7"/>
  <c r="J252" i="8" s="1"/>
  <c r="S231" i="7"/>
  <c r="J260" i="8" s="1"/>
  <c r="R224" i="7"/>
  <c r="I253" i="8" s="1"/>
  <c r="R232" i="7"/>
  <c r="I261" i="8" s="1"/>
  <c r="S224" i="7"/>
  <c r="J253" i="8" s="1"/>
  <c r="S232" i="7"/>
  <c r="J261" i="8" s="1"/>
  <c r="S225" i="7"/>
  <c r="J254" i="8" s="1"/>
  <c r="S233" i="7"/>
  <c r="J262" i="8" s="1"/>
  <c r="R218" i="7"/>
  <c r="I247" i="8" s="1"/>
  <c r="R226" i="7"/>
  <c r="I255" i="8" s="1"/>
  <c r="R234" i="7"/>
  <c r="I263" i="8" s="1"/>
  <c r="S222" i="7"/>
  <c r="J251" i="8" s="1"/>
  <c r="R225" i="7"/>
  <c r="I254" i="8" s="1"/>
  <c r="S228" i="7"/>
  <c r="J257" i="8" s="1"/>
  <c r="R233" i="7"/>
  <c r="I262" i="8" s="1"/>
  <c r="S234" i="7"/>
  <c r="J263" i="8" s="1"/>
  <c r="R235" i="7"/>
  <c r="I264" i="8" s="1"/>
  <c r="S236" i="7"/>
  <c r="J265" i="8" s="1"/>
  <c r="R237" i="7"/>
  <c r="I266" i="8" s="1"/>
  <c r="S218" i="7"/>
  <c r="J247" i="8" s="1"/>
  <c r="R217" i="7"/>
  <c r="I246" i="8" s="1"/>
  <c r="R219" i="7"/>
  <c r="I248" i="8" s="1"/>
  <c r="S220" i="7"/>
  <c r="J249" i="8" s="1"/>
  <c r="R221" i="7"/>
  <c r="I250" i="8" s="1"/>
  <c r="S226" i="7"/>
  <c r="J255" i="8" s="1"/>
  <c r="R227" i="7"/>
  <c r="I256" i="8" s="1"/>
  <c r="R229" i="7"/>
  <c r="I258" i="8" s="1"/>
  <c r="S230" i="7"/>
  <c r="J259" i="8" s="1"/>
  <c r="AG12" i="7"/>
  <c r="D131" i="8" s="1"/>
  <c r="L50" i="7"/>
  <c r="C229" i="8" s="1"/>
  <c r="R53" i="7"/>
  <c r="C262" i="8" s="1"/>
  <c r="L81" i="7"/>
  <c r="E50" i="8" s="1"/>
  <c r="R84" i="7"/>
  <c r="E83" i="8" s="1"/>
  <c r="AM84" i="7"/>
  <c r="F173" i="8" s="1"/>
  <c r="G112" i="7"/>
  <c r="F201" i="8" s="1"/>
  <c r="Z100" i="7"/>
  <c r="E279" i="8" s="1"/>
  <c r="F140" i="7"/>
  <c r="G19" i="8" s="1"/>
  <c r="L134" i="7"/>
  <c r="G43" i="8" s="1"/>
  <c r="Z144" i="7"/>
  <c r="G113" i="8" s="1"/>
  <c r="AF168" i="7"/>
  <c r="G317" i="8" s="1"/>
  <c r="S83" i="7"/>
  <c r="F82" i="8" s="1"/>
  <c r="G43" i="7"/>
  <c r="D192" i="8" s="1"/>
  <c r="G51" i="7"/>
  <c r="D200" i="8" s="1"/>
  <c r="F44" i="7"/>
  <c r="C193" i="8" s="1"/>
  <c r="F52" i="7"/>
  <c r="C201" i="8" s="1"/>
  <c r="G45" i="7"/>
  <c r="D194" i="8" s="1"/>
  <c r="G53" i="7"/>
  <c r="D202" i="8" s="1"/>
  <c r="F39" i="7"/>
  <c r="C188" i="8" s="1"/>
  <c r="F47" i="7"/>
  <c r="C196" i="8" s="1"/>
  <c r="F55" i="7"/>
  <c r="C204" i="8" s="1"/>
  <c r="G39" i="7"/>
  <c r="D188" i="8" s="1"/>
  <c r="G47" i="7"/>
  <c r="D196" i="8" s="1"/>
  <c r="G55" i="7"/>
  <c r="D204" i="8" s="1"/>
  <c r="F40" i="7"/>
  <c r="C189" i="8" s="1"/>
  <c r="F48" i="7"/>
  <c r="C197" i="8" s="1"/>
  <c r="F56" i="7"/>
  <c r="C205" i="8" s="1"/>
  <c r="G40" i="7"/>
  <c r="D189" i="8" s="1"/>
  <c r="G48" i="7"/>
  <c r="D197" i="8" s="1"/>
  <c r="G56" i="7"/>
  <c r="D205" i="8" s="1"/>
  <c r="F41" i="7"/>
  <c r="C190" i="8" s="1"/>
  <c r="F49" i="7"/>
  <c r="C198" i="8" s="1"/>
  <c r="F57" i="7"/>
  <c r="C206" i="8" s="1"/>
  <c r="G41" i="7"/>
  <c r="D190" i="8" s="1"/>
  <c r="G49" i="7"/>
  <c r="D198" i="8" s="1"/>
  <c r="G57" i="7"/>
  <c r="D206" i="8" s="1"/>
  <c r="R100" i="7"/>
  <c r="E249" i="8" s="1"/>
  <c r="R108" i="7"/>
  <c r="E257" i="8" s="1"/>
  <c r="R116" i="7"/>
  <c r="E265" i="8" s="1"/>
  <c r="S100" i="7"/>
  <c r="F249" i="8" s="1"/>
  <c r="S108" i="7"/>
  <c r="F257" i="8" s="1"/>
  <c r="S116" i="7"/>
  <c r="F265" i="8" s="1"/>
  <c r="S103" i="7"/>
  <c r="F252" i="8" s="1"/>
  <c r="S111" i="7"/>
  <c r="F260" i="8" s="1"/>
  <c r="R105" i="7"/>
  <c r="E254" i="8" s="1"/>
  <c r="R113" i="7"/>
  <c r="E262" i="8" s="1"/>
  <c r="S101" i="7"/>
  <c r="F250" i="8" s="1"/>
  <c r="R112" i="7"/>
  <c r="E261" i="8" s="1"/>
  <c r="R102" i="7"/>
  <c r="E251" i="8" s="1"/>
  <c r="S112" i="7"/>
  <c r="F261" i="8" s="1"/>
  <c r="R104" i="7"/>
  <c r="E253" i="8" s="1"/>
  <c r="S114" i="7"/>
  <c r="F263" i="8" s="1"/>
  <c r="R106" i="7"/>
  <c r="E255" i="8" s="1"/>
  <c r="R117" i="7"/>
  <c r="E266" i="8" s="1"/>
  <c r="S106" i="7"/>
  <c r="F255" i="8" s="1"/>
  <c r="S117" i="7"/>
  <c r="F266" i="8" s="1"/>
  <c r="R107" i="7"/>
  <c r="E256" i="8" s="1"/>
  <c r="S107" i="7"/>
  <c r="F256" i="8" s="1"/>
  <c r="R98" i="7"/>
  <c r="E247" i="8" s="1"/>
  <c r="R109" i="7"/>
  <c r="E258" i="8" s="1"/>
  <c r="S98" i="7"/>
  <c r="F247" i="8" s="1"/>
  <c r="S109" i="7"/>
  <c r="F258" i="8" s="1"/>
  <c r="F46" i="7"/>
  <c r="C195" i="8" s="1"/>
  <c r="M49" i="7"/>
  <c r="D228" i="8" s="1"/>
  <c r="M80" i="7"/>
  <c r="F49" i="8" s="1"/>
  <c r="AL82" i="7"/>
  <c r="E171" i="8" s="1"/>
  <c r="G111" i="7"/>
  <c r="F200" i="8" s="1"/>
  <c r="S102" i="7"/>
  <c r="F251" i="8" s="1"/>
  <c r="AA99" i="7"/>
  <c r="F278" i="8" s="1"/>
  <c r="L132" i="7"/>
  <c r="G41" i="8" s="1"/>
  <c r="AF166" i="7"/>
  <c r="G315" i="8" s="1"/>
  <c r="G74" i="7"/>
  <c r="F13" i="8" s="1"/>
  <c r="G82" i="7"/>
  <c r="F21" i="8" s="1"/>
  <c r="F75" i="7"/>
  <c r="E14" i="8" s="1"/>
  <c r="F83" i="7"/>
  <c r="E22" i="8" s="1"/>
  <c r="G68" i="7"/>
  <c r="F7" i="8" s="1"/>
  <c r="G76" i="7"/>
  <c r="F15" i="8" s="1"/>
  <c r="G84" i="7"/>
  <c r="F23" i="8" s="1"/>
  <c r="F70" i="7"/>
  <c r="E9" i="8" s="1"/>
  <c r="F78" i="7"/>
  <c r="E17" i="8" s="1"/>
  <c r="F86" i="7"/>
  <c r="E25" i="8" s="1"/>
  <c r="G70" i="7"/>
  <c r="F9" i="8" s="1"/>
  <c r="G78" i="7"/>
  <c r="F17" i="8" s="1"/>
  <c r="G86" i="7"/>
  <c r="F25" i="8" s="1"/>
  <c r="F71" i="7"/>
  <c r="E10" i="8" s="1"/>
  <c r="F79" i="7"/>
  <c r="E18" i="8" s="1"/>
  <c r="F87" i="7"/>
  <c r="E26" i="8" s="1"/>
  <c r="G71" i="7"/>
  <c r="F10" i="8" s="1"/>
  <c r="G79" i="7"/>
  <c r="F18" i="8" s="1"/>
  <c r="G87" i="7"/>
  <c r="F26" i="8" s="1"/>
  <c r="F72" i="7"/>
  <c r="E11" i="8" s="1"/>
  <c r="F80" i="7"/>
  <c r="E19" i="8" s="1"/>
  <c r="G67" i="7"/>
  <c r="F6" i="8" s="1"/>
  <c r="G72" i="7"/>
  <c r="F11" i="8" s="1"/>
  <c r="G80" i="7"/>
  <c r="F19" i="8" s="1"/>
  <c r="F67" i="7"/>
  <c r="E6" i="8" s="1"/>
  <c r="AF74" i="7"/>
  <c r="E133" i="8" s="1"/>
  <c r="AF82" i="7"/>
  <c r="E141" i="8" s="1"/>
  <c r="AG69" i="7"/>
  <c r="F128" i="8" s="1"/>
  <c r="AG77" i="7"/>
  <c r="F136" i="8" s="1"/>
  <c r="AG85" i="7"/>
  <c r="F144" i="8" s="1"/>
  <c r="AF72" i="7"/>
  <c r="E131" i="8" s="1"/>
  <c r="AF81" i="7"/>
  <c r="E140" i="8" s="1"/>
  <c r="AG72" i="7"/>
  <c r="F131" i="8" s="1"/>
  <c r="AG81" i="7"/>
  <c r="F140" i="8" s="1"/>
  <c r="AG74" i="7"/>
  <c r="F133" i="8" s="1"/>
  <c r="AG83" i="7"/>
  <c r="F142" i="8" s="1"/>
  <c r="AF76" i="7"/>
  <c r="E135" i="8" s="1"/>
  <c r="AF85" i="7"/>
  <c r="E144" i="8" s="1"/>
  <c r="AG76" i="7"/>
  <c r="F135" i="8" s="1"/>
  <c r="AF86" i="7"/>
  <c r="E145" i="8" s="1"/>
  <c r="AF68" i="7"/>
  <c r="E127" i="8" s="1"/>
  <c r="AF77" i="7"/>
  <c r="E136" i="8" s="1"/>
  <c r="AG86" i="7"/>
  <c r="F145" i="8" s="1"/>
  <c r="AG68" i="7"/>
  <c r="F127" i="8" s="1"/>
  <c r="AF78" i="7"/>
  <c r="E137" i="8" s="1"/>
  <c r="AF87" i="7"/>
  <c r="E146" i="8" s="1"/>
  <c r="AF69" i="7"/>
  <c r="E128" i="8" s="1"/>
  <c r="AG78" i="7"/>
  <c r="F137" i="8" s="1"/>
  <c r="AG87" i="7"/>
  <c r="F146" i="8" s="1"/>
  <c r="AF70" i="7"/>
  <c r="E129" i="8" s="1"/>
  <c r="AF79" i="7"/>
  <c r="E138" i="8" s="1"/>
  <c r="AG67" i="7"/>
  <c r="F126" i="8" s="1"/>
  <c r="AF130" i="7"/>
  <c r="G129" i="8" s="1"/>
  <c r="AF138" i="7"/>
  <c r="G137" i="8" s="1"/>
  <c r="AF146" i="7"/>
  <c r="G145" i="8" s="1"/>
  <c r="AG130" i="7"/>
  <c r="H129" i="8" s="1"/>
  <c r="AG138" i="7"/>
  <c r="H137" i="8" s="1"/>
  <c r="AG146" i="7"/>
  <c r="H145" i="8" s="1"/>
  <c r="AF132" i="7"/>
  <c r="G131" i="8" s="1"/>
  <c r="AF140" i="7"/>
  <c r="G139" i="8" s="1"/>
  <c r="AG127" i="7"/>
  <c r="H126" i="8" s="1"/>
  <c r="AG133" i="7"/>
  <c r="H132" i="8" s="1"/>
  <c r="AG141" i="7"/>
  <c r="H140" i="8" s="1"/>
  <c r="AF134" i="7"/>
  <c r="G133" i="8" s="1"/>
  <c r="AF135" i="7"/>
  <c r="G134" i="8" s="1"/>
  <c r="AF143" i="7"/>
  <c r="G142" i="8" s="1"/>
  <c r="AG135" i="7"/>
  <c r="H134" i="8" s="1"/>
  <c r="AG143" i="7"/>
  <c r="H142" i="8" s="1"/>
  <c r="AF128" i="7"/>
  <c r="G127" i="8" s="1"/>
  <c r="AF136" i="7"/>
  <c r="G135" i="8" s="1"/>
  <c r="AF144" i="7"/>
  <c r="G143" i="8" s="1"/>
  <c r="AF139" i="7"/>
  <c r="G138" i="8" s="1"/>
  <c r="AG139" i="7"/>
  <c r="H138" i="8" s="1"/>
  <c r="AF142" i="7"/>
  <c r="G141" i="8" s="1"/>
  <c r="AG129" i="7"/>
  <c r="H128" i="8" s="1"/>
  <c r="AF145" i="7"/>
  <c r="G144" i="8" s="1"/>
  <c r="AF131" i="7"/>
  <c r="G130" i="8" s="1"/>
  <c r="AG145" i="7"/>
  <c r="H144" i="8" s="1"/>
  <c r="AG131" i="7"/>
  <c r="H130" i="8" s="1"/>
  <c r="AF147" i="7"/>
  <c r="G146" i="8" s="1"/>
  <c r="AG132" i="7"/>
  <c r="H131" i="8" s="1"/>
  <c r="AG147" i="7"/>
  <c r="H146" i="8" s="1"/>
  <c r="AF133" i="7"/>
  <c r="G132" i="8" s="1"/>
  <c r="AF127" i="7"/>
  <c r="G126" i="8" s="1"/>
  <c r="AG134" i="7"/>
  <c r="H133" i="8" s="1"/>
  <c r="M194" i="7"/>
  <c r="J43" i="8" s="1"/>
  <c r="M202" i="7"/>
  <c r="J51" i="8" s="1"/>
  <c r="L195" i="7"/>
  <c r="I44" i="8" s="1"/>
  <c r="L203" i="7"/>
  <c r="I52" i="8" s="1"/>
  <c r="M188" i="7"/>
  <c r="J37" i="8" s="1"/>
  <c r="M196" i="7"/>
  <c r="J45" i="8" s="1"/>
  <c r="M204" i="7"/>
  <c r="J53" i="8" s="1"/>
  <c r="L189" i="7"/>
  <c r="I38" i="8" s="1"/>
  <c r="L197" i="7"/>
  <c r="I46" i="8" s="1"/>
  <c r="L205" i="7"/>
  <c r="I54" i="8" s="1"/>
  <c r="L193" i="7"/>
  <c r="I42" i="8" s="1"/>
  <c r="L201" i="7"/>
  <c r="I50" i="8" s="1"/>
  <c r="L199" i="7"/>
  <c r="I48" i="8" s="1"/>
  <c r="L188" i="7"/>
  <c r="I37" i="8" s="1"/>
  <c r="M199" i="7"/>
  <c r="J48" i="8" s="1"/>
  <c r="M190" i="7"/>
  <c r="J39" i="8" s="1"/>
  <c r="M201" i="7"/>
  <c r="J50" i="8" s="1"/>
  <c r="L192" i="7"/>
  <c r="I41" i="8" s="1"/>
  <c r="L204" i="7"/>
  <c r="I53" i="8" s="1"/>
  <c r="M192" i="7"/>
  <c r="J41" i="8" s="1"/>
  <c r="M205" i="7"/>
  <c r="J54" i="8" s="1"/>
  <c r="M193" i="7"/>
  <c r="J42" i="8" s="1"/>
  <c r="L206" i="7"/>
  <c r="I55" i="8" s="1"/>
  <c r="L194" i="7"/>
  <c r="I43" i="8" s="1"/>
  <c r="M206" i="7"/>
  <c r="J55" i="8" s="1"/>
  <c r="M195" i="7"/>
  <c r="J44" i="8" s="1"/>
  <c r="L207" i="7"/>
  <c r="I56" i="8" s="1"/>
  <c r="L196" i="7"/>
  <c r="I45" i="8" s="1"/>
  <c r="M207" i="7"/>
  <c r="J56" i="8" s="1"/>
  <c r="M189" i="7"/>
  <c r="J38" i="8" s="1"/>
  <c r="L190" i="7"/>
  <c r="I39" i="8" s="1"/>
  <c r="L191" i="7"/>
  <c r="I40" i="8" s="1"/>
  <c r="M191" i="7"/>
  <c r="J40" i="8" s="1"/>
  <c r="M197" i="7"/>
  <c r="J46" i="8" s="1"/>
  <c r="L198" i="7"/>
  <c r="I47" i="8" s="1"/>
  <c r="M198" i="7"/>
  <c r="J47" i="8" s="1"/>
  <c r="L200" i="7"/>
  <c r="I49" i="8" s="1"/>
  <c r="M200" i="7"/>
  <c r="J49" i="8" s="1"/>
  <c r="L202" i="7"/>
  <c r="I51" i="8" s="1"/>
  <c r="M203" i="7"/>
  <c r="J52" i="8" s="1"/>
  <c r="AA215" i="7"/>
  <c r="AG215" i="7"/>
  <c r="F45" i="7"/>
  <c r="C194" i="8" s="1"/>
  <c r="L48" i="7"/>
  <c r="C227" i="8" s="1"/>
  <c r="R52" i="7"/>
  <c r="C261" i="8" s="1"/>
  <c r="F76" i="7"/>
  <c r="E15" i="8" s="1"/>
  <c r="L79" i="7"/>
  <c r="E48" i="8" s="1"/>
  <c r="R83" i="7"/>
  <c r="E82" i="8" s="1"/>
  <c r="AG82" i="7"/>
  <c r="F141" i="8" s="1"/>
  <c r="AM81" i="7"/>
  <c r="F170" i="8" s="1"/>
  <c r="G106" i="7"/>
  <c r="F195" i="8" s="1"/>
  <c r="R101" i="7"/>
  <c r="E250" i="8" s="1"/>
  <c r="Z99" i="7"/>
  <c r="E278" i="8" s="1"/>
  <c r="F138" i="7"/>
  <c r="G17" i="8" s="1"/>
  <c r="M130" i="7"/>
  <c r="H39" i="8" s="1"/>
  <c r="AL146" i="7"/>
  <c r="G175" i="8" s="1"/>
  <c r="AG165" i="7"/>
  <c r="H314" i="8" s="1"/>
  <c r="AF27" i="7"/>
  <c r="C146" i="8" s="1"/>
  <c r="AF10" i="7"/>
  <c r="C129" i="8" s="1"/>
  <c r="G44" i="7"/>
  <c r="D193" i="8" s="1"/>
  <c r="M47" i="7"/>
  <c r="D226" i="8" s="1"/>
  <c r="S48" i="7"/>
  <c r="D257" i="8" s="1"/>
  <c r="G75" i="7"/>
  <c r="F14" i="8" s="1"/>
  <c r="R79" i="7"/>
  <c r="E78" i="8" s="1"/>
  <c r="AG80" i="7"/>
  <c r="F139" i="8" s="1"/>
  <c r="AL81" i="7"/>
  <c r="E170" i="8" s="1"/>
  <c r="F106" i="7"/>
  <c r="E195" i="8" s="1"/>
  <c r="S99" i="7"/>
  <c r="F248" i="8" s="1"/>
  <c r="L130" i="7"/>
  <c r="G39" i="8" s="1"/>
  <c r="Z136" i="7"/>
  <c r="G105" i="8" s="1"/>
  <c r="AM145" i="7"/>
  <c r="H174" i="8" s="1"/>
  <c r="AG159" i="7"/>
  <c r="H308" i="8" s="1"/>
  <c r="F105" i="7"/>
  <c r="E194" i="8" s="1"/>
  <c r="R99" i="7"/>
  <c r="E248" i="8" s="1"/>
  <c r="M71" i="7"/>
  <c r="F40" i="8" s="1"/>
  <c r="M79" i="7"/>
  <c r="F48" i="8" s="1"/>
  <c r="M87" i="7"/>
  <c r="F56" i="8" s="1"/>
  <c r="L72" i="7"/>
  <c r="E41" i="8" s="1"/>
  <c r="L80" i="7"/>
  <c r="E49" i="8" s="1"/>
  <c r="M67" i="7"/>
  <c r="F36" i="8" s="1"/>
  <c r="M73" i="7"/>
  <c r="F42" i="8" s="1"/>
  <c r="M81" i="7"/>
  <c r="F50" i="8" s="1"/>
  <c r="L75" i="7"/>
  <c r="E44" i="8" s="1"/>
  <c r="L83" i="7"/>
  <c r="E52" i="8" s="1"/>
  <c r="M75" i="7"/>
  <c r="F44" i="8" s="1"/>
  <c r="M83" i="7"/>
  <c r="F52" i="8" s="1"/>
  <c r="L68" i="7"/>
  <c r="E37" i="8" s="1"/>
  <c r="L76" i="7"/>
  <c r="E45" i="8" s="1"/>
  <c r="L84" i="7"/>
  <c r="E53" i="8" s="1"/>
  <c r="M68" i="7"/>
  <c r="F37" i="8" s="1"/>
  <c r="M76" i="7"/>
  <c r="F45" i="8" s="1"/>
  <c r="M84" i="7"/>
  <c r="F53" i="8" s="1"/>
  <c r="L69" i="7"/>
  <c r="E38" i="8" s="1"/>
  <c r="L77" i="7"/>
  <c r="E46" i="8" s="1"/>
  <c r="L85" i="7"/>
  <c r="E54" i="8" s="1"/>
  <c r="M69" i="7"/>
  <c r="F38" i="8" s="1"/>
  <c r="M77" i="7"/>
  <c r="F46" i="8" s="1"/>
  <c r="M85" i="7"/>
  <c r="F54" i="8" s="1"/>
  <c r="AL71" i="7"/>
  <c r="E160" i="8" s="1"/>
  <c r="AL79" i="7"/>
  <c r="E168" i="8" s="1"/>
  <c r="AL87" i="7"/>
  <c r="E176" i="8" s="1"/>
  <c r="AM71" i="7"/>
  <c r="F160" i="8" s="1"/>
  <c r="AM79" i="7"/>
  <c r="F168" i="8" s="1"/>
  <c r="AM87" i="7"/>
  <c r="F176" i="8" s="1"/>
  <c r="AM74" i="7"/>
  <c r="F163" i="8" s="1"/>
  <c r="AM82" i="7"/>
  <c r="F171" i="8" s="1"/>
  <c r="AL68" i="7"/>
  <c r="E157" i="8" s="1"/>
  <c r="AL76" i="7"/>
  <c r="E165" i="8" s="1"/>
  <c r="AL84" i="7"/>
  <c r="E173" i="8" s="1"/>
  <c r="AM72" i="7"/>
  <c r="F161" i="8" s="1"/>
  <c r="AL83" i="7"/>
  <c r="E172" i="8" s="1"/>
  <c r="AL73" i="7"/>
  <c r="E162" i="8" s="1"/>
  <c r="AM83" i="7"/>
  <c r="F172" i="8" s="1"/>
  <c r="AL75" i="7"/>
  <c r="E164" i="8" s="1"/>
  <c r="AM85" i="7"/>
  <c r="F174" i="8" s="1"/>
  <c r="AL77" i="7"/>
  <c r="E166" i="8" s="1"/>
  <c r="AM67" i="7"/>
  <c r="F156" i="8" s="1"/>
  <c r="AM77" i="7"/>
  <c r="F166" i="8" s="1"/>
  <c r="AL67" i="7"/>
  <c r="E156" i="8" s="1"/>
  <c r="AL78" i="7"/>
  <c r="E167" i="8" s="1"/>
  <c r="AM68" i="7"/>
  <c r="F157" i="8" s="1"/>
  <c r="AM78" i="7"/>
  <c r="F167" i="8" s="1"/>
  <c r="AL69" i="7"/>
  <c r="E158" i="8" s="1"/>
  <c r="AL80" i="7"/>
  <c r="E169" i="8" s="1"/>
  <c r="AM69" i="7"/>
  <c r="F158" i="8" s="1"/>
  <c r="AM80" i="7"/>
  <c r="F169" i="8" s="1"/>
  <c r="AL135" i="7"/>
  <c r="G164" i="8" s="1"/>
  <c r="AL143" i="7"/>
  <c r="G172" i="8" s="1"/>
  <c r="AM135" i="7"/>
  <c r="H164" i="8" s="1"/>
  <c r="AM143" i="7"/>
  <c r="H172" i="8" s="1"/>
  <c r="AL129" i="7"/>
  <c r="G158" i="8" s="1"/>
  <c r="AL137" i="7"/>
  <c r="G166" i="8" s="1"/>
  <c r="AL145" i="7"/>
  <c r="G174" i="8" s="1"/>
  <c r="AM130" i="7"/>
  <c r="H159" i="8" s="1"/>
  <c r="AM138" i="7"/>
  <c r="H167" i="8" s="1"/>
  <c r="AM146" i="7"/>
  <c r="H175" i="8" s="1"/>
  <c r="AL131" i="7"/>
  <c r="G160" i="8" s="1"/>
  <c r="AL139" i="7"/>
  <c r="G168" i="8" s="1"/>
  <c r="AL147" i="7"/>
  <c r="G176" i="8" s="1"/>
  <c r="AM131" i="7"/>
  <c r="H160" i="8" s="1"/>
  <c r="AM139" i="7"/>
  <c r="H168" i="8" s="1"/>
  <c r="AL132" i="7"/>
  <c r="G161" i="8" s="1"/>
  <c r="AL140" i="7"/>
  <c r="G169" i="8" s="1"/>
  <c r="AM127" i="7"/>
  <c r="H156" i="8" s="1"/>
  <c r="AM132" i="7"/>
  <c r="H161" i="8" s="1"/>
  <c r="AM140" i="7"/>
  <c r="H169" i="8" s="1"/>
  <c r="AL127" i="7"/>
  <c r="G156" i="8" s="1"/>
  <c r="AL133" i="7"/>
  <c r="G162" i="8" s="1"/>
  <c r="AL141" i="7"/>
  <c r="G170" i="8" s="1"/>
  <c r="AL144" i="7"/>
  <c r="G173" i="8" s="1"/>
  <c r="AM144" i="7"/>
  <c r="H173" i="8" s="1"/>
  <c r="AM129" i="7"/>
  <c r="H158" i="8" s="1"/>
  <c r="AM147" i="7"/>
  <c r="H176" i="8" s="1"/>
  <c r="AL134" i="7"/>
  <c r="G163" i="8" s="1"/>
  <c r="AM134" i="7"/>
  <c r="H163" i="8" s="1"/>
  <c r="AL136" i="7"/>
  <c r="G165" i="8" s="1"/>
  <c r="AM136" i="7"/>
  <c r="H165" i="8" s="1"/>
  <c r="AM137" i="7"/>
  <c r="H166" i="8" s="1"/>
  <c r="AL138" i="7"/>
  <c r="G167" i="8" s="1"/>
  <c r="S191" i="7"/>
  <c r="J70" i="8" s="1"/>
  <c r="S199" i="7"/>
  <c r="J78" i="8" s="1"/>
  <c r="S207" i="7"/>
  <c r="J86" i="8" s="1"/>
  <c r="R192" i="7"/>
  <c r="I71" i="8" s="1"/>
  <c r="R200" i="7"/>
  <c r="I79" i="8" s="1"/>
  <c r="S187" i="7"/>
  <c r="J66" i="8" s="1"/>
  <c r="S193" i="7"/>
  <c r="J72" i="8" s="1"/>
  <c r="S201" i="7"/>
  <c r="J80" i="8" s="1"/>
  <c r="R194" i="7"/>
  <c r="I73" i="8" s="1"/>
  <c r="R202" i="7"/>
  <c r="I81" i="8" s="1"/>
  <c r="S188" i="7"/>
  <c r="J67" i="8" s="1"/>
  <c r="R190" i="7"/>
  <c r="I69" i="8" s="1"/>
  <c r="R198" i="7"/>
  <c r="I77" i="8" s="1"/>
  <c r="R206" i="7"/>
  <c r="I85" i="8" s="1"/>
  <c r="S196" i="7"/>
  <c r="J75" i="8" s="1"/>
  <c r="R187" i="7"/>
  <c r="I66" i="8" s="1"/>
  <c r="R197" i="7"/>
  <c r="I76" i="8" s="1"/>
  <c r="R199" i="7"/>
  <c r="I78" i="8" s="1"/>
  <c r="S189" i="7"/>
  <c r="J68" i="8" s="1"/>
  <c r="S202" i="7"/>
  <c r="J81" i="8" s="1"/>
  <c r="S190" i="7"/>
  <c r="J69" i="8" s="1"/>
  <c r="R203" i="7"/>
  <c r="I82" i="8" s="1"/>
  <c r="R191" i="7"/>
  <c r="I70" i="8" s="1"/>
  <c r="S203" i="7"/>
  <c r="J82" i="8" s="1"/>
  <c r="S192" i="7"/>
  <c r="J71" i="8" s="1"/>
  <c r="R204" i="7"/>
  <c r="I83" i="8" s="1"/>
  <c r="R193" i="7"/>
  <c r="I72" i="8" s="1"/>
  <c r="S204" i="7"/>
  <c r="J83" i="8" s="1"/>
  <c r="S194" i="7"/>
  <c r="J73" i="8" s="1"/>
  <c r="R205" i="7"/>
  <c r="I84" i="8" s="1"/>
  <c r="S206" i="7"/>
  <c r="J85" i="8" s="1"/>
  <c r="R207" i="7"/>
  <c r="I86" i="8" s="1"/>
  <c r="R188" i="7"/>
  <c r="I67" i="8" s="1"/>
  <c r="R189" i="7"/>
  <c r="I68" i="8" s="1"/>
  <c r="R195" i="7"/>
  <c r="I74" i="8" s="1"/>
  <c r="S195" i="7"/>
  <c r="J74" i="8" s="1"/>
  <c r="R196" i="7"/>
  <c r="I75" i="8" s="1"/>
  <c r="S197" i="7"/>
  <c r="J76" i="8" s="1"/>
  <c r="S198" i="7"/>
  <c r="J77" i="8" s="1"/>
  <c r="G42" i="7"/>
  <c r="D191" i="8" s="1"/>
  <c r="M43" i="7"/>
  <c r="D222" i="8" s="1"/>
  <c r="M74" i="7"/>
  <c r="F43" i="8" s="1"/>
  <c r="S77" i="7"/>
  <c r="F76" i="8" s="1"/>
  <c r="G104" i="7"/>
  <c r="F193" i="8" s="1"/>
  <c r="AA115" i="7"/>
  <c r="F294" i="8" s="1"/>
  <c r="AL142" i="7"/>
  <c r="G171" i="8" s="1"/>
  <c r="F134" i="7"/>
  <c r="G13" i="8" s="1"/>
  <c r="F142" i="7"/>
  <c r="G21" i="8" s="1"/>
  <c r="G134" i="7"/>
  <c r="H13" i="8" s="1"/>
  <c r="G142" i="7"/>
  <c r="H21" i="8" s="1"/>
  <c r="F128" i="7"/>
  <c r="G7" i="8" s="1"/>
  <c r="F136" i="7"/>
  <c r="G15" i="8" s="1"/>
  <c r="F144" i="7"/>
  <c r="G23" i="8" s="1"/>
  <c r="G129" i="7"/>
  <c r="H8" i="8" s="1"/>
  <c r="G137" i="7"/>
  <c r="H16" i="8" s="1"/>
  <c r="G145" i="7"/>
  <c r="H24" i="8" s="1"/>
  <c r="F131" i="7"/>
  <c r="G10" i="8" s="1"/>
  <c r="F139" i="7"/>
  <c r="G18" i="8" s="1"/>
  <c r="F147" i="7"/>
  <c r="G26" i="8" s="1"/>
  <c r="G136" i="7"/>
  <c r="H15" i="8" s="1"/>
  <c r="G127" i="7"/>
  <c r="H6" i="8" s="1"/>
  <c r="F137" i="7"/>
  <c r="G16" i="8" s="1"/>
  <c r="F127" i="7"/>
  <c r="G6" i="8" s="1"/>
  <c r="G139" i="7"/>
  <c r="H18" i="8" s="1"/>
  <c r="F130" i="7"/>
  <c r="G9" i="8" s="1"/>
  <c r="F141" i="7"/>
  <c r="G20" i="8" s="1"/>
  <c r="G130" i="7"/>
  <c r="H9" i="8" s="1"/>
  <c r="G141" i="7"/>
  <c r="H20" i="8" s="1"/>
  <c r="G131" i="7"/>
  <c r="H10" i="8" s="1"/>
  <c r="F143" i="7"/>
  <c r="G22" i="8" s="1"/>
  <c r="F132" i="7"/>
  <c r="G11" i="8" s="1"/>
  <c r="G143" i="7"/>
  <c r="H22" i="8" s="1"/>
  <c r="G132" i="7"/>
  <c r="H11" i="8" s="1"/>
  <c r="G144" i="7"/>
  <c r="H23" i="8" s="1"/>
  <c r="F133" i="7"/>
  <c r="G12" i="8" s="1"/>
  <c r="F145" i="7"/>
  <c r="G24" i="8" s="1"/>
  <c r="AA165" i="7"/>
  <c r="H284" i="8" s="1"/>
  <c r="AA173" i="7"/>
  <c r="H292" i="8" s="1"/>
  <c r="Z160" i="7"/>
  <c r="G279" i="8" s="1"/>
  <c r="Z168" i="7"/>
  <c r="G287" i="8" s="1"/>
  <c r="Z176" i="7"/>
  <c r="G295" i="8" s="1"/>
  <c r="Z164" i="7"/>
  <c r="G283" i="8" s="1"/>
  <c r="Z173" i="7"/>
  <c r="G292" i="8" s="1"/>
  <c r="AA164" i="7"/>
  <c r="H283" i="8" s="1"/>
  <c r="Z174" i="7"/>
  <c r="G293" i="8" s="1"/>
  <c r="AA166" i="7"/>
  <c r="H285" i="8" s="1"/>
  <c r="AA175" i="7"/>
  <c r="H294" i="8" s="1"/>
  <c r="Z159" i="7"/>
  <c r="G278" i="8" s="1"/>
  <c r="AA168" i="7"/>
  <c r="H287" i="8" s="1"/>
  <c r="AA177" i="7"/>
  <c r="H296" i="8" s="1"/>
  <c r="AA159" i="7"/>
  <c r="H278" i="8" s="1"/>
  <c r="Z169" i="7"/>
  <c r="G288" i="8" s="1"/>
  <c r="AA157" i="7"/>
  <c r="H276" i="8" s="1"/>
  <c r="AA160" i="7"/>
  <c r="H279" i="8" s="1"/>
  <c r="AA169" i="7"/>
  <c r="H288" i="8" s="1"/>
  <c r="Z157" i="7"/>
  <c r="G276" i="8" s="1"/>
  <c r="Z161" i="7"/>
  <c r="G280" i="8" s="1"/>
  <c r="Z170" i="7"/>
  <c r="G289" i="8" s="1"/>
  <c r="AA161" i="7"/>
  <c r="H280" i="8" s="1"/>
  <c r="AA170" i="7"/>
  <c r="H289" i="8" s="1"/>
  <c r="Z162" i="7"/>
  <c r="G281" i="8" s="1"/>
  <c r="Z171" i="7"/>
  <c r="G290" i="8" s="1"/>
  <c r="AA162" i="7"/>
  <c r="H281" i="8" s="1"/>
  <c r="Z163" i="7"/>
  <c r="G282" i="8" s="1"/>
  <c r="Z166" i="7"/>
  <c r="G285" i="8" s="1"/>
  <c r="AA171" i="7"/>
  <c r="H290" i="8" s="1"/>
  <c r="Z172" i="7"/>
  <c r="G291" i="8" s="1"/>
  <c r="AA172" i="7"/>
  <c r="H291" i="8" s="1"/>
  <c r="AA174" i="7"/>
  <c r="H293" i="8" s="1"/>
  <c r="Z175" i="7"/>
  <c r="G294" i="8" s="1"/>
  <c r="AA176" i="7"/>
  <c r="H295" i="8" s="1"/>
  <c r="AG221" i="7"/>
  <c r="J310" i="8" s="1"/>
  <c r="AG229" i="7"/>
  <c r="J318" i="8" s="1"/>
  <c r="AG237" i="7"/>
  <c r="J326" i="8" s="1"/>
  <c r="AF222" i="7"/>
  <c r="I311" i="8" s="1"/>
  <c r="AF230" i="7"/>
  <c r="I319" i="8" s="1"/>
  <c r="AG217" i="7"/>
  <c r="J306" i="8" s="1"/>
  <c r="AG223" i="7"/>
  <c r="J312" i="8" s="1"/>
  <c r="AG231" i="7"/>
  <c r="J320" i="8" s="1"/>
  <c r="AF224" i="7"/>
  <c r="I313" i="8" s="1"/>
  <c r="AF232" i="7"/>
  <c r="I321" i="8" s="1"/>
  <c r="AF225" i="7"/>
  <c r="I314" i="8" s="1"/>
  <c r="AF233" i="7"/>
  <c r="I322" i="8" s="1"/>
  <c r="AG225" i="7"/>
  <c r="J314" i="8" s="1"/>
  <c r="AG233" i="7"/>
  <c r="J322" i="8" s="1"/>
  <c r="AF218" i="7"/>
  <c r="I307" i="8" s="1"/>
  <c r="AF226" i="7"/>
  <c r="I315" i="8" s="1"/>
  <c r="AF234" i="7"/>
  <c r="I323" i="8" s="1"/>
  <c r="AG218" i="7"/>
  <c r="J307" i="8" s="1"/>
  <c r="AG226" i="7"/>
  <c r="J315" i="8" s="1"/>
  <c r="AG234" i="7"/>
  <c r="J323" i="8" s="1"/>
  <c r="AG219" i="7"/>
  <c r="J308" i="8" s="1"/>
  <c r="AG227" i="7"/>
  <c r="J316" i="8" s="1"/>
  <c r="AG235" i="7"/>
  <c r="J324" i="8" s="1"/>
  <c r="AF220" i="7"/>
  <c r="I309" i="8" s="1"/>
  <c r="AF228" i="7"/>
  <c r="I317" i="8" s="1"/>
  <c r="AF236" i="7"/>
  <c r="I325" i="8" s="1"/>
  <c r="AG222" i="7"/>
  <c r="J311" i="8" s="1"/>
  <c r="AF223" i="7"/>
  <c r="I312" i="8" s="1"/>
  <c r="AG228" i="7"/>
  <c r="J317" i="8" s="1"/>
  <c r="AF231" i="7"/>
  <c r="I320" i="8" s="1"/>
  <c r="AG232" i="7"/>
  <c r="J321" i="8" s="1"/>
  <c r="AF235" i="7"/>
  <c r="I324" i="8" s="1"/>
  <c r="AG236" i="7"/>
  <c r="J325" i="8" s="1"/>
  <c r="AF237" i="7"/>
  <c r="I326" i="8" s="1"/>
  <c r="AF217" i="7"/>
  <c r="I306" i="8" s="1"/>
  <c r="AF219" i="7"/>
  <c r="I308" i="8" s="1"/>
  <c r="AG220" i="7"/>
  <c r="J309" i="8" s="1"/>
  <c r="AF221" i="7"/>
  <c r="I310" i="8" s="1"/>
  <c r="AG224" i="7"/>
  <c r="J313" i="8" s="1"/>
  <c r="AF227" i="7"/>
  <c r="I316" i="8" s="1"/>
  <c r="AF229" i="7"/>
  <c r="I318" i="8" s="1"/>
  <c r="AG230" i="7"/>
  <c r="J319" i="8" s="1"/>
  <c r="F42" i="7"/>
  <c r="C191" i="8" s="1"/>
  <c r="L43" i="7"/>
  <c r="C222" i="8" s="1"/>
  <c r="S46" i="7"/>
  <c r="D255" i="8" s="1"/>
  <c r="F73" i="7"/>
  <c r="E12" i="8" s="1"/>
  <c r="L74" i="7"/>
  <c r="E43" i="8" s="1"/>
  <c r="R77" i="7"/>
  <c r="E76" i="8" s="1"/>
  <c r="AG75" i="7"/>
  <c r="F134" i="8" s="1"/>
  <c r="AL74" i="7"/>
  <c r="E163" i="8" s="1"/>
  <c r="F102" i="7"/>
  <c r="E191" i="8" s="1"/>
  <c r="Z115" i="7"/>
  <c r="E294" i="8" s="1"/>
  <c r="F129" i="7"/>
  <c r="G8" i="8" s="1"/>
  <c r="AA131" i="7"/>
  <c r="H100" i="8" s="1"/>
  <c r="AM141" i="7"/>
  <c r="H170" i="8" s="1"/>
  <c r="F188" i="7"/>
  <c r="I7" i="8" s="1"/>
  <c r="AL200" i="7"/>
  <c r="I169" i="8" s="1"/>
  <c r="S215" i="7"/>
  <c r="AF22" i="7"/>
  <c r="C141" i="8" s="1"/>
  <c r="F37" i="7"/>
  <c r="C186" i="8" s="1"/>
  <c r="G38" i="7"/>
  <c r="D187" i="8" s="1"/>
  <c r="L42" i="7"/>
  <c r="C221" i="8" s="1"/>
  <c r="R45" i="7"/>
  <c r="C254" i="8" s="1"/>
  <c r="G69" i="7"/>
  <c r="F8" i="8" s="1"/>
  <c r="L73" i="7"/>
  <c r="E42" i="8" s="1"/>
  <c r="R75" i="7"/>
  <c r="E74" i="8" s="1"/>
  <c r="AF75" i="7"/>
  <c r="E134" i="8" s="1"/>
  <c r="AM73" i="7"/>
  <c r="F162" i="8" s="1"/>
  <c r="G101" i="7"/>
  <c r="F190" i="8" s="1"/>
  <c r="S115" i="7"/>
  <c r="F264" i="8" s="1"/>
  <c r="Z114" i="7"/>
  <c r="E293" i="8" s="1"/>
  <c r="G128" i="7"/>
  <c r="H7" i="8" s="1"/>
  <c r="AA129" i="7"/>
  <c r="H98" i="8" s="1"/>
  <c r="AM133" i="7"/>
  <c r="H162" i="8" s="1"/>
  <c r="Z177" i="7"/>
  <c r="G296" i="8" s="1"/>
  <c r="L187" i="7"/>
  <c r="I36" i="8" s="1"/>
  <c r="AM199" i="7"/>
  <c r="J168" i="8" s="1"/>
  <c r="Z69" i="7"/>
  <c r="E98" i="8" s="1"/>
  <c r="Z77" i="7"/>
  <c r="E106" i="8" s="1"/>
  <c r="Z85" i="7"/>
  <c r="E114" i="8" s="1"/>
  <c r="AA72" i="7"/>
  <c r="F101" i="8" s="1"/>
  <c r="AA80" i="7"/>
  <c r="F109" i="8" s="1"/>
  <c r="Z67" i="7"/>
  <c r="E96" i="8" s="1"/>
  <c r="L104" i="7"/>
  <c r="E223" i="8" s="1"/>
  <c r="L112" i="7"/>
  <c r="E231" i="8" s="1"/>
  <c r="M104" i="7"/>
  <c r="F223" i="8" s="1"/>
  <c r="M112" i="7"/>
  <c r="F231" i="8" s="1"/>
  <c r="M99" i="7"/>
  <c r="F218" i="8" s="1"/>
  <c r="M107" i="7"/>
  <c r="F226" i="8" s="1"/>
  <c r="M115" i="7"/>
  <c r="F234" i="8" s="1"/>
  <c r="L97" i="7"/>
  <c r="E216" i="8" s="1"/>
  <c r="L101" i="7"/>
  <c r="E220" i="8" s="1"/>
  <c r="L109" i="7"/>
  <c r="E228" i="8" s="1"/>
  <c r="L117" i="7"/>
  <c r="E236" i="8" s="1"/>
  <c r="AA188" i="7"/>
  <c r="J97" i="8" s="1"/>
  <c r="AA196" i="7"/>
  <c r="J105" i="8" s="1"/>
  <c r="AA204" i="7"/>
  <c r="J113" i="8" s="1"/>
  <c r="Z189" i="7"/>
  <c r="I98" i="8" s="1"/>
  <c r="Z197" i="7"/>
  <c r="I106" i="8" s="1"/>
  <c r="Z205" i="7"/>
  <c r="I114" i="8" s="1"/>
  <c r="AA190" i="7"/>
  <c r="J99" i="8" s="1"/>
  <c r="AA198" i="7"/>
  <c r="J107" i="8" s="1"/>
  <c r="AA206" i="7"/>
  <c r="J115" i="8" s="1"/>
  <c r="Z191" i="7"/>
  <c r="I100" i="8" s="1"/>
  <c r="Z199" i="7"/>
  <c r="I108" i="8" s="1"/>
  <c r="Z207" i="7"/>
  <c r="I116" i="8" s="1"/>
  <c r="Z193" i="7"/>
  <c r="I102" i="8" s="1"/>
  <c r="AA193" i="7"/>
  <c r="J102" i="8" s="1"/>
  <c r="AA201" i="7"/>
  <c r="J110" i="8" s="1"/>
  <c r="AA194" i="7"/>
  <c r="J103" i="8" s="1"/>
  <c r="Z195" i="7"/>
  <c r="I104" i="8" s="1"/>
  <c r="Z203" i="7"/>
  <c r="I112" i="8" s="1"/>
  <c r="AA191" i="7"/>
  <c r="J100" i="8" s="1"/>
  <c r="AA205" i="7"/>
  <c r="J114" i="8" s="1"/>
  <c r="Z192" i="7"/>
  <c r="I101" i="8" s="1"/>
  <c r="Z206" i="7"/>
  <c r="I115" i="8" s="1"/>
  <c r="AA195" i="7"/>
  <c r="J104" i="8" s="1"/>
  <c r="Z187" i="7"/>
  <c r="I96" i="8" s="1"/>
  <c r="Z198" i="7"/>
  <c r="I107" i="8" s="1"/>
  <c r="AA199" i="7"/>
  <c r="J108" i="8" s="1"/>
  <c r="Z200" i="7"/>
  <c r="I109" i="8" s="1"/>
  <c r="AA200" i="7"/>
  <c r="J109" i="8" s="1"/>
  <c r="Z201" i="7"/>
  <c r="I110" i="8" s="1"/>
  <c r="Z202" i="7"/>
  <c r="I111" i="8" s="1"/>
  <c r="AM22" i="7"/>
  <c r="D171" i="8" s="1"/>
  <c r="AM14" i="7"/>
  <c r="D163" i="8" s="1"/>
  <c r="AA56" i="7"/>
  <c r="D295" i="8" s="1"/>
  <c r="AA48" i="7"/>
  <c r="D287" i="8" s="1"/>
  <c r="AA40" i="7"/>
  <c r="D279" i="8" s="1"/>
  <c r="AG53" i="7"/>
  <c r="D322" i="8" s="1"/>
  <c r="AG45" i="7"/>
  <c r="D314" i="8" s="1"/>
  <c r="AA85" i="7"/>
  <c r="F114" i="8" s="1"/>
  <c r="Z76" i="7"/>
  <c r="E105" i="8" s="1"/>
  <c r="M110" i="7"/>
  <c r="F229" i="8" s="1"/>
  <c r="L100" i="7"/>
  <c r="E219" i="8" s="1"/>
  <c r="AF108" i="7"/>
  <c r="E317" i="8" s="1"/>
  <c r="S135" i="7"/>
  <c r="H74" i="8" s="1"/>
  <c r="G171" i="7"/>
  <c r="H200" i="8" s="1"/>
  <c r="M174" i="7"/>
  <c r="H233" i="8" s="1"/>
  <c r="S157" i="7"/>
  <c r="H246" i="8" s="1"/>
  <c r="Z190" i="7"/>
  <c r="I99" i="8" s="1"/>
  <c r="AA225" i="7"/>
  <c r="J284" i="8" s="1"/>
  <c r="AL22" i="7"/>
  <c r="C171" i="8" s="1"/>
  <c r="AL14" i="7"/>
  <c r="C163" i="8" s="1"/>
  <c r="Z56" i="7"/>
  <c r="C295" i="8" s="1"/>
  <c r="Z48" i="7"/>
  <c r="C287" i="8" s="1"/>
  <c r="Z40" i="7"/>
  <c r="C279" i="8" s="1"/>
  <c r="AA84" i="7"/>
  <c r="F113" i="8" s="1"/>
  <c r="AA75" i="7"/>
  <c r="F104" i="8" s="1"/>
  <c r="L110" i="7"/>
  <c r="E229" i="8" s="1"/>
  <c r="L99" i="7"/>
  <c r="E218" i="8" s="1"/>
  <c r="AG107" i="7"/>
  <c r="F316" i="8" s="1"/>
  <c r="R127" i="7"/>
  <c r="G66" i="8" s="1"/>
  <c r="R135" i="7"/>
  <c r="G74" i="8" s="1"/>
  <c r="R174" i="7"/>
  <c r="G263" i="8" s="1"/>
  <c r="AA189" i="7"/>
  <c r="J98" i="8" s="1"/>
  <c r="AM21" i="7"/>
  <c r="D170" i="8" s="1"/>
  <c r="AM13" i="7"/>
  <c r="D162" i="8" s="1"/>
  <c r="AA55" i="7"/>
  <c r="D294" i="8" s="1"/>
  <c r="AA47" i="7"/>
  <c r="D286" i="8" s="1"/>
  <c r="AA39" i="7"/>
  <c r="D278" i="8" s="1"/>
  <c r="AG52" i="7"/>
  <c r="D321" i="8" s="1"/>
  <c r="AG44" i="7"/>
  <c r="D313" i="8" s="1"/>
  <c r="Z84" i="7"/>
  <c r="E113" i="8" s="1"/>
  <c r="Z75" i="7"/>
  <c r="E104" i="8" s="1"/>
  <c r="M109" i="7"/>
  <c r="F228" i="8" s="1"/>
  <c r="M98" i="7"/>
  <c r="F217" i="8" s="1"/>
  <c r="AG117" i="7"/>
  <c r="F326" i="8" s="1"/>
  <c r="AG106" i="7"/>
  <c r="F315" i="8" s="1"/>
  <c r="S127" i="7"/>
  <c r="H66" i="8" s="1"/>
  <c r="S134" i="7"/>
  <c r="H73" i="8" s="1"/>
  <c r="G169" i="7"/>
  <c r="H198" i="8" s="1"/>
  <c r="M173" i="7"/>
  <c r="H232" i="8" s="1"/>
  <c r="S173" i="7"/>
  <c r="H262" i="8" s="1"/>
  <c r="Z188" i="7"/>
  <c r="I97" i="8" s="1"/>
  <c r="AA219" i="7"/>
  <c r="J278" i="8" s="1"/>
  <c r="AG193" i="7"/>
  <c r="J132" i="8" s="1"/>
  <c r="AG201" i="7"/>
  <c r="J140" i="8" s="1"/>
  <c r="AF194" i="7"/>
  <c r="I133" i="8" s="1"/>
  <c r="AF202" i="7"/>
  <c r="I141" i="8" s="1"/>
  <c r="AG195" i="7"/>
  <c r="J134" i="8" s="1"/>
  <c r="AG203" i="7"/>
  <c r="J142" i="8" s="1"/>
  <c r="AF188" i="7"/>
  <c r="I127" i="8" s="1"/>
  <c r="AF196" i="7"/>
  <c r="I135" i="8" s="1"/>
  <c r="AF204" i="7"/>
  <c r="I143" i="8" s="1"/>
  <c r="AF190" i="7"/>
  <c r="I129" i="8" s="1"/>
  <c r="AF198" i="7"/>
  <c r="I137" i="8" s="1"/>
  <c r="AF206" i="7"/>
  <c r="I145" i="8" s="1"/>
  <c r="AG190" i="7"/>
  <c r="J129" i="8" s="1"/>
  <c r="AG198" i="7"/>
  <c r="J137" i="8" s="1"/>
  <c r="AG206" i="7"/>
  <c r="J145" i="8" s="1"/>
  <c r="AG191" i="7"/>
  <c r="J130" i="8" s="1"/>
  <c r="AG199" i="7"/>
  <c r="J138" i="8" s="1"/>
  <c r="AG207" i="7"/>
  <c r="J146" i="8" s="1"/>
  <c r="AF192" i="7"/>
  <c r="I131" i="8" s="1"/>
  <c r="AF200" i="7"/>
  <c r="I139" i="8" s="1"/>
  <c r="AG187" i="7"/>
  <c r="J126" i="8" s="1"/>
  <c r="AG196" i="7"/>
  <c r="J135" i="8" s="1"/>
  <c r="AF197" i="7"/>
  <c r="I136" i="8" s="1"/>
  <c r="AG200" i="7"/>
  <c r="J139" i="8" s="1"/>
  <c r="AF203" i="7"/>
  <c r="I142" i="8" s="1"/>
  <c r="AG188" i="7"/>
  <c r="J127" i="8" s="1"/>
  <c r="AG204" i="7"/>
  <c r="J143" i="8" s="1"/>
  <c r="AF189" i="7"/>
  <c r="I128" i="8" s="1"/>
  <c r="AF205" i="7"/>
  <c r="I144" i="8" s="1"/>
  <c r="AG189" i="7"/>
  <c r="J128" i="8" s="1"/>
  <c r="AG205" i="7"/>
  <c r="J144" i="8" s="1"/>
  <c r="AF191" i="7"/>
  <c r="I130" i="8" s="1"/>
  <c r="AF207" i="7"/>
  <c r="I146" i="8" s="1"/>
  <c r="AG192" i="7"/>
  <c r="J131" i="8" s="1"/>
  <c r="AF187" i="7"/>
  <c r="I126" i="8" s="1"/>
  <c r="G225" i="7"/>
  <c r="J194" i="8" s="1"/>
  <c r="G233" i="7"/>
  <c r="J202" i="8" s="1"/>
  <c r="F218" i="7"/>
  <c r="I187" i="8" s="1"/>
  <c r="F226" i="7"/>
  <c r="I195" i="8" s="1"/>
  <c r="F234" i="7"/>
  <c r="I203" i="8" s="1"/>
  <c r="G219" i="7"/>
  <c r="J188" i="8" s="1"/>
  <c r="G227" i="7"/>
  <c r="J196" i="8" s="1"/>
  <c r="G235" i="7"/>
  <c r="J204" i="8" s="1"/>
  <c r="F220" i="7"/>
  <c r="I189" i="8" s="1"/>
  <c r="F228" i="7"/>
  <c r="I197" i="8" s="1"/>
  <c r="F236" i="7"/>
  <c r="I205" i="8" s="1"/>
  <c r="F221" i="7"/>
  <c r="I190" i="8" s="1"/>
  <c r="F222" i="7"/>
  <c r="I191" i="8" s="1"/>
  <c r="F230" i="7"/>
  <c r="I199" i="8" s="1"/>
  <c r="G217" i="7"/>
  <c r="J186" i="8" s="1"/>
  <c r="G222" i="7"/>
  <c r="J191" i="8" s="1"/>
  <c r="G230" i="7"/>
  <c r="J199" i="8" s="1"/>
  <c r="F217" i="7"/>
  <c r="I186" i="8" s="1"/>
  <c r="G223" i="7"/>
  <c r="J192" i="8" s="1"/>
  <c r="G231" i="7"/>
  <c r="J200" i="8" s="1"/>
  <c r="F224" i="7"/>
  <c r="I193" i="8" s="1"/>
  <c r="F232" i="7"/>
  <c r="I201" i="8" s="1"/>
  <c r="F219" i="7"/>
  <c r="I188" i="8" s="1"/>
  <c r="G236" i="7"/>
  <c r="J205" i="8" s="1"/>
  <c r="G220" i="7"/>
  <c r="J189" i="8" s="1"/>
  <c r="F237" i="7"/>
  <c r="I206" i="8" s="1"/>
  <c r="G224" i="7"/>
  <c r="J193" i="8" s="1"/>
  <c r="F227" i="7"/>
  <c r="I196" i="8" s="1"/>
  <c r="G228" i="7"/>
  <c r="J197" i="8" s="1"/>
  <c r="F229" i="7"/>
  <c r="I198" i="8" s="1"/>
  <c r="G229" i="7"/>
  <c r="J198" i="8" s="1"/>
  <c r="F231" i="7"/>
  <c r="I200" i="8" s="1"/>
  <c r="G232" i="7"/>
  <c r="J201" i="8" s="1"/>
  <c r="AL21" i="7"/>
  <c r="C170" i="8" s="1"/>
  <c r="AL13" i="7"/>
  <c r="C162" i="8" s="1"/>
  <c r="Z55" i="7"/>
  <c r="C294" i="8" s="1"/>
  <c r="Z47" i="7"/>
  <c r="C286" i="8" s="1"/>
  <c r="Z39" i="7"/>
  <c r="C278" i="8" s="1"/>
  <c r="AF52" i="7"/>
  <c r="C321" i="8" s="1"/>
  <c r="AF44" i="7"/>
  <c r="C313" i="8" s="1"/>
  <c r="AA83" i="7"/>
  <c r="F112" i="8" s="1"/>
  <c r="AA74" i="7"/>
  <c r="F103" i="8" s="1"/>
  <c r="M108" i="7"/>
  <c r="F227" i="8" s="1"/>
  <c r="L98" i="7"/>
  <c r="E217" i="8" s="1"/>
  <c r="AF117" i="7"/>
  <c r="E326" i="8" s="1"/>
  <c r="AF106" i="7"/>
  <c r="E315" i="8" s="1"/>
  <c r="R147" i="7"/>
  <c r="G86" i="8" s="1"/>
  <c r="S132" i="7"/>
  <c r="H71" i="8" s="1"/>
  <c r="F169" i="7"/>
  <c r="G198" i="8" s="1"/>
  <c r="L170" i="7"/>
  <c r="G229" i="8" s="1"/>
  <c r="S172" i="7"/>
  <c r="H261" i="8" s="1"/>
  <c r="AG202" i="7"/>
  <c r="J141" i="8" s="1"/>
  <c r="AL7" i="7"/>
  <c r="C156" i="8" s="1"/>
  <c r="AM20" i="7"/>
  <c r="D169" i="8" s="1"/>
  <c r="AM12" i="7"/>
  <c r="D161" i="8" s="1"/>
  <c r="AA54" i="7"/>
  <c r="D293" i="8" s="1"/>
  <c r="AA46" i="7"/>
  <c r="D285" i="8" s="1"/>
  <c r="AA38" i="7"/>
  <c r="D277" i="8" s="1"/>
  <c r="AG51" i="7"/>
  <c r="D320" i="8" s="1"/>
  <c r="AG43" i="7"/>
  <c r="D312" i="8" s="1"/>
  <c r="Z83" i="7"/>
  <c r="E112" i="8" s="1"/>
  <c r="Z74" i="7"/>
  <c r="E103" i="8" s="1"/>
  <c r="L108" i="7"/>
  <c r="E227" i="8" s="1"/>
  <c r="AG116" i="7"/>
  <c r="F325" i="8" s="1"/>
  <c r="AF105" i="7"/>
  <c r="E314" i="8" s="1"/>
  <c r="S146" i="7"/>
  <c r="H85" i="8" s="1"/>
  <c r="M169" i="7"/>
  <c r="H228" i="8" s="1"/>
  <c r="R172" i="7"/>
  <c r="G261" i="8" s="1"/>
  <c r="AF201" i="7"/>
  <c r="I140" i="8" s="1"/>
  <c r="G237" i="7"/>
  <c r="J206" i="8" s="1"/>
  <c r="AA65" i="7"/>
  <c r="R128" i="7"/>
  <c r="G67" i="8" s="1"/>
  <c r="R136" i="7"/>
  <c r="G75" i="8" s="1"/>
  <c r="R144" i="7"/>
  <c r="G83" i="8" s="1"/>
  <c r="S128" i="7"/>
  <c r="H67" i="8" s="1"/>
  <c r="S136" i="7"/>
  <c r="H75" i="8" s="1"/>
  <c r="S144" i="7"/>
  <c r="H83" i="8" s="1"/>
  <c r="R130" i="7"/>
  <c r="G69" i="8" s="1"/>
  <c r="R138" i="7"/>
  <c r="G77" i="8" s="1"/>
  <c r="R146" i="7"/>
  <c r="G85" i="8" s="1"/>
  <c r="S131" i="7"/>
  <c r="H70" i="8" s="1"/>
  <c r="S139" i="7"/>
  <c r="H78" i="8" s="1"/>
  <c r="S147" i="7"/>
  <c r="H86" i="8" s="1"/>
  <c r="R133" i="7"/>
  <c r="G72" i="8" s="1"/>
  <c r="R141" i="7"/>
  <c r="G80" i="8" s="1"/>
  <c r="S133" i="7"/>
  <c r="H72" i="8" s="1"/>
  <c r="S141" i="7"/>
  <c r="H80" i="8" s="1"/>
  <c r="R134" i="7"/>
  <c r="G73" i="8" s="1"/>
  <c r="R142" i="7"/>
  <c r="G81" i="8" s="1"/>
  <c r="F162" i="7"/>
  <c r="G191" i="8" s="1"/>
  <c r="F170" i="7"/>
  <c r="G199" i="8" s="1"/>
  <c r="G157" i="7"/>
  <c r="H186" i="8" s="1"/>
  <c r="G162" i="7"/>
  <c r="H191" i="8" s="1"/>
  <c r="G170" i="7"/>
  <c r="H199" i="8" s="1"/>
  <c r="F157" i="7"/>
  <c r="G186" i="8" s="1"/>
  <c r="F164" i="7"/>
  <c r="G193" i="8" s="1"/>
  <c r="F172" i="7"/>
  <c r="G201" i="8" s="1"/>
  <c r="G165" i="7"/>
  <c r="H194" i="8" s="1"/>
  <c r="G173" i="7"/>
  <c r="H202" i="8" s="1"/>
  <c r="F158" i="7"/>
  <c r="G187" i="8" s="1"/>
  <c r="F166" i="7"/>
  <c r="G195" i="8" s="1"/>
  <c r="F174" i="7"/>
  <c r="G203" i="8" s="1"/>
  <c r="G158" i="7"/>
  <c r="H187" i="8" s="1"/>
  <c r="G166" i="7"/>
  <c r="H195" i="8" s="1"/>
  <c r="G174" i="7"/>
  <c r="H203" i="8" s="1"/>
  <c r="F159" i="7"/>
  <c r="G188" i="8" s="1"/>
  <c r="F167" i="7"/>
  <c r="G196" i="8" s="1"/>
  <c r="F175" i="7"/>
  <c r="G204" i="8" s="1"/>
  <c r="G159" i="7"/>
  <c r="H188" i="8" s="1"/>
  <c r="G167" i="7"/>
  <c r="H196" i="8" s="1"/>
  <c r="G175" i="7"/>
  <c r="H204" i="8" s="1"/>
  <c r="F160" i="7"/>
  <c r="G189" i="8" s="1"/>
  <c r="F168" i="7"/>
  <c r="G197" i="8" s="1"/>
  <c r="F176" i="7"/>
  <c r="G205" i="8" s="1"/>
  <c r="AM7" i="7"/>
  <c r="D156" i="8" s="1"/>
  <c r="AL20" i="7"/>
  <c r="C169" i="8" s="1"/>
  <c r="AL12" i="7"/>
  <c r="C161" i="8" s="1"/>
  <c r="Z54" i="7"/>
  <c r="C293" i="8" s="1"/>
  <c r="Z46" i="7"/>
  <c r="C285" i="8" s="1"/>
  <c r="Z38" i="7"/>
  <c r="C277" i="8" s="1"/>
  <c r="AF51" i="7"/>
  <c r="C320" i="8" s="1"/>
  <c r="AF43" i="7"/>
  <c r="C312" i="8" s="1"/>
  <c r="AA82" i="7"/>
  <c r="F111" i="8" s="1"/>
  <c r="AA73" i="7"/>
  <c r="F102" i="8" s="1"/>
  <c r="M97" i="7"/>
  <c r="F216" i="8" s="1"/>
  <c r="L107" i="7"/>
  <c r="E226" i="8" s="1"/>
  <c r="AF116" i="7"/>
  <c r="E325" i="8" s="1"/>
  <c r="AG104" i="7"/>
  <c r="F313" i="8" s="1"/>
  <c r="S145" i="7"/>
  <c r="H84" i="8" s="1"/>
  <c r="R131" i="7"/>
  <c r="G70" i="8" s="1"/>
  <c r="F165" i="7"/>
  <c r="G194" i="8" s="1"/>
  <c r="R170" i="7"/>
  <c r="G259" i="8" s="1"/>
  <c r="AF199" i="7"/>
  <c r="I138" i="8" s="1"/>
  <c r="F235" i="7"/>
  <c r="I204" i="8" s="1"/>
  <c r="L158" i="7"/>
  <c r="G217" i="8" s="1"/>
  <c r="L159" i="7"/>
  <c r="G218" i="8" s="1"/>
  <c r="L167" i="7"/>
  <c r="G226" i="8" s="1"/>
  <c r="L175" i="7"/>
  <c r="G234" i="8" s="1"/>
  <c r="M159" i="7"/>
  <c r="H218" i="8" s="1"/>
  <c r="M167" i="7"/>
  <c r="H226" i="8" s="1"/>
  <c r="M175" i="7"/>
  <c r="H234" i="8" s="1"/>
  <c r="L161" i="7"/>
  <c r="G220" i="8" s="1"/>
  <c r="L169" i="7"/>
  <c r="G228" i="8" s="1"/>
  <c r="L177" i="7"/>
  <c r="G236" i="8" s="1"/>
  <c r="M162" i="7"/>
  <c r="H221" i="8" s="1"/>
  <c r="M170" i="7"/>
  <c r="H229" i="8" s="1"/>
  <c r="L157" i="7"/>
  <c r="G216" i="8" s="1"/>
  <c r="L163" i="7"/>
  <c r="G222" i="8" s="1"/>
  <c r="L171" i="7"/>
  <c r="G230" i="8" s="1"/>
  <c r="M163" i="7"/>
  <c r="H222" i="8" s="1"/>
  <c r="M171" i="7"/>
  <c r="H230" i="8" s="1"/>
  <c r="L164" i="7"/>
  <c r="G223" i="8" s="1"/>
  <c r="L172" i="7"/>
  <c r="G231" i="8" s="1"/>
  <c r="M164" i="7"/>
  <c r="H223" i="8" s="1"/>
  <c r="M172" i="7"/>
  <c r="H231" i="8" s="1"/>
  <c r="L165" i="7"/>
  <c r="G224" i="8" s="1"/>
  <c r="L173" i="7"/>
  <c r="G232" i="8" s="1"/>
  <c r="AM26" i="7"/>
  <c r="D175" i="8" s="1"/>
  <c r="AM18" i="7"/>
  <c r="D167" i="8" s="1"/>
  <c r="AM10" i="7"/>
  <c r="D159" i="8" s="1"/>
  <c r="AA52" i="7"/>
  <c r="D291" i="8" s="1"/>
  <c r="AA44" i="7"/>
  <c r="D283" i="8" s="1"/>
  <c r="AG57" i="7"/>
  <c r="D326" i="8" s="1"/>
  <c r="AG49" i="7"/>
  <c r="D318" i="8" s="1"/>
  <c r="AG41" i="7"/>
  <c r="D310" i="8" s="1"/>
  <c r="Z81" i="7"/>
  <c r="E110" i="8" s="1"/>
  <c r="AA71" i="7"/>
  <c r="F100" i="8" s="1"/>
  <c r="L116" i="7"/>
  <c r="E235" i="8" s="1"/>
  <c r="M105" i="7"/>
  <c r="F224" i="8" s="1"/>
  <c r="AF114" i="7"/>
  <c r="E323" i="8" s="1"/>
  <c r="AG101" i="7"/>
  <c r="F310" i="8" s="1"/>
  <c r="R143" i="7"/>
  <c r="G82" i="8" s="1"/>
  <c r="R129" i="7"/>
  <c r="G68" i="8" s="1"/>
  <c r="F163" i="7"/>
  <c r="G192" i="8" s="1"/>
  <c r="L166" i="7"/>
  <c r="G225" i="8" s="1"/>
  <c r="R165" i="7"/>
  <c r="G254" i="8" s="1"/>
  <c r="AA207" i="7"/>
  <c r="J116" i="8" s="1"/>
  <c r="AG194" i="7"/>
  <c r="J133" i="8" s="1"/>
  <c r="G226" i="7"/>
  <c r="J195" i="8" s="1"/>
  <c r="AL25" i="7"/>
  <c r="C174" i="8" s="1"/>
  <c r="AL17" i="7"/>
  <c r="C166" i="8" s="1"/>
  <c r="AL9" i="7"/>
  <c r="C158" i="8" s="1"/>
  <c r="Z51" i="7"/>
  <c r="C290" i="8" s="1"/>
  <c r="Z43" i="7"/>
  <c r="C282" i="8" s="1"/>
  <c r="AA67" i="7"/>
  <c r="F96" i="8" s="1"/>
  <c r="Z79" i="7"/>
  <c r="E108" i="8" s="1"/>
  <c r="Z70" i="7"/>
  <c r="E99" i="8" s="1"/>
  <c r="L114" i="7"/>
  <c r="E233" i="8" s="1"/>
  <c r="L103" i="7"/>
  <c r="E222" i="8" s="1"/>
  <c r="AG111" i="7"/>
  <c r="F320" i="8" s="1"/>
  <c r="R140" i="7"/>
  <c r="G79" i="8" s="1"/>
  <c r="AA202" i="7"/>
  <c r="J111" i="8" s="1"/>
  <c r="G221" i="7"/>
  <c r="J190" i="8" s="1"/>
  <c r="S160" i="7"/>
  <c r="H249" i="8" s="1"/>
  <c r="S168" i="7"/>
  <c r="H257" i="8" s="1"/>
  <c r="S176" i="7"/>
  <c r="H265" i="8" s="1"/>
  <c r="R163" i="7"/>
  <c r="G252" i="8" s="1"/>
  <c r="R171" i="7"/>
  <c r="G260" i="8" s="1"/>
  <c r="S161" i="7"/>
  <c r="H250" i="8" s="1"/>
  <c r="S170" i="7"/>
  <c r="H259" i="8" s="1"/>
  <c r="R162" i="7"/>
  <c r="G251" i="8" s="1"/>
  <c r="S171" i="7"/>
  <c r="H260" i="8" s="1"/>
  <c r="R164" i="7"/>
  <c r="G253" i="8" s="1"/>
  <c r="R173" i="7"/>
  <c r="G262" i="8" s="1"/>
  <c r="S165" i="7"/>
  <c r="H254" i="8" s="1"/>
  <c r="S174" i="7"/>
  <c r="H263" i="8" s="1"/>
  <c r="R166" i="7"/>
  <c r="G255" i="8" s="1"/>
  <c r="R175" i="7"/>
  <c r="G264" i="8" s="1"/>
  <c r="S166" i="7"/>
  <c r="H255" i="8" s="1"/>
  <c r="S175" i="7"/>
  <c r="H264" i="8" s="1"/>
  <c r="R158" i="7"/>
  <c r="G247" i="8" s="1"/>
  <c r="R167" i="7"/>
  <c r="G256" i="8" s="1"/>
  <c r="R176" i="7"/>
  <c r="G265" i="8" s="1"/>
  <c r="S158" i="7"/>
  <c r="H247" i="8" s="1"/>
  <c r="S167" i="7"/>
  <c r="H256" i="8" s="1"/>
  <c r="R177" i="7"/>
  <c r="G266" i="8" s="1"/>
  <c r="R159" i="7"/>
  <c r="G248" i="8" s="1"/>
  <c r="R168" i="7"/>
  <c r="G257" i="8" s="1"/>
  <c r="S177" i="7"/>
  <c r="H266" i="8" s="1"/>
  <c r="AF102" i="7"/>
  <c r="E311" i="8" s="1"/>
  <c r="AF110" i="7"/>
  <c r="E319" i="8" s="1"/>
  <c r="AG97" i="7"/>
  <c r="F306" i="8" s="1"/>
  <c r="AG102" i="7"/>
  <c r="F311" i="8" s="1"/>
  <c r="AG110" i="7"/>
  <c r="F319" i="8" s="1"/>
  <c r="AF97" i="7"/>
  <c r="E306" i="8" s="1"/>
  <c r="AF104" i="7"/>
  <c r="E313" i="8" s="1"/>
  <c r="AF112" i="7"/>
  <c r="E321" i="8" s="1"/>
  <c r="AG105" i="7"/>
  <c r="F314" i="8" s="1"/>
  <c r="AG113" i="7"/>
  <c r="F322" i="8" s="1"/>
  <c r="AF99" i="7"/>
  <c r="E308" i="8" s="1"/>
  <c r="AF107" i="7"/>
  <c r="E316" i="8" s="1"/>
  <c r="AF115" i="7"/>
  <c r="E324" i="8" s="1"/>
  <c r="AA224" i="7"/>
  <c r="J283" i="8" s="1"/>
  <c r="AA232" i="7"/>
  <c r="J291" i="8" s="1"/>
  <c r="Z225" i="7"/>
  <c r="I284" i="8" s="1"/>
  <c r="Z233" i="7"/>
  <c r="I292" i="8" s="1"/>
  <c r="AA218" i="7"/>
  <c r="J277" i="8" s="1"/>
  <c r="AA226" i="7"/>
  <c r="J285" i="8" s="1"/>
  <c r="AA234" i="7"/>
  <c r="J293" i="8" s="1"/>
  <c r="Z219" i="7"/>
  <c r="I278" i="8" s="1"/>
  <c r="Z227" i="7"/>
  <c r="I286" i="8" s="1"/>
  <c r="Z235" i="7"/>
  <c r="I294" i="8" s="1"/>
  <c r="Z220" i="7"/>
  <c r="I279" i="8" s="1"/>
  <c r="Z228" i="7"/>
  <c r="I287" i="8" s="1"/>
  <c r="Z236" i="7"/>
  <c r="I295" i="8" s="1"/>
  <c r="AA220" i="7"/>
  <c r="J279" i="8" s="1"/>
  <c r="AA228" i="7"/>
  <c r="J287" i="8" s="1"/>
  <c r="AA236" i="7"/>
  <c r="J295" i="8" s="1"/>
  <c r="Z221" i="7"/>
  <c r="I280" i="8" s="1"/>
  <c r="Z229" i="7"/>
  <c r="I288" i="8" s="1"/>
  <c r="Z237" i="7"/>
  <c r="I296" i="8" s="1"/>
  <c r="AA221" i="7"/>
  <c r="J280" i="8" s="1"/>
  <c r="AA229" i="7"/>
  <c r="J288" i="8" s="1"/>
  <c r="AA237" i="7"/>
  <c r="J296" i="8" s="1"/>
  <c r="AA222" i="7"/>
  <c r="J281" i="8" s="1"/>
  <c r="AA230" i="7"/>
  <c r="J289" i="8" s="1"/>
  <c r="Z217" i="7"/>
  <c r="I276" i="8" s="1"/>
  <c r="Z223" i="7"/>
  <c r="I282" i="8" s="1"/>
  <c r="Z231" i="7"/>
  <c r="I290" i="8" s="1"/>
  <c r="AA223" i="7"/>
  <c r="J282" i="8" s="1"/>
  <c r="Z224" i="7"/>
  <c r="I283" i="8" s="1"/>
  <c r="AA227" i="7"/>
  <c r="J286" i="8" s="1"/>
  <c r="Z232" i="7"/>
  <c r="I291" i="8" s="1"/>
  <c r="AA233" i="7"/>
  <c r="J292" i="8" s="1"/>
  <c r="Z234" i="7"/>
  <c r="I293" i="8" s="1"/>
  <c r="AA235" i="7"/>
  <c r="J294" i="8" s="1"/>
  <c r="AA217" i="7"/>
  <c r="J276" i="8" s="1"/>
  <c r="AM24" i="7"/>
  <c r="D173" i="8" s="1"/>
  <c r="AM16" i="7"/>
  <c r="D165" i="8" s="1"/>
  <c r="Z37" i="7"/>
  <c r="C276" i="8" s="1"/>
  <c r="AA50" i="7"/>
  <c r="D289" i="8" s="1"/>
  <c r="AG55" i="7"/>
  <c r="D324" i="8" s="1"/>
  <c r="AG47" i="7"/>
  <c r="D316" i="8" s="1"/>
  <c r="AA87" i="7"/>
  <c r="F116" i="8" s="1"/>
  <c r="AA78" i="7"/>
  <c r="F107" i="8" s="1"/>
  <c r="AA69" i="7"/>
  <c r="F98" i="8" s="1"/>
  <c r="M113" i="7"/>
  <c r="F232" i="8" s="1"/>
  <c r="M102" i="7"/>
  <c r="F221" i="8" s="1"/>
  <c r="AF111" i="7"/>
  <c r="E320" i="8" s="1"/>
  <c r="AG99" i="7"/>
  <c r="F308" i="8" s="1"/>
  <c r="R139" i="7"/>
  <c r="G78" i="8" s="1"/>
  <c r="F177" i="7"/>
  <c r="G206" i="8" s="1"/>
  <c r="M157" i="7"/>
  <c r="H216" i="8" s="1"/>
  <c r="M160" i="7"/>
  <c r="H219" i="8" s="1"/>
  <c r="R161" i="7"/>
  <c r="G250" i="8" s="1"/>
  <c r="AA197" i="7"/>
  <c r="J106" i="8" s="1"/>
  <c r="G218" i="7"/>
  <c r="J187" i="8" s="1"/>
  <c r="AA185" i="7"/>
  <c r="AG185" i="7"/>
  <c r="G155" i="7"/>
  <c r="AG125" i="7"/>
  <c r="AM125" i="7"/>
  <c r="AA95" i="7"/>
  <c r="AM65" i="7"/>
  <c r="Y28" i="7"/>
  <c r="X28" i="7"/>
  <c r="W28" i="7"/>
  <c r="Q28" i="7"/>
  <c r="P28" i="7"/>
  <c r="O28" i="7"/>
  <c r="AA5" i="7"/>
  <c r="S5" i="7"/>
  <c r="M5" i="7"/>
  <c r="G5" i="7"/>
  <c r="K28" i="7"/>
  <c r="J28" i="7"/>
  <c r="I28" i="7"/>
  <c r="D28" i="7"/>
  <c r="E28" i="7"/>
  <c r="C28" i="7"/>
  <c r="A1" i="8"/>
  <c r="P1" i="8" s="1"/>
  <c r="A1" i="7"/>
  <c r="U1" i="7" s="1"/>
  <c r="M12" i="7" l="1"/>
  <c r="D41" i="8" s="1"/>
  <c r="M20" i="7"/>
  <c r="D49" i="8" s="1"/>
  <c r="L7" i="7"/>
  <c r="C36" i="8" s="1"/>
  <c r="L13" i="7"/>
  <c r="C42" i="8" s="1"/>
  <c r="L21" i="7"/>
  <c r="C50" i="8" s="1"/>
  <c r="M14" i="7"/>
  <c r="D43" i="8" s="1"/>
  <c r="M22" i="7"/>
  <c r="D51" i="8" s="1"/>
  <c r="L8" i="7"/>
  <c r="C37" i="8" s="1"/>
  <c r="L16" i="7"/>
  <c r="C45" i="8" s="1"/>
  <c r="L24" i="7"/>
  <c r="C53" i="8" s="1"/>
  <c r="M8" i="7"/>
  <c r="D37" i="8" s="1"/>
  <c r="M16" i="7"/>
  <c r="D45" i="8" s="1"/>
  <c r="M24" i="7"/>
  <c r="D53" i="8" s="1"/>
  <c r="L9" i="7"/>
  <c r="C38" i="8" s="1"/>
  <c r="L17" i="7"/>
  <c r="C46" i="8" s="1"/>
  <c r="L25" i="7"/>
  <c r="C54" i="8" s="1"/>
  <c r="M9" i="7"/>
  <c r="D38" i="8" s="1"/>
  <c r="M17" i="7"/>
  <c r="D46" i="8" s="1"/>
  <c r="M25" i="7"/>
  <c r="D54" i="8" s="1"/>
  <c r="L10" i="7"/>
  <c r="C39" i="8" s="1"/>
  <c r="L18" i="7"/>
  <c r="C47" i="8" s="1"/>
  <c r="L26" i="7"/>
  <c r="C55" i="8" s="1"/>
  <c r="M10" i="7"/>
  <c r="D39" i="8" s="1"/>
  <c r="M18" i="7"/>
  <c r="D47" i="8" s="1"/>
  <c r="M26" i="7"/>
  <c r="D55" i="8" s="1"/>
  <c r="L14" i="7"/>
  <c r="C43" i="8" s="1"/>
  <c r="L15" i="7"/>
  <c r="C44" i="8" s="1"/>
  <c r="M15" i="7"/>
  <c r="D44" i="8" s="1"/>
  <c r="M19" i="7"/>
  <c r="D48" i="8" s="1"/>
  <c r="L20" i="7"/>
  <c r="C49" i="8" s="1"/>
  <c r="M21" i="7"/>
  <c r="D50" i="8" s="1"/>
  <c r="L22" i="7"/>
  <c r="C51" i="8" s="1"/>
  <c r="M23" i="7"/>
  <c r="D52" i="8" s="1"/>
  <c r="L19" i="7"/>
  <c r="C48" i="8" s="1"/>
  <c r="L23" i="7"/>
  <c r="C52" i="8" s="1"/>
  <c r="L27" i="7"/>
  <c r="C56" i="8" s="1"/>
  <c r="M27" i="7"/>
  <c r="D56" i="8" s="1"/>
  <c r="M13" i="7"/>
  <c r="D42" i="8" s="1"/>
  <c r="L11" i="7"/>
  <c r="C40" i="8" s="1"/>
  <c r="M7" i="7"/>
  <c r="D36" i="8" s="1"/>
  <c r="M11" i="7"/>
  <c r="D40" i="8" s="1"/>
  <c r="L12" i="7"/>
  <c r="C41" i="8" s="1"/>
  <c r="S9" i="7"/>
  <c r="D68" i="8" s="1"/>
  <c r="S17" i="7"/>
  <c r="D76" i="8" s="1"/>
  <c r="S25" i="7"/>
  <c r="D84" i="8" s="1"/>
  <c r="R10" i="7"/>
  <c r="C69" i="8" s="1"/>
  <c r="R18" i="7"/>
  <c r="C77" i="8" s="1"/>
  <c r="R26" i="7"/>
  <c r="C85" i="8" s="1"/>
  <c r="S11" i="7"/>
  <c r="D70" i="8" s="1"/>
  <c r="S19" i="7"/>
  <c r="D78" i="8" s="1"/>
  <c r="S27" i="7"/>
  <c r="D86" i="8" s="1"/>
  <c r="R13" i="7"/>
  <c r="C72" i="8" s="1"/>
  <c r="R21" i="7"/>
  <c r="C80" i="8" s="1"/>
  <c r="S13" i="7"/>
  <c r="D72" i="8" s="1"/>
  <c r="S21" i="7"/>
  <c r="D80" i="8" s="1"/>
  <c r="R14" i="7"/>
  <c r="C73" i="8" s="1"/>
  <c r="R22" i="7"/>
  <c r="C81" i="8" s="1"/>
  <c r="S14" i="7"/>
  <c r="D73" i="8" s="1"/>
  <c r="S22" i="7"/>
  <c r="D81" i="8" s="1"/>
  <c r="R15" i="7"/>
  <c r="C74" i="8" s="1"/>
  <c r="R23" i="7"/>
  <c r="C82" i="8" s="1"/>
  <c r="S15" i="7"/>
  <c r="D74" i="8" s="1"/>
  <c r="S23" i="7"/>
  <c r="D82" i="8" s="1"/>
  <c r="R17" i="7"/>
  <c r="C76" i="8" s="1"/>
  <c r="S18" i="7"/>
  <c r="D77" i="8" s="1"/>
  <c r="R19" i="7"/>
  <c r="C78" i="8" s="1"/>
  <c r="S20" i="7"/>
  <c r="D79" i="8" s="1"/>
  <c r="R24" i="7"/>
  <c r="C83" i="8" s="1"/>
  <c r="S24" i="7"/>
  <c r="D83" i="8" s="1"/>
  <c r="R8" i="7"/>
  <c r="C67" i="8" s="1"/>
  <c r="R25" i="7"/>
  <c r="C84" i="8" s="1"/>
  <c r="S8" i="7"/>
  <c r="D67" i="8" s="1"/>
  <c r="S26" i="7"/>
  <c r="D85" i="8" s="1"/>
  <c r="R11" i="7"/>
  <c r="C70" i="8" s="1"/>
  <c r="R9" i="7"/>
  <c r="C68" i="8" s="1"/>
  <c r="R27" i="7"/>
  <c r="C86" i="8" s="1"/>
  <c r="R7" i="7"/>
  <c r="C66" i="8" s="1"/>
  <c r="R16" i="7"/>
  <c r="C75" i="8" s="1"/>
  <c r="S16" i="7"/>
  <c r="D75" i="8" s="1"/>
  <c r="S10" i="7"/>
  <c r="D69" i="8" s="1"/>
  <c r="S7" i="7"/>
  <c r="D66" i="8" s="1"/>
  <c r="R20" i="7"/>
  <c r="C79" i="8" s="1"/>
  <c r="R12" i="7"/>
  <c r="C71" i="8" s="1"/>
  <c r="S12" i="7"/>
  <c r="D71" i="8" s="1"/>
  <c r="AA14" i="7"/>
  <c r="D103" i="8" s="1"/>
  <c r="AA22" i="7"/>
  <c r="D111" i="8" s="1"/>
  <c r="Z15" i="7"/>
  <c r="C104" i="8" s="1"/>
  <c r="Z23" i="7"/>
  <c r="C112" i="8" s="1"/>
  <c r="AA8" i="7"/>
  <c r="D97" i="8" s="1"/>
  <c r="AA16" i="7"/>
  <c r="D105" i="8" s="1"/>
  <c r="AA24" i="7"/>
  <c r="D113" i="8" s="1"/>
  <c r="Z10" i="7"/>
  <c r="C99" i="8" s="1"/>
  <c r="Z18" i="7"/>
  <c r="C107" i="8" s="1"/>
  <c r="Z26" i="7"/>
  <c r="C115" i="8" s="1"/>
  <c r="AA26" i="7"/>
  <c r="D115" i="8" s="1"/>
  <c r="AA10" i="7"/>
  <c r="D99" i="8" s="1"/>
  <c r="AA18" i="7"/>
  <c r="D107" i="8" s="1"/>
  <c r="Z11" i="7"/>
  <c r="C100" i="8" s="1"/>
  <c r="Z19" i="7"/>
  <c r="C108" i="8" s="1"/>
  <c r="Z27" i="7"/>
  <c r="C116" i="8" s="1"/>
  <c r="AA11" i="7"/>
  <c r="D100" i="8" s="1"/>
  <c r="AA19" i="7"/>
  <c r="D108" i="8" s="1"/>
  <c r="AA27" i="7"/>
  <c r="D116" i="8" s="1"/>
  <c r="Z12" i="7"/>
  <c r="C101" i="8" s="1"/>
  <c r="Z20" i="7"/>
  <c r="C109" i="8" s="1"/>
  <c r="AA7" i="7"/>
  <c r="D96" i="8" s="1"/>
  <c r="AA12" i="7"/>
  <c r="D101" i="8" s="1"/>
  <c r="AA20" i="7"/>
  <c r="D109" i="8" s="1"/>
  <c r="Z7" i="7"/>
  <c r="C96" i="8" s="1"/>
  <c r="Z21" i="7"/>
  <c r="C110" i="8" s="1"/>
  <c r="AA21" i="7"/>
  <c r="D110" i="8" s="1"/>
  <c r="Z22" i="7"/>
  <c r="C111" i="8" s="1"/>
  <c r="AA23" i="7"/>
  <c r="D112" i="8" s="1"/>
  <c r="Z24" i="7"/>
  <c r="C113" i="8" s="1"/>
  <c r="Z25" i="7"/>
  <c r="C114" i="8" s="1"/>
  <c r="Z8" i="7"/>
  <c r="C97" i="8" s="1"/>
  <c r="AA25" i="7"/>
  <c r="D114" i="8" s="1"/>
  <c r="Z9" i="7"/>
  <c r="C98" i="8" s="1"/>
  <c r="AA9" i="7"/>
  <c r="D98" i="8" s="1"/>
  <c r="AA17" i="7"/>
  <c r="D106" i="8" s="1"/>
  <c r="Z13" i="7"/>
  <c r="C102" i="8" s="1"/>
  <c r="AA13" i="7"/>
  <c r="D102" i="8" s="1"/>
  <c r="Z14" i="7"/>
  <c r="C103" i="8" s="1"/>
  <c r="AA15" i="7"/>
  <c r="D104" i="8" s="1"/>
  <c r="Z16" i="7"/>
  <c r="C105" i="8" s="1"/>
  <c r="Z17" i="7"/>
  <c r="C106" i="8" s="1"/>
  <c r="G15" i="7"/>
  <c r="D14" i="8" s="1"/>
  <c r="G23" i="7"/>
  <c r="D22" i="8" s="1"/>
  <c r="F8" i="7"/>
  <c r="C7" i="8" s="1"/>
  <c r="F16" i="7"/>
  <c r="C15" i="8" s="1"/>
  <c r="F24" i="7"/>
  <c r="C23" i="8" s="1"/>
  <c r="G9" i="7"/>
  <c r="D8" i="8" s="1"/>
  <c r="G17" i="7"/>
  <c r="D16" i="8" s="1"/>
  <c r="G25" i="7"/>
  <c r="D24" i="8" s="1"/>
  <c r="F11" i="7"/>
  <c r="C10" i="8" s="1"/>
  <c r="F19" i="7"/>
  <c r="C18" i="8" s="1"/>
  <c r="F27" i="7"/>
  <c r="C26" i="8" s="1"/>
  <c r="G19" i="7"/>
  <c r="D18" i="8" s="1"/>
  <c r="G11" i="7"/>
  <c r="D10" i="8" s="1"/>
  <c r="G27" i="7"/>
  <c r="D26" i="8" s="1"/>
  <c r="F12" i="7"/>
  <c r="C11" i="8" s="1"/>
  <c r="F20" i="7"/>
  <c r="C19" i="8" s="1"/>
  <c r="G7" i="7"/>
  <c r="D6" i="8" s="1"/>
  <c r="G12" i="7"/>
  <c r="D11" i="8" s="1"/>
  <c r="G20" i="7"/>
  <c r="D19" i="8" s="1"/>
  <c r="F7" i="7"/>
  <c r="C6" i="8" s="1"/>
  <c r="F13" i="7"/>
  <c r="C12" i="8" s="1"/>
  <c r="F21" i="7"/>
  <c r="C20" i="8" s="1"/>
  <c r="G13" i="7"/>
  <c r="D12" i="8" s="1"/>
  <c r="G21" i="7"/>
  <c r="D20" i="8" s="1"/>
  <c r="G10" i="7"/>
  <c r="D9" i="8" s="1"/>
  <c r="F14" i="7"/>
  <c r="C13" i="8" s="1"/>
  <c r="G14" i="7"/>
  <c r="D13" i="8" s="1"/>
  <c r="G16" i="7"/>
  <c r="D15" i="8" s="1"/>
  <c r="F17" i="7"/>
  <c r="C16" i="8" s="1"/>
  <c r="F18" i="7"/>
  <c r="C17" i="8" s="1"/>
  <c r="F15" i="7"/>
  <c r="C14" i="8" s="1"/>
  <c r="G18" i="7"/>
  <c r="D17" i="8" s="1"/>
  <c r="F22" i="7"/>
  <c r="C21" i="8" s="1"/>
  <c r="G24" i="7"/>
  <c r="D23" i="8" s="1"/>
  <c r="G26" i="7"/>
  <c r="D25" i="8" s="1"/>
  <c r="F9" i="7"/>
  <c r="C8" i="8" s="1"/>
  <c r="G22" i="7"/>
  <c r="D21" i="8" s="1"/>
  <c r="F23" i="7"/>
  <c r="C22" i="8" s="1"/>
  <c r="F25" i="7"/>
  <c r="C24" i="8" s="1"/>
  <c r="G8" i="7"/>
  <c r="D7" i="8" s="1"/>
  <c r="F26" i="7"/>
  <c r="C25" i="8" s="1"/>
  <c r="F10" i="7"/>
  <c r="C9" i="8" s="1"/>
</calcChain>
</file>

<file path=xl/sharedStrings.xml><?xml version="1.0" encoding="utf-8"?>
<sst xmlns="http://schemas.openxmlformats.org/spreadsheetml/2006/main" count="1503" uniqueCount="46">
  <si>
    <t>2004</t>
  </si>
  <si>
    <t>2009</t>
  </si>
  <si>
    <t>2014</t>
  </si>
  <si>
    <t>2019</t>
  </si>
  <si>
    <t>Alls</t>
  </si>
  <si>
    <t>Karlar</t>
  </si>
  <si>
    <t>Konur</t>
  </si>
  <si>
    <t>690 Vopnafjörður</t>
  </si>
  <si>
    <t>0-4 ára</t>
  </si>
  <si>
    <t>5-9 ára</t>
  </si>
  <si>
    <t>10-14 ára</t>
  </si>
  <si>
    <t>15-19 ára</t>
  </si>
  <si>
    <t>20-24 ára</t>
  </si>
  <si>
    <t>25-29 ára</t>
  </si>
  <si>
    <t>30-34 ára</t>
  </si>
  <si>
    <t>35-39 ára</t>
  </si>
  <si>
    <t>40-44 ára</t>
  </si>
  <si>
    <t>45-49 ára</t>
  </si>
  <si>
    <t>50-54 ára</t>
  </si>
  <si>
    <t>55-59 ára</t>
  </si>
  <si>
    <t>60-64 ára</t>
  </si>
  <si>
    <t>65-69 ára</t>
  </si>
  <si>
    <t>70-74 ára</t>
  </si>
  <si>
    <t>75-79 ára</t>
  </si>
  <si>
    <t>80-84 ára</t>
  </si>
  <si>
    <t>85-89 ára</t>
  </si>
  <si>
    <t>90-94 ára</t>
  </si>
  <si>
    <t>95-99 ára</t>
  </si>
  <si>
    <t>100 ára og eldri</t>
  </si>
  <si>
    <t>700 Egilsstaðir</t>
  </si>
  <si>
    <t>710 Seyðisfjörður</t>
  </si>
  <si>
    <t>720 Borgarfjörður eystri</t>
  </si>
  <si>
    <t>730 Reyðarfjörður</t>
  </si>
  <si>
    <t>735 Eskifjörður</t>
  </si>
  <si>
    <t>740 Neskaupstaður</t>
  </si>
  <si>
    <t>750 Fáskrúðsfjörður</t>
  </si>
  <si>
    <t>755 Stöðvarfjörður</t>
  </si>
  <si>
    <t>760 Breiðdalsvík</t>
  </si>
  <si>
    <t>765 Djúpivogur</t>
  </si>
  <si>
    <t>% karlar</t>
  </si>
  <si>
    <t>%konur</t>
  </si>
  <si>
    <t>1.1.2 Kynja og aldurssamsetning - Byggðarkjarnar</t>
  </si>
  <si>
    <t>2024</t>
  </si>
  <si>
    <t>Sótt 30.5.2024 af</t>
  </si>
  <si>
    <t>% konur</t>
  </si>
  <si>
    <t>https://px.hagstofa.is:443/pxis/sq/55be2bf2-3e86-4cf1-85c2-f93791cf620c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</si>
</sst>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 applyNumberFormat="0" applyBorder="0" applyAlignment="0"/>
    <xf numFmtId="0" fontId="9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 wrapText="1"/>
    </xf>
    <xf numFmtId="0" fontId="1" fillId="0" borderId="0" xfId="0" applyFont="1"/>
    <xf numFmtId="0" fontId="0" fillId="2" borderId="0" xfId="0" applyFill="1"/>
    <xf numFmtId="0" fontId="2" fillId="2" borderId="0" xfId="0" applyFont="1" applyFill="1"/>
    <xf numFmtId="0" fontId="5" fillId="0" borderId="0" xfId="0" applyFont="1"/>
    <xf numFmtId="1" fontId="0" fillId="0" borderId="0" xfId="0" applyNumberFormat="1"/>
    <xf numFmtId="0" fontId="1" fillId="0" borderId="3" xfId="0" applyFont="1" applyBorder="1" applyAlignment="1">
      <alignment horizontal="center"/>
    </xf>
    <xf numFmtId="0" fontId="5" fillId="0" borderId="4" xfId="2" applyFont="1" applyBorder="1"/>
    <xf numFmtId="0" fontId="5" fillId="0" borderId="0" xfId="2" applyFont="1"/>
    <xf numFmtId="0" fontId="1" fillId="0" borderId="5" xfId="0" applyFont="1" applyBorder="1"/>
    <xf numFmtId="164" fontId="0" fillId="0" borderId="5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0" fontId="7" fillId="0" borderId="0" xfId="0" applyFont="1"/>
    <xf numFmtId="0" fontId="5" fillId="0" borderId="0" xfId="2" applyFont="1" applyBorder="1"/>
    <xf numFmtId="1" fontId="0" fillId="0" borderId="4" xfId="0" applyNumberFormat="1" applyBorder="1"/>
    <xf numFmtId="164" fontId="0" fillId="0" borderId="0" xfId="0" applyNumberFormat="1"/>
    <xf numFmtId="1" fontId="0" fillId="0" borderId="6" xfId="0" applyNumberFormat="1" applyBorder="1"/>
    <xf numFmtId="1" fontId="0" fillId="0" borderId="7" xfId="0" applyNumberFormat="1" applyBorder="1"/>
    <xf numFmtId="1" fontId="0" fillId="0" borderId="9" xfId="0" applyNumberFormat="1" applyBorder="1"/>
    <xf numFmtId="1" fontId="0" fillId="0" borderId="10" xfId="0" applyNumberFormat="1" applyBorder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164" fontId="0" fillId="0" borderId="4" xfId="0" applyNumberFormat="1" applyBorder="1"/>
    <xf numFmtId="0" fontId="8" fillId="0" borderId="0" xfId="0" applyFont="1"/>
    <xf numFmtId="0" fontId="0" fillId="0" borderId="11" xfId="0" applyBorder="1"/>
    <xf numFmtId="0" fontId="0" fillId="0" borderId="14" xfId="0" applyBorder="1"/>
    <xf numFmtId="0" fontId="5" fillId="0" borderId="14" xfId="2" applyFont="1" applyBorder="1"/>
    <xf numFmtId="164" fontId="0" fillId="0" borderId="15" xfId="0" applyNumberFormat="1" applyBorder="1"/>
    <xf numFmtId="0" fontId="5" fillId="0" borderId="16" xfId="2" applyFon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4" xfId="0" applyNumberFormat="1" applyBorder="1"/>
    <xf numFmtId="164" fontId="0" fillId="0" borderId="16" xfId="0" applyNumberFormat="1" applyBorder="1"/>
    <xf numFmtId="0" fontId="5" fillId="0" borderId="16" xfId="2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0" borderId="17" xfId="2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9" fillId="0" borderId="0" xfId="3"/>
    <xf numFmtId="0" fontId="2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BA422FA-229F-44D1-8798-0667A044152E}"/>
    <cellStyle name="Normal 3" xfId="1" xr:uid="{377293A3-1ACB-408D-99D2-04C482BB9145}"/>
  </cellStyles>
  <dxfs count="0"/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1200"/>
              <a:t>Vopnafjörður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Birting!$C$6:$C$26</c:f>
              <c:numCache>
                <c:formatCode>0.000%</c:formatCode>
                <c:ptCount val="21"/>
                <c:pt idx="0">
                  <c:v>-2.8571428571428571E-2</c:v>
                </c:pt>
                <c:pt idx="1">
                  <c:v>-2.9931972789115645E-2</c:v>
                </c:pt>
                <c:pt idx="2">
                  <c:v>-4.4897959183673466E-2</c:v>
                </c:pt>
                <c:pt idx="3">
                  <c:v>-3.2653061224489799E-2</c:v>
                </c:pt>
                <c:pt idx="4">
                  <c:v>-3.6734693877551024E-2</c:v>
                </c:pt>
                <c:pt idx="5">
                  <c:v>-2.8571428571428571E-2</c:v>
                </c:pt>
                <c:pt idx="6">
                  <c:v>-3.4013605442176874E-2</c:v>
                </c:pt>
                <c:pt idx="7">
                  <c:v>-2.3129251700680271E-2</c:v>
                </c:pt>
                <c:pt idx="8">
                  <c:v>-2.9931972789115645E-2</c:v>
                </c:pt>
                <c:pt idx="9">
                  <c:v>-5.3061224489795916E-2</c:v>
                </c:pt>
                <c:pt idx="10">
                  <c:v>-2.9931972789115645E-2</c:v>
                </c:pt>
                <c:pt idx="11">
                  <c:v>-4.0816326530612242E-2</c:v>
                </c:pt>
                <c:pt idx="12">
                  <c:v>-2.8571428571428571E-2</c:v>
                </c:pt>
                <c:pt idx="13">
                  <c:v>-1.7687074829931974E-2</c:v>
                </c:pt>
                <c:pt idx="14">
                  <c:v>-2.8571428571428571E-2</c:v>
                </c:pt>
                <c:pt idx="15">
                  <c:v>-1.9047619047619049E-2</c:v>
                </c:pt>
                <c:pt idx="16">
                  <c:v>-6.8027210884353739E-3</c:v>
                </c:pt>
                <c:pt idx="17">
                  <c:v>-2.7210884353741495E-3</c:v>
                </c:pt>
                <c:pt idx="18">
                  <c:v>-1.3605442176870747E-3</c:v>
                </c:pt>
                <c:pt idx="19">
                  <c:v>-1.3605442176870747E-3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C3-4C1A-A7E6-02BC048CB102}"/>
            </c:ext>
          </c:extLst>
        </c:ser>
        <c:ser>
          <c:idx val="1"/>
          <c:order val="1"/>
          <c:tx>
            <c:strRef>
              <c:f>Birting!$D$5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Birting!$D$6:$D$26</c:f>
              <c:numCache>
                <c:formatCode>0.000%</c:formatCode>
                <c:ptCount val="21"/>
                <c:pt idx="0">
                  <c:v>2.9931972789115645E-2</c:v>
                </c:pt>
                <c:pt idx="1">
                  <c:v>3.6734693877551024E-2</c:v>
                </c:pt>
                <c:pt idx="2">
                  <c:v>3.6734693877551024E-2</c:v>
                </c:pt>
                <c:pt idx="3">
                  <c:v>3.1292517006802724E-2</c:v>
                </c:pt>
                <c:pt idx="4">
                  <c:v>3.8095238095238099E-2</c:v>
                </c:pt>
                <c:pt idx="5">
                  <c:v>2.9931972789115645E-2</c:v>
                </c:pt>
                <c:pt idx="6">
                  <c:v>2.3129251700680271E-2</c:v>
                </c:pt>
                <c:pt idx="7">
                  <c:v>2.9931972789115645E-2</c:v>
                </c:pt>
                <c:pt idx="8">
                  <c:v>4.6258503401360541E-2</c:v>
                </c:pt>
                <c:pt idx="9">
                  <c:v>2.5850340136054421E-2</c:v>
                </c:pt>
                <c:pt idx="10">
                  <c:v>3.2653061224489799E-2</c:v>
                </c:pt>
                <c:pt idx="11">
                  <c:v>2.3129251700680271E-2</c:v>
                </c:pt>
                <c:pt idx="12">
                  <c:v>1.4965986394557823E-2</c:v>
                </c:pt>
                <c:pt idx="13">
                  <c:v>2.1768707482993196E-2</c:v>
                </c:pt>
                <c:pt idx="14">
                  <c:v>2.0408163265306121E-2</c:v>
                </c:pt>
                <c:pt idx="15">
                  <c:v>2.5850340136054421E-2</c:v>
                </c:pt>
                <c:pt idx="16">
                  <c:v>8.1632653061224497E-3</c:v>
                </c:pt>
                <c:pt idx="17">
                  <c:v>6.8027210884353739E-3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3-4C1A-A7E6-02BC048CB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Seyðisfjörður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Birting!$E$65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Birting!$B$66:$B$86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Birting!$E$66:$E$86</c:f>
              <c:numCache>
                <c:formatCode>0.000%</c:formatCode>
                <c:ptCount val="21"/>
                <c:pt idx="0">
                  <c:v>-2.7894002789400279E-2</c:v>
                </c:pt>
                <c:pt idx="1">
                  <c:v>-2.3709902370990237E-2</c:v>
                </c:pt>
                <c:pt idx="2">
                  <c:v>-2.5104602510460251E-2</c:v>
                </c:pt>
                <c:pt idx="3">
                  <c:v>-2.9288702928870293E-2</c:v>
                </c:pt>
                <c:pt idx="4">
                  <c:v>-3.3472803347280332E-2</c:v>
                </c:pt>
                <c:pt idx="5">
                  <c:v>-1.9525801952580194E-2</c:v>
                </c:pt>
                <c:pt idx="6">
                  <c:v>-3.626220362622036E-2</c:v>
                </c:pt>
                <c:pt idx="7">
                  <c:v>-2.3709902370990237E-2</c:v>
                </c:pt>
                <c:pt idx="8">
                  <c:v>-4.3235704323570434E-2</c:v>
                </c:pt>
                <c:pt idx="9">
                  <c:v>-4.6025104602510462E-2</c:v>
                </c:pt>
                <c:pt idx="10">
                  <c:v>-3.626220362622036E-2</c:v>
                </c:pt>
                <c:pt idx="11">
                  <c:v>-5.0209205020920501E-2</c:v>
                </c:pt>
                <c:pt idx="12">
                  <c:v>-2.5104602510460251E-2</c:v>
                </c:pt>
                <c:pt idx="13">
                  <c:v>-3.0683403068340307E-2</c:v>
                </c:pt>
                <c:pt idx="14">
                  <c:v>-2.6499302649930265E-2</c:v>
                </c:pt>
                <c:pt idx="15">
                  <c:v>-1.6736401673640166E-2</c:v>
                </c:pt>
                <c:pt idx="16">
                  <c:v>-1.2552301255230125E-2</c:v>
                </c:pt>
                <c:pt idx="17">
                  <c:v>-5.5788005578800556E-3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1-4688-B085-A767F015B910}"/>
            </c:ext>
          </c:extLst>
        </c:ser>
        <c:ser>
          <c:idx val="1"/>
          <c:order val="1"/>
          <c:tx>
            <c:strRef>
              <c:f>Birting!$F$65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Birting!$B$66:$B$86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Birting!$F$66:$F$86</c:f>
              <c:numCache>
                <c:formatCode>0.000%</c:formatCode>
                <c:ptCount val="21"/>
                <c:pt idx="0">
                  <c:v>2.7894002789400279E-2</c:v>
                </c:pt>
                <c:pt idx="1">
                  <c:v>2.3709902370990237E-2</c:v>
                </c:pt>
                <c:pt idx="2">
                  <c:v>2.9288702928870293E-2</c:v>
                </c:pt>
                <c:pt idx="3">
                  <c:v>3.9051603905160388E-2</c:v>
                </c:pt>
                <c:pt idx="4">
                  <c:v>4.6025104602510462E-2</c:v>
                </c:pt>
                <c:pt idx="5">
                  <c:v>3.4867503486750349E-2</c:v>
                </c:pt>
                <c:pt idx="6">
                  <c:v>2.3709902370990237E-2</c:v>
                </c:pt>
                <c:pt idx="7">
                  <c:v>2.3709902370990237E-2</c:v>
                </c:pt>
                <c:pt idx="8">
                  <c:v>3.0683403068340307E-2</c:v>
                </c:pt>
                <c:pt idx="9">
                  <c:v>4.8814504881450491E-2</c:v>
                </c:pt>
                <c:pt idx="10">
                  <c:v>3.0683403068340307E-2</c:v>
                </c:pt>
                <c:pt idx="11">
                  <c:v>2.9288702928870293E-2</c:v>
                </c:pt>
                <c:pt idx="12">
                  <c:v>2.0920502092050208E-2</c:v>
                </c:pt>
                <c:pt idx="13">
                  <c:v>2.3709902370990237E-2</c:v>
                </c:pt>
                <c:pt idx="14">
                  <c:v>2.6499302649930265E-2</c:v>
                </c:pt>
                <c:pt idx="15">
                  <c:v>1.2552301255230125E-2</c:v>
                </c:pt>
                <c:pt idx="16">
                  <c:v>1.2552301255230125E-2</c:v>
                </c:pt>
                <c:pt idx="17">
                  <c:v>1.3947001394700139E-3</c:v>
                </c:pt>
                <c:pt idx="18">
                  <c:v>1.3947001394700139E-3</c:v>
                </c:pt>
                <c:pt idx="19">
                  <c:v>1.3947001394700139E-3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41-4688-B085-A767F015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Seyðisfjörður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Birting!$G$65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Birting!$B$66:$B$86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Birting!$G$66:$G$86</c:f>
              <c:numCache>
                <c:formatCode>0.000%</c:formatCode>
                <c:ptCount val="21"/>
                <c:pt idx="0">
                  <c:v>-2.1052631578947368E-2</c:v>
                </c:pt>
                <c:pt idx="1">
                  <c:v>-2.8571428571428571E-2</c:v>
                </c:pt>
                <c:pt idx="2">
                  <c:v>-2.4060150375939851E-2</c:v>
                </c:pt>
                <c:pt idx="3">
                  <c:v>-2.4060150375939851E-2</c:v>
                </c:pt>
                <c:pt idx="4">
                  <c:v>-3.007518796992481E-2</c:v>
                </c:pt>
                <c:pt idx="5">
                  <c:v>-4.2105263157894736E-2</c:v>
                </c:pt>
                <c:pt idx="6">
                  <c:v>-1.9548872180451128E-2</c:v>
                </c:pt>
                <c:pt idx="7">
                  <c:v>-3.4586466165413533E-2</c:v>
                </c:pt>
                <c:pt idx="8">
                  <c:v>-3.1578947368421054E-2</c:v>
                </c:pt>
                <c:pt idx="9">
                  <c:v>-4.06015037593985E-2</c:v>
                </c:pt>
                <c:pt idx="10">
                  <c:v>-5.1127819548872182E-2</c:v>
                </c:pt>
                <c:pt idx="11">
                  <c:v>-3.6090225563909777E-2</c:v>
                </c:pt>
                <c:pt idx="12">
                  <c:v>-4.9624060150375938E-2</c:v>
                </c:pt>
                <c:pt idx="13">
                  <c:v>-1.8045112781954888E-2</c:v>
                </c:pt>
                <c:pt idx="14">
                  <c:v>-3.1578947368421054E-2</c:v>
                </c:pt>
                <c:pt idx="15">
                  <c:v>-2.2556390977443608E-2</c:v>
                </c:pt>
                <c:pt idx="16">
                  <c:v>-1.0526315789473684E-2</c:v>
                </c:pt>
                <c:pt idx="17">
                  <c:v>-4.5112781954887221E-3</c:v>
                </c:pt>
                <c:pt idx="18">
                  <c:v>-1.5037593984962407E-3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7-4253-9399-5240B53CDC91}"/>
            </c:ext>
          </c:extLst>
        </c:ser>
        <c:ser>
          <c:idx val="1"/>
          <c:order val="1"/>
          <c:tx>
            <c:strRef>
              <c:f>Birting!$H$65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Birting!$B$66:$B$86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Birting!$H$66:$H$86</c:f>
              <c:numCache>
                <c:formatCode>0.000%</c:formatCode>
                <c:ptCount val="21"/>
                <c:pt idx="0">
                  <c:v>2.1052631578947368E-2</c:v>
                </c:pt>
                <c:pt idx="1">
                  <c:v>2.2556390977443608E-2</c:v>
                </c:pt>
                <c:pt idx="2">
                  <c:v>1.8045112781954888E-2</c:v>
                </c:pt>
                <c:pt idx="3">
                  <c:v>3.7593984962406013E-2</c:v>
                </c:pt>
                <c:pt idx="4">
                  <c:v>2.8571428571428571E-2</c:v>
                </c:pt>
                <c:pt idx="5">
                  <c:v>2.7067669172932331E-2</c:v>
                </c:pt>
                <c:pt idx="6">
                  <c:v>2.8571428571428571E-2</c:v>
                </c:pt>
                <c:pt idx="7">
                  <c:v>2.7067669172932331E-2</c:v>
                </c:pt>
                <c:pt idx="8">
                  <c:v>2.8571428571428571E-2</c:v>
                </c:pt>
                <c:pt idx="9">
                  <c:v>2.7067669172932331E-2</c:v>
                </c:pt>
                <c:pt idx="10">
                  <c:v>5.2631578947368418E-2</c:v>
                </c:pt>
                <c:pt idx="11">
                  <c:v>3.1578947368421054E-2</c:v>
                </c:pt>
                <c:pt idx="12">
                  <c:v>3.4586466165413533E-2</c:v>
                </c:pt>
                <c:pt idx="13">
                  <c:v>2.2556390977443608E-2</c:v>
                </c:pt>
                <c:pt idx="14">
                  <c:v>2.5563909774436091E-2</c:v>
                </c:pt>
                <c:pt idx="15">
                  <c:v>2.4060150375939851E-2</c:v>
                </c:pt>
                <c:pt idx="16">
                  <c:v>1.0526315789473684E-2</c:v>
                </c:pt>
                <c:pt idx="17">
                  <c:v>9.0225563909774441E-3</c:v>
                </c:pt>
                <c:pt idx="18">
                  <c:v>0</c:v>
                </c:pt>
                <c:pt idx="19">
                  <c:v>1.5037593984962407E-3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77-4253-9399-5240B53CD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Seyðisfjörður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Birting!$I$65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Birting!$B$66:$B$86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Birting!$I$66:$I$86</c:f>
              <c:numCache>
                <c:formatCode>0.000%</c:formatCode>
                <c:ptCount val="21"/>
                <c:pt idx="0">
                  <c:v>-2.5602409638554216E-2</c:v>
                </c:pt>
                <c:pt idx="1">
                  <c:v>-2.2590361445783132E-2</c:v>
                </c:pt>
                <c:pt idx="2">
                  <c:v>-3.614457831325301E-2</c:v>
                </c:pt>
                <c:pt idx="3">
                  <c:v>-2.1084337349397589E-2</c:v>
                </c:pt>
                <c:pt idx="4">
                  <c:v>-2.2590361445783132E-2</c:v>
                </c:pt>
                <c:pt idx="5">
                  <c:v>-3.7650602409638557E-2</c:v>
                </c:pt>
                <c:pt idx="6">
                  <c:v>-3.9156626506024098E-2</c:v>
                </c:pt>
                <c:pt idx="7">
                  <c:v>-2.86144578313253E-2</c:v>
                </c:pt>
                <c:pt idx="8">
                  <c:v>-4.0662650602409638E-2</c:v>
                </c:pt>
                <c:pt idx="9">
                  <c:v>-2.710843373493976E-2</c:v>
                </c:pt>
                <c:pt idx="10">
                  <c:v>-3.1626506024096383E-2</c:v>
                </c:pt>
                <c:pt idx="11">
                  <c:v>-3.9156626506024098E-2</c:v>
                </c:pt>
                <c:pt idx="12">
                  <c:v>-3.614457831325301E-2</c:v>
                </c:pt>
                <c:pt idx="13">
                  <c:v>-4.3674698795180725E-2</c:v>
                </c:pt>
                <c:pt idx="14">
                  <c:v>-1.5060240963855422E-2</c:v>
                </c:pt>
                <c:pt idx="15">
                  <c:v>-2.710843373493976E-2</c:v>
                </c:pt>
                <c:pt idx="16">
                  <c:v>-1.8072289156626505E-2</c:v>
                </c:pt>
                <c:pt idx="17">
                  <c:v>-4.5180722891566263E-3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70-469D-ADFF-3691D19A9634}"/>
            </c:ext>
          </c:extLst>
        </c:ser>
        <c:ser>
          <c:idx val="1"/>
          <c:order val="1"/>
          <c:tx>
            <c:strRef>
              <c:f>Birting!$J$65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Birting!$B$66:$B$86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Birting!$J$66:$J$86</c:f>
              <c:numCache>
                <c:formatCode>0.000%</c:formatCode>
                <c:ptCount val="21"/>
                <c:pt idx="0">
                  <c:v>2.86144578313253E-2</c:v>
                </c:pt>
                <c:pt idx="1">
                  <c:v>2.4096385542168676E-2</c:v>
                </c:pt>
                <c:pt idx="2">
                  <c:v>2.4096385542168676E-2</c:v>
                </c:pt>
                <c:pt idx="3">
                  <c:v>2.1084337349397589E-2</c:v>
                </c:pt>
                <c:pt idx="4">
                  <c:v>3.0120481927710843E-2</c:v>
                </c:pt>
                <c:pt idx="5">
                  <c:v>3.0120481927710843E-2</c:v>
                </c:pt>
                <c:pt idx="6">
                  <c:v>3.0120481927710843E-2</c:v>
                </c:pt>
                <c:pt idx="7">
                  <c:v>3.614457831325301E-2</c:v>
                </c:pt>
                <c:pt idx="8">
                  <c:v>2.86144578313253E-2</c:v>
                </c:pt>
                <c:pt idx="9">
                  <c:v>3.463855421686747E-2</c:v>
                </c:pt>
                <c:pt idx="10">
                  <c:v>2.2590361445783132E-2</c:v>
                </c:pt>
                <c:pt idx="11">
                  <c:v>4.6686746987951805E-2</c:v>
                </c:pt>
                <c:pt idx="12">
                  <c:v>3.313253012048193E-2</c:v>
                </c:pt>
                <c:pt idx="13">
                  <c:v>2.86144578313253E-2</c:v>
                </c:pt>
                <c:pt idx="14">
                  <c:v>1.8072289156626505E-2</c:v>
                </c:pt>
                <c:pt idx="15">
                  <c:v>2.1084337349397589E-2</c:v>
                </c:pt>
                <c:pt idx="16">
                  <c:v>1.6566265060240965E-2</c:v>
                </c:pt>
                <c:pt idx="17">
                  <c:v>7.5301204819277108E-3</c:v>
                </c:pt>
                <c:pt idx="18">
                  <c:v>1.5060240963855422E-3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70-469D-ADFF-3691D19A9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Borgarfjörður eystri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Birting!$C$95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Birting!$B$96:$B$116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Birting!$C$96:$C$116</c:f>
              <c:numCache>
                <c:formatCode>0.000%</c:formatCode>
                <c:ptCount val="21"/>
                <c:pt idx="0">
                  <c:v>-2.8571428571428571E-2</c:v>
                </c:pt>
                <c:pt idx="1">
                  <c:v>-1.4285714285714285E-2</c:v>
                </c:pt>
                <c:pt idx="2">
                  <c:v>-1.4285714285714285E-2</c:v>
                </c:pt>
                <c:pt idx="3">
                  <c:v>-7.1428571428571425E-2</c:v>
                </c:pt>
                <c:pt idx="4">
                  <c:v>-0.05</c:v>
                </c:pt>
                <c:pt idx="5">
                  <c:v>-2.8571428571428571E-2</c:v>
                </c:pt>
                <c:pt idx="6">
                  <c:v>-3.5714285714285712E-2</c:v>
                </c:pt>
                <c:pt idx="7">
                  <c:v>-1.4285714285714285E-2</c:v>
                </c:pt>
                <c:pt idx="8">
                  <c:v>-4.2857142857142858E-2</c:v>
                </c:pt>
                <c:pt idx="9">
                  <c:v>-0.05</c:v>
                </c:pt>
                <c:pt idx="10">
                  <c:v>-6.4285714285714279E-2</c:v>
                </c:pt>
                <c:pt idx="11">
                  <c:v>-2.8571428571428571E-2</c:v>
                </c:pt>
                <c:pt idx="12">
                  <c:v>-2.8571428571428571E-2</c:v>
                </c:pt>
                <c:pt idx="13">
                  <c:v>-2.1428571428571429E-2</c:v>
                </c:pt>
                <c:pt idx="14">
                  <c:v>-1.4285714285714285E-2</c:v>
                </c:pt>
                <c:pt idx="15">
                  <c:v>-3.5714285714285712E-2</c:v>
                </c:pt>
                <c:pt idx="16">
                  <c:v>-1.4285714285714285E-2</c:v>
                </c:pt>
                <c:pt idx="17">
                  <c:v>-7.1428571428571426E-3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0-4536-A518-A8E16108A18E}"/>
            </c:ext>
          </c:extLst>
        </c:ser>
        <c:ser>
          <c:idx val="1"/>
          <c:order val="1"/>
          <c:tx>
            <c:strRef>
              <c:f>Birting!$D$95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Birting!$B$96:$B$116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Birting!$D$96:$D$116</c:f>
              <c:numCache>
                <c:formatCode>0.000%</c:formatCode>
                <c:ptCount val="21"/>
                <c:pt idx="0">
                  <c:v>1.4285714285714285E-2</c:v>
                </c:pt>
                <c:pt idx="1">
                  <c:v>2.8571428571428571E-2</c:v>
                </c:pt>
                <c:pt idx="2">
                  <c:v>2.1428571428571429E-2</c:v>
                </c:pt>
                <c:pt idx="3">
                  <c:v>4.2857142857142858E-2</c:v>
                </c:pt>
                <c:pt idx="4">
                  <c:v>2.8571428571428571E-2</c:v>
                </c:pt>
                <c:pt idx="5">
                  <c:v>1.4285714285714285E-2</c:v>
                </c:pt>
                <c:pt idx="6">
                  <c:v>2.1428571428571429E-2</c:v>
                </c:pt>
                <c:pt idx="7">
                  <c:v>2.1428571428571429E-2</c:v>
                </c:pt>
                <c:pt idx="8">
                  <c:v>3.5714285714285712E-2</c:v>
                </c:pt>
                <c:pt idx="9">
                  <c:v>4.2857142857142858E-2</c:v>
                </c:pt>
                <c:pt idx="10">
                  <c:v>2.8571428571428571E-2</c:v>
                </c:pt>
                <c:pt idx="11">
                  <c:v>1.4285714285714285E-2</c:v>
                </c:pt>
                <c:pt idx="12">
                  <c:v>2.8571428571428571E-2</c:v>
                </c:pt>
                <c:pt idx="13">
                  <c:v>2.1428571428571429E-2</c:v>
                </c:pt>
                <c:pt idx="14">
                  <c:v>2.1428571428571429E-2</c:v>
                </c:pt>
                <c:pt idx="15">
                  <c:v>1.4285714285714285E-2</c:v>
                </c:pt>
                <c:pt idx="16">
                  <c:v>2.8571428571428571E-2</c:v>
                </c:pt>
                <c:pt idx="17">
                  <c:v>7.1428571428571426E-3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40-4536-A518-A8E16108A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9.0000000000000024E-2"/>
          <c:min val="-0.1200000000000000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3.0000000000000006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Borgarfjörður eystri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Birting!$E$95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Birting!$B$96:$B$116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Birting!$E$96:$E$116</c:f>
              <c:numCache>
                <c:formatCode>0.000%</c:formatCode>
                <c:ptCount val="21"/>
                <c:pt idx="0">
                  <c:v>-4.2253521126760563E-2</c:v>
                </c:pt>
                <c:pt idx="1">
                  <c:v>-3.5211267605633804E-2</c:v>
                </c:pt>
                <c:pt idx="2">
                  <c:v>-3.5211267605633804E-2</c:v>
                </c:pt>
                <c:pt idx="3">
                  <c:v>-2.1126760563380281E-2</c:v>
                </c:pt>
                <c:pt idx="4">
                  <c:v>-7.0422535211267609E-2</c:v>
                </c:pt>
                <c:pt idx="5">
                  <c:v>-2.8169014084507043E-2</c:v>
                </c:pt>
                <c:pt idx="6">
                  <c:v>-1.4084507042253521E-2</c:v>
                </c:pt>
                <c:pt idx="7">
                  <c:v>-3.5211267605633804E-2</c:v>
                </c:pt>
                <c:pt idx="8">
                  <c:v>-2.8169014084507043E-2</c:v>
                </c:pt>
                <c:pt idx="9">
                  <c:v>-4.2253521126760563E-2</c:v>
                </c:pt>
                <c:pt idx="10">
                  <c:v>-5.6338028169014086E-2</c:v>
                </c:pt>
                <c:pt idx="11">
                  <c:v>-5.6338028169014086E-2</c:v>
                </c:pt>
                <c:pt idx="12">
                  <c:v>-1.4084507042253521E-2</c:v>
                </c:pt>
                <c:pt idx="13">
                  <c:v>-3.5211267605633804E-2</c:v>
                </c:pt>
                <c:pt idx="14">
                  <c:v>-2.8169014084507043E-2</c:v>
                </c:pt>
                <c:pt idx="15">
                  <c:v>-7.0422535211267607E-3</c:v>
                </c:pt>
                <c:pt idx="16">
                  <c:v>-2.1126760563380281E-2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8D-4930-B652-A65F8C131AE7}"/>
            </c:ext>
          </c:extLst>
        </c:ser>
        <c:ser>
          <c:idx val="1"/>
          <c:order val="1"/>
          <c:tx>
            <c:strRef>
              <c:f>Birting!$F$95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Birting!$B$96:$B$116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Birting!$F$96:$F$116</c:f>
              <c:numCache>
                <c:formatCode>0.000%</c:formatCode>
                <c:ptCount val="21"/>
                <c:pt idx="0">
                  <c:v>1.4084507042253521E-2</c:v>
                </c:pt>
                <c:pt idx="1">
                  <c:v>7.0422535211267607E-3</c:v>
                </c:pt>
                <c:pt idx="2">
                  <c:v>5.6338028169014086E-2</c:v>
                </c:pt>
                <c:pt idx="3">
                  <c:v>4.2253521126760563E-2</c:v>
                </c:pt>
                <c:pt idx="4">
                  <c:v>2.8169014084507043E-2</c:v>
                </c:pt>
                <c:pt idx="5">
                  <c:v>1.4084507042253521E-2</c:v>
                </c:pt>
                <c:pt idx="6">
                  <c:v>2.1126760563380281E-2</c:v>
                </c:pt>
                <c:pt idx="7">
                  <c:v>3.5211267605633804E-2</c:v>
                </c:pt>
                <c:pt idx="8">
                  <c:v>2.1126760563380281E-2</c:v>
                </c:pt>
                <c:pt idx="9">
                  <c:v>2.8169014084507043E-2</c:v>
                </c:pt>
                <c:pt idx="10">
                  <c:v>4.2253521126760563E-2</c:v>
                </c:pt>
                <c:pt idx="11">
                  <c:v>2.8169014084507043E-2</c:v>
                </c:pt>
                <c:pt idx="12">
                  <c:v>7.0422535211267607E-3</c:v>
                </c:pt>
                <c:pt idx="13">
                  <c:v>2.1126760563380281E-2</c:v>
                </c:pt>
                <c:pt idx="14">
                  <c:v>2.1126760563380281E-2</c:v>
                </c:pt>
                <c:pt idx="15">
                  <c:v>1.4084507042253521E-2</c:v>
                </c:pt>
                <c:pt idx="16">
                  <c:v>1.4084507042253521E-2</c:v>
                </c:pt>
                <c:pt idx="17">
                  <c:v>7.0422535211267607E-3</c:v>
                </c:pt>
                <c:pt idx="18">
                  <c:v>7.0422535211267607E-3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8D-4930-B652-A65F8C131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9.0000000000000024E-2"/>
          <c:min val="-0.1200000000000000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3.0000000000000006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Borgarfjörður eystri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Birting!$G$95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Birting!$B$96:$B$116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Birting!$G$96:$G$116</c:f>
              <c:numCache>
                <c:formatCode>0.000%</c:formatCode>
                <c:ptCount val="21"/>
                <c:pt idx="0">
                  <c:v>-7.462686567164179E-3</c:v>
                </c:pt>
                <c:pt idx="1">
                  <c:v>-5.9701492537313432E-2</c:v>
                </c:pt>
                <c:pt idx="2">
                  <c:v>-2.9850746268656716E-2</c:v>
                </c:pt>
                <c:pt idx="3">
                  <c:v>-5.2238805970149252E-2</c:v>
                </c:pt>
                <c:pt idx="4">
                  <c:v>-2.2388059701492536E-2</c:v>
                </c:pt>
                <c:pt idx="5">
                  <c:v>-5.9701492537313432E-2</c:v>
                </c:pt>
                <c:pt idx="6">
                  <c:v>-2.2388059701492536E-2</c:v>
                </c:pt>
                <c:pt idx="7">
                  <c:v>-1.4925373134328358E-2</c:v>
                </c:pt>
                <c:pt idx="8">
                  <c:v>-4.4776119402985072E-2</c:v>
                </c:pt>
                <c:pt idx="9">
                  <c:v>-2.9850746268656716E-2</c:v>
                </c:pt>
                <c:pt idx="10">
                  <c:v>-4.4776119402985072E-2</c:v>
                </c:pt>
                <c:pt idx="11">
                  <c:v>-5.9701492537313432E-2</c:v>
                </c:pt>
                <c:pt idx="12">
                  <c:v>-5.2238805970149252E-2</c:v>
                </c:pt>
                <c:pt idx="13">
                  <c:v>-1.4925373134328358E-2</c:v>
                </c:pt>
                <c:pt idx="14">
                  <c:v>-2.9850746268656716E-2</c:v>
                </c:pt>
                <c:pt idx="15">
                  <c:v>-1.4925373134328358E-2</c:v>
                </c:pt>
                <c:pt idx="16">
                  <c:v>-7.462686567164179E-3</c:v>
                </c:pt>
                <c:pt idx="17">
                  <c:v>-2.2388059701492536E-2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F-47C6-9CB2-F4AC5C9DA656}"/>
            </c:ext>
          </c:extLst>
        </c:ser>
        <c:ser>
          <c:idx val="1"/>
          <c:order val="1"/>
          <c:tx>
            <c:strRef>
              <c:f>Birting!$H$95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Birting!$B$96:$B$116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Birting!$H$96:$H$116</c:f>
              <c:numCache>
                <c:formatCode>0.000%</c:formatCode>
                <c:ptCount val="21"/>
                <c:pt idx="0">
                  <c:v>1.4925373134328358E-2</c:v>
                </c:pt>
                <c:pt idx="1">
                  <c:v>1.4925373134328358E-2</c:v>
                </c:pt>
                <c:pt idx="2">
                  <c:v>0</c:v>
                </c:pt>
                <c:pt idx="3">
                  <c:v>6.7164179104477612E-2</c:v>
                </c:pt>
                <c:pt idx="4">
                  <c:v>4.4776119402985072E-2</c:v>
                </c:pt>
                <c:pt idx="5">
                  <c:v>2.2388059701492536E-2</c:v>
                </c:pt>
                <c:pt idx="6">
                  <c:v>1.4925373134328358E-2</c:v>
                </c:pt>
                <c:pt idx="7">
                  <c:v>1.4925373134328358E-2</c:v>
                </c:pt>
                <c:pt idx="8">
                  <c:v>4.4776119402985072E-2</c:v>
                </c:pt>
                <c:pt idx="9">
                  <c:v>2.2388059701492536E-2</c:v>
                </c:pt>
                <c:pt idx="10">
                  <c:v>2.2388059701492536E-2</c:v>
                </c:pt>
                <c:pt idx="11">
                  <c:v>4.4776119402985072E-2</c:v>
                </c:pt>
                <c:pt idx="12">
                  <c:v>2.2388059701492536E-2</c:v>
                </c:pt>
                <c:pt idx="13">
                  <c:v>0</c:v>
                </c:pt>
                <c:pt idx="14">
                  <c:v>7.462686567164179E-3</c:v>
                </c:pt>
                <c:pt idx="15">
                  <c:v>2.9850746268656716E-2</c:v>
                </c:pt>
                <c:pt idx="16">
                  <c:v>1.4925373134328358E-2</c:v>
                </c:pt>
                <c:pt idx="17">
                  <c:v>7.462686567164179E-3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3F-47C6-9CB2-F4AC5C9DA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in val="-0.1200000000000000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3.0000000000000006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Borgarfjörður eystri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Birting!$I$95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Birting!$B$96:$B$116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Birting!$I$96:$I$116</c:f>
              <c:numCache>
                <c:formatCode>0.000%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-6.4935064935064929E-2</c:v>
                </c:pt>
                <c:pt idx="5">
                  <c:v>-2.5974025974025976E-2</c:v>
                </c:pt>
                <c:pt idx="6">
                  <c:v>-7.792207792207792E-2</c:v>
                </c:pt>
                <c:pt idx="7">
                  <c:v>-1.2987012987012988E-2</c:v>
                </c:pt>
                <c:pt idx="8">
                  <c:v>-2.5974025974025976E-2</c:v>
                </c:pt>
                <c:pt idx="9">
                  <c:v>-3.896103896103896E-2</c:v>
                </c:pt>
                <c:pt idx="10">
                  <c:v>-1.2987012987012988E-2</c:v>
                </c:pt>
                <c:pt idx="11">
                  <c:v>-6.4935064935064929E-2</c:v>
                </c:pt>
                <c:pt idx="12">
                  <c:v>-0.1038961038961039</c:v>
                </c:pt>
                <c:pt idx="13">
                  <c:v>-3.896103896103896E-2</c:v>
                </c:pt>
                <c:pt idx="14">
                  <c:v>-2.5974025974025976E-2</c:v>
                </c:pt>
                <c:pt idx="15">
                  <c:v>-3.896103896103896E-2</c:v>
                </c:pt>
                <c:pt idx="16">
                  <c:v>0</c:v>
                </c:pt>
                <c:pt idx="17">
                  <c:v>0</c:v>
                </c:pt>
                <c:pt idx="18">
                  <c:v>-1.2987012987012988E-2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F-4490-86B9-EED8EE3BE4DF}"/>
            </c:ext>
          </c:extLst>
        </c:ser>
        <c:ser>
          <c:idx val="1"/>
          <c:order val="1"/>
          <c:tx>
            <c:strRef>
              <c:f>Birting!$J$95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Birting!$B$96:$B$116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Birting!$J$96:$J$116</c:f>
              <c:numCache>
                <c:formatCode>0.000%</c:formatCode>
                <c:ptCount val="21"/>
                <c:pt idx="0">
                  <c:v>1.2987012987012988E-2</c:v>
                </c:pt>
                <c:pt idx="1">
                  <c:v>1.2987012987012988E-2</c:v>
                </c:pt>
                <c:pt idx="2">
                  <c:v>1.2987012987012988E-2</c:v>
                </c:pt>
                <c:pt idx="3">
                  <c:v>1.2987012987012988E-2</c:v>
                </c:pt>
                <c:pt idx="4">
                  <c:v>7.792207792207792E-2</c:v>
                </c:pt>
                <c:pt idx="5">
                  <c:v>3.896103896103896E-2</c:v>
                </c:pt>
                <c:pt idx="6">
                  <c:v>2.5974025974025976E-2</c:v>
                </c:pt>
                <c:pt idx="7">
                  <c:v>2.5974025974025976E-2</c:v>
                </c:pt>
                <c:pt idx="8">
                  <c:v>1.2987012987012988E-2</c:v>
                </c:pt>
                <c:pt idx="9">
                  <c:v>2.5974025974025976E-2</c:v>
                </c:pt>
                <c:pt idx="10">
                  <c:v>1.2987012987012988E-2</c:v>
                </c:pt>
                <c:pt idx="11">
                  <c:v>3.896103896103896E-2</c:v>
                </c:pt>
                <c:pt idx="12">
                  <c:v>7.792207792207792E-2</c:v>
                </c:pt>
                <c:pt idx="13">
                  <c:v>1.2987012987012988E-2</c:v>
                </c:pt>
                <c:pt idx="14">
                  <c:v>0</c:v>
                </c:pt>
                <c:pt idx="15">
                  <c:v>1.2987012987012988E-2</c:v>
                </c:pt>
                <c:pt idx="16">
                  <c:v>1.2987012987012988E-2</c:v>
                </c:pt>
                <c:pt idx="17">
                  <c:v>1.2987012987012988E-2</c:v>
                </c:pt>
                <c:pt idx="18">
                  <c:v>1.2987012987012988E-2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4F-4490-86B9-EED8EE3BE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0.12000000000000001"/>
          <c:min val="-0.1200000000000000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3.0000000000000006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Reyðarfjörður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Birting!$C$125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Birting!$B$126:$B$146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Birting!$C$126:$C$146</c:f>
              <c:numCache>
                <c:formatCode>0.000%</c:formatCode>
                <c:ptCount val="21"/>
                <c:pt idx="0">
                  <c:v>-4.6199701937406856E-2</c:v>
                </c:pt>
                <c:pt idx="1">
                  <c:v>-3.8748137108792845E-2</c:v>
                </c:pt>
                <c:pt idx="2">
                  <c:v>-4.0238450074515646E-2</c:v>
                </c:pt>
                <c:pt idx="3">
                  <c:v>-3.8748137108792845E-2</c:v>
                </c:pt>
                <c:pt idx="4">
                  <c:v>-4.3219076005961254E-2</c:v>
                </c:pt>
                <c:pt idx="5">
                  <c:v>-2.8315946348733235E-2</c:v>
                </c:pt>
                <c:pt idx="6">
                  <c:v>-2.0864381520119227E-2</c:v>
                </c:pt>
                <c:pt idx="7">
                  <c:v>-3.129657228017884E-2</c:v>
                </c:pt>
                <c:pt idx="8">
                  <c:v>-5.663189269746647E-2</c:v>
                </c:pt>
                <c:pt idx="9">
                  <c:v>-2.6825633383010434E-2</c:v>
                </c:pt>
                <c:pt idx="10">
                  <c:v>-3.8748137108792845E-2</c:v>
                </c:pt>
                <c:pt idx="11">
                  <c:v>-2.8315946348733235E-2</c:v>
                </c:pt>
                <c:pt idx="12">
                  <c:v>-2.533532041728763E-2</c:v>
                </c:pt>
                <c:pt idx="13">
                  <c:v>-8.9418777943368107E-3</c:v>
                </c:pt>
                <c:pt idx="14">
                  <c:v>-1.9374068554396422E-2</c:v>
                </c:pt>
                <c:pt idx="15">
                  <c:v>-1.4903129657228018E-2</c:v>
                </c:pt>
                <c:pt idx="16">
                  <c:v>-2.9806259314456036E-3</c:v>
                </c:pt>
                <c:pt idx="17">
                  <c:v>-1.4903129657228018E-3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B-4256-BC9C-356748FAA1FB}"/>
            </c:ext>
          </c:extLst>
        </c:ser>
        <c:ser>
          <c:idx val="1"/>
          <c:order val="1"/>
          <c:tx>
            <c:strRef>
              <c:f>Birting!$D$125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Birting!$B$126:$B$146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Birting!$D$126:$D$146</c:f>
              <c:numCache>
                <c:formatCode>0.000%</c:formatCode>
                <c:ptCount val="21"/>
                <c:pt idx="0">
                  <c:v>3.129657228017884E-2</c:v>
                </c:pt>
                <c:pt idx="1">
                  <c:v>4.7690014903129657E-2</c:v>
                </c:pt>
                <c:pt idx="2">
                  <c:v>4.6199701937406856E-2</c:v>
                </c:pt>
                <c:pt idx="3">
                  <c:v>3.2786885245901641E-2</c:v>
                </c:pt>
                <c:pt idx="4">
                  <c:v>4.1728763040238454E-2</c:v>
                </c:pt>
                <c:pt idx="5">
                  <c:v>1.9374068554396422E-2</c:v>
                </c:pt>
                <c:pt idx="6">
                  <c:v>2.9806259314456036E-2</c:v>
                </c:pt>
                <c:pt idx="7">
                  <c:v>4.4709388971684055E-2</c:v>
                </c:pt>
                <c:pt idx="8">
                  <c:v>3.5767511177347243E-2</c:v>
                </c:pt>
                <c:pt idx="9">
                  <c:v>2.8315946348733235E-2</c:v>
                </c:pt>
                <c:pt idx="10">
                  <c:v>3.8748137108792845E-2</c:v>
                </c:pt>
                <c:pt idx="11">
                  <c:v>2.0864381520119227E-2</c:v>
                </c:pt>
                <c:pt idx="12">
                  <c:v>1.7883755588673621E-2</c:v>
                </c:pt>
                <c:pt idx="13">
                  <c:v>1.7883755588673621E-2</c:v>
                </c:pt>
                <c:pt idx="14">
                  <c:v>1.3412816691505217E-2</c:v>
                </c:pt>
                <c:pt idx="15">
                  <c:v>7.4515648286140089E-3</c:v>
                </c:pt>
                <c:pt idx="16">
                  <c:v>1.1922503725782414E-2</c:v>
                </c:pt>
                <c:pt idx="17">
                  <c:v>2.9806259314456036E-3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7B-4256-BC9C-356748FAA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Reyðarfjörður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Birting!$E$125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Birting!$B$126:$B$146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Birting!$E$126:$E$146</c:f>
              <c:numCache>
                <c:formatCode>0.000%</c:formatCode>
                <c:ptCount val="21"/>
                <c:pt idx="0">
                  <c:v>-3.3697632058287796E-2</c:v>
                </c:pt>
                <c:pt idx="1">
                  <c:v>-3.7340619307832425E-2</c:v>
                </c:pt>
                <c:pt idx="2">
                  <c:v>-3.5519125683060107E-2</c:v>
                </c:pt>
                <c:pt idx="3">
                  <c:v>-3.2786885245901641E-2</c:v>
                </c:pt>
                <c:pt idx="4">
                  <c:v>-3.825136612021858E-2</c:v>
                </c:pt>
                <c:pt idx="5">
                  <c:v>-5.4644808743169397E-2</c:v>
                </c:pt>
                <c:pt idx="6">
                  <c:v>-5.2823315118397086E-2</c:v>
                </c:pt>
                <c:pt idx="7">
                  <c:v>-4.0983606557377046E-2</c:v>
                </c:pt>
                <c:pt idx="8">
                  <c:v>-4.0983606557377046E-2</c:v>
                </c:pt>
                <c:pt idx="9">
                  <c:v>-5.737704918032787E-2</c:v>
                </c:pt>
                <c:pt idx="10">
                  <c:v>-4.1894353369763208E-2</c:v>
                </c:pt>
                <c:pt idx="11">
                  <c:v>-3.3697632058287796E-2</c:v>
                </c:pt>
                <c:pt idx="12">
                  <c:v>-2.2768670309653915E-2</c:v>
                </c:pt>
                <c:pt idx="13">
                  <c:v>-1.8214936247723135E-2</c:v>
                </c:pt>
                <c:pt idx="14">
                  <c:v>-4.5537340619307837E-3</c:v>
                </c:pt>
                <c:pt idx="15">
                  <c:v>-1.092896174863388E-2</c:v>
                </c:pt>
                <c:pt idx="16">
                  <c:v>-6.375227686703097E-3</c:v>
                </c:pt>
                <c:pt idx="17">
                  <c:v>-1.8214936247723133E-3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B-4757-913A-58D8A20B71E2}"/>
            </c:ext>
          </c:extLst>
        </c:ser>
        <c:ser>
          <c:idx val="1"/>
          <c:order val="1"/>
          <c:tx>
            <c:strRef>
              <c:f>Birting!$F$125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Birting!$B$126:$B$146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Birting!$F$126:$F$146</c:f>
              <c:numCache>
                <c:formatCode>0.000%</c:formatCode>
                <c:ptCount val="21"/>
                <c:pt idx="0">
                  <c:v>2.9143897996357013E-2</c:v>
                </c:pt>
                <c:pt idx="1">
                  <c:v>3.7340619307832425E-2</c:v>
                </c:pt>
                <c:pt idx="2">
                  <c:v>3.825136612021858E-2</c:v>
                </c:pt>
                <c:pt idx="3">
                  <c:v>3.7340619307832425E-2</c:v>
                </c:pt>
                <c:pt idx="4">
                  <c:v>3.0054644808743168E-2</c:v>
                </c:pt>
                <c:pt idx="5">
                  <c:v>4.6448087431693992E-2</c:v>
                </c:pt>
                <c:pt idx="6">
                  <c:v>2.4590163934426229E-2</c:v>
                </c:pt>
                <c:pt idx="7">
                  <c:v>2.4590163934426229E-2</c:v>
                </c:pt>
                <c:pt idx="8">
                  <c:v>3.825136612021858E-2</c:v>
                </c:pt>
                <c:pt idx="9">
                  <c:v>2.9143897996357013E-2</c:v>
                </c:pt>
                <c:pt idx="10">
                  <c:v>1.7304189435336976E-2</c:v>
                </c:pt>
                <c:pt idx="11">
                  <c:v>2.9143897996357013E-2</c:v>
                </c:pt>
                <c:pt idx="12">
                  <c:v>1.2750455373406194E-2</c:v>
                </c:pt>
                <c:pt idx="13">
                  <c:v>1.1839708561020037E-2</c:v>
                </c:pt>
                <c:pt idx="14">
                  <c:v>8.1967213114754103E-3</c:v>
                </c:pt>
                <c:pt idx="15">
                  <c:v>8.1967213114754103E-3</c:v>
                </c:pt>
                <c:pt idx="16">
                  <c:v>4.5537340619307837E-3</c:v>
                </c:pt>
                <c:pt idx="17">
                  <c:v>5.4644808743169399E-3</c:v>
                </c:pt>
                <c:pt idx="18">
                  <c:v>2.7322404371584699E-3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7B-4757-913A-58D8A20B7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Reyðarfjörður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Birting!$G$125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Birting!$B$126:$B$146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Birting!$G$126:$G$146</c:f>
              <c:numCache>
                <c:formatCode>0.000%</c:formatCode>
                <c:ptCount val="21"/>
                <c:pt idx="0">
                  <c:v>-3.7587412587412584E-2</c:v>
                </c:pt>
                <c:pt idx="1">
                  <c:v>-2.6223776223776224E-2</c:v>
                </c:pt>
                <c:pt idx="2">
                  <c:v>-3.6713286713286712E-2</c:v>
                </c:pt>
                <c:pt idx="3">
                  <c:v>-3.9335664335664336E-2</c:v>
                </c:pt>
                <c:pt idx="4">
                  <c:v>-3.4090909090909088E-2</c:v>
                </c:pt>
                <c:pt idx="5">
                  <c:v>-4.195804195804196E-2</c:v>
                </c:pt>
                <c:pt idx="6">
                  <c:v>-4.8951048951048952E-2</c:v>
                </c:pt>
                <c:pt idx="7">
                  <c:v>-4.2832167832167832E-2</c:v>
                </c:pt>
                <c:pt idx="8">
                  <c:v>-3.9335664335664336E-2</c:v>
                </c:pt>
                <c:pt idx="9">
                  <c:v>-3.7587412587412584E-2</c:v>
                </c:pt>
                <c:pt idx="10">
                  <c:v>-5.1573426573426576E-2</c:v>
                </c:pt>
                <c:pt idx="11">
                  <c:v>-3.583916083916084E-2</c:v>
                </c:pt>
                <c:pt idx="12">
                  <c:v>-3.2342657342657344E-2</c:v>
                </c:pt>
                <c:pt idx="13">
                  <c:v>-1.9230769230769232E-2</c:v>
                </c:pt>
                <c:pt idx="14">
                  <c:v>-1.6608391608391608E-2</c:v>
                </c:pt>
                <c:pt idx="15">
                  <c:v>-3.4965034965034965E-3</c:v>
                </c:pt>
                <c:pt idx="16">
                  <c:v>-7.8671328671328679E-3</c:v>
                </c:pt>
                <c:pt idx="17">
                  <c:v>-3.4965034965034965E-3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2-4D42-B12F-52ABCF899131}"/>
            </c:ext>
          </c:extLst>
        </c:ser>
        <c:ser>
          <c:idx val="1"/>
          <c:order val="1"/>
          <c:tx>
            <c:strRef>
              <c:f>Birting!$H$125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Birting!$B$126:$B$146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Birting!$H$126:$H$146</c:f>
              <c:numCache>
                <c:formatCode>0.000%</c:formatCode>
                <c:ptCount val="21"/>
                <c:pt idx="0">
                  <c:v>3.9335664335664336E-2</c:v>
                </c:pt>
                <c:pt idx="1">
                  <c:v>3.3216783216783216E-2</c:v>
                </c:pt>
                <c:pt idx="2">
                  <c:v>3.3216783216783216E-2</c:v>
                </c:pt>
                <c:pt idx="3">
                  <c:v>3.4965034965034968E-2</c:v>
                </c:pt>
                <c:pt idx="4">
                  <c:v>3.4090909090909088E-2</c:v>
                </c:pt>
                <c:pt idx="5">
                  <c:v>2.972027972027972E-2</c:v>
                </c:pt>
                <c:pt idx="6">
                  <c:v>3.7587412587412584E-2</c:v>
                </c:pt>
                <c:pt idx="7">
                  <c:v>2.5349650349650348E-2</c:v>
                </c:pt>
                <c:pt idx="8">
                  <c:v>2.7097902097902096E-2</c:v>
                </c:pt>
                <c:pt idx="9">
                  <c:v>4.195804195804196E-2</c:v>
                </c:pt>
                <c:pt idx="10">
                  <c:v>2.36013986013986E-2</c:v>
                </c:pt>
                <c:pt idx="11">
                  <c:v>1.7482517482517484E-2</c:v>
                </c:pt>
                <c:pt idx="12">
                  <c:v>2.8846153846153848E-2</c:v>
                </c:pt>
                <c:pt idx="13">
                  <c:v>1.2237762237762238E-2</c:v>
                </c:pt>
                <c:pt idx="14">
                  <c:v>8.7412587412587419E-3</c:v>
                </c:pt>
                <c:pt idx="15">
                  <c:v>7.8671328671328679E-3</c:v>
                </c:pt>
                <c:pt idx="16">
                  <c:v>4.370629370629371E-3</c:v>
                </c:pt>
                <c:pt idx="17">
                  <c:v>3.4965034965034965E-3</c:v>
                </c:pt>
                <c:pt idx="18">
                  <c:v>8.7412587412587413E-4</c:v>
                </c:pt>
                <c:pt idx="19">
                  <c:v>8.7412587412587413E-4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2-4D42-B12F-52ABCF899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Vopnafjörður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Birting!$E$6:$E$26</c:f>
              <c:numCache>
                <c:formatCode>0.000%</c:formatCode>
                <c:ptCount val="21"/>
                <c:pt idx="0">
                  <c:v>-2.3738872403560832E-2</c:v>
                </c:pt>
                <c:pt idx="1">
                  <c:v>-3.4124629080118693E-2</c:v>
                </c:pt>
                <c:pt idx="2">
                  <c:v>-3.4124629080118693E-2</c:v>
                </c:pt>
                <c:pt idx="3">
                  <c:v>-4.3026706231454007E-2</c:v>
                </c:pt>
                <c:pt idx="4">
                  <c:v>-3.2640949554896145E-2</c:v>
                </c:pt>
                <c:pt idx="5">
                  <c:v>-1.9287833827893175E-2</c:v>
                </c:pt>
                <c:pt idx="6">
                  <c:v>-2.0771513353115726E-2</c:v>
                </c:pt>
                <c:pt idx="7">
                  <c:v>-3.5608308605341248E-2</c:v>
                </c:pt>
                <c:pt idx="8">
                  <c:v>-2.5222551928783383E-2</c:v>
                </c:pt>
                <c:pt idx="9">
                  <c:v>-2.8189910979228485E-2</c:v>
                </c:pt>
                <c:pt idx="10">
                  <c:v>-4.8961424332344211E-2</c:v>
                </c:pt>
                <c:pt idx="11">
                  <c:v>-3.4124629080118693E-2</c:v>
                </c:pt>
                <c:pt idx="12">
                  <c:v>-4.1543026706231452E-2</c:v>
                </c:pt>
                <c:pt idx="13">
                  <c:v>-2.6706231454005934E-2</c:v>
                </c:pt>
                <c:pt idx="14">
                  <c:v>-1.6320474777448073E-2</c:v>
                </c:pt>
                <c:pt idx="15">
                  <c:v>-3.2640949554896145E-2</c:v>
                </c:pt>
                <c:pt idx="16">
                  <c:v>-1.7804154302670624E-2</c:v>
                </c:pt>
                <c:pt idx="17">
                  <c:v>-2.967359050445104E-3</c:v>
                </c:pt>
                <c:pt idx="18">
                  <c:v>-1.483679525222552E-3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7-42FC-BC0A-2B28B1FC4A09}"/>
            </c:ext>
          </c:extLst>
        </c:ser>
        <c:ser>
          <c:idx val="1"/>
          <c:order val="1"/>
          <c:tx>
            <c:strRef>
              <c:f>Birting!$F$5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Birting!$F$6:$F$26</c:f>
              <c:numCache>
                <c:formatCode>0.000%</c:formatCode>
                <c:ptCount val="21"/>
                <c:pt idx="0">
                  <c:v>4.3026706231454007E-2</c:v>
                </c:pt>
                <c:pt idx="1">
                  <c:v>2.3738872403560832E-2</c:v>
                </c:pt>
                <c:pt idx="2">
                  <c:v>3.2640949554896145E-2</c:v>
                </c:pt>
                <c:pt idx="3">
                  <c:v>4.0059347181008904E-2</c:v>
                </c:pt>
                <c:pt idx="4">
                  <c:v>2.5222551928783383E-2</c:v>
                </c:pt>
                <c:pt idx="5">
                  <c:v>1.1869436201780416E-2</c:v>
                </c:pt>
                <c:pt idx="6">
                  <c:v>3.5608308605341248E-2</c:v>
                </c:pt>
                <c:pt idx="7">
                  <c:v>2.3738872403560832E-2</c:v>
                </c:pt>
                <c:pt idx="8">
                  <c:v>2.6706231454005934E-2</c:v>
                </c:pt>
                <c:pt idx="9">
                  <c:v>4.7477744807121663E-2</c:v>
                </c:pt>
                <c:pt idx="10">
                  <c:v>2.5222551928783383E-2</c:v>
                </c:pt>
                <c:pt idx="11">
                  <c:v>3.4124629080118693E-2</c:v>
                </c:pt>
                <c:pt idx="12">
                  <c:v>2.0771513353115726E-2</c:v>
                </c:pt>
                <c:pt idx="13">
                  <c:v>1.483679525222552E-2</c:v>
                </c:pt>
                <c:pt idx="14">
                  <c:v>2.0771513353115726E-2</c:v>
                </c:pt>
                <c:pt idx="15">
                  <c:v>2.0771513353115726E-2</c:v>
                </c:pt>
                <c:pt idx="16">
                  <c:v>2.5222551928783383E-2</c:v>
                </c:pt>
                <c:pt idx="17">
                  <c:v>4.4510385756676559E-3</c:v>
                </c:pt>
                <c:pt idx="18">
                  <c:v>4.4510385756676559E-3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57-42FC-BC0A-2B28B1FC4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Reyðarfjörður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Birting!$I$125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Birting!$B$126:$B$146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Birting!$I$126:$I$146</c:f>
              <c:numCache>
                <c:formatCode>0.000%</c:formatCode>
                <c:ptCount val="21"/>
                <c:pt idx="0">
                  <c:v>-4.1604754829123326E-2</c:v>
                </c:pt>
                <c:pt idx="1">
                  <c:v>-5.2005943536404163E-2</c:v>
                </c:pt>
                <c:pt idx="2">
                  <c:v>-3.0460624071322436E-2</c:v>
                </c:pt>
                <c:pt idx="3">
                  <c:v>-3.3432392273402674E-2</c:v>
                </c:pt>
                <c:pt idx="4">
                  <c:v>-4.3833580980683504E-2</c:v>
                </c:pt>
                <c:pt idx="5">
                  <c:v>-3.7890044576523028E-2</c:v>
                </c:pt>
                <c:pt idx="6">
                  <c:v>-3.7147102526002972E-2</c:v>
                </c:pt>
                <c:pt idx="7">
                  <c:v>-5.2005943536404163E-2</c:v>
                </c:pt>
                <c:pt idx="8">
                  <c:v>-3.9375928677563149E-2</c:v>
                </c:pt>
                <c:pt idx="9">
                  <c:v>-3.1946508172362553E-2</c:v>
                </c:pt>
                <c:pt idx="10">
                  <c:v>-2.9717682020802376E-2</c:v>
                </c:pt>
                <c:pt idx="11">
                  <c:v>-3.3432392273402674E-2</c:v>
                </c:pt>
                <c:pt idx="12">
                  <c:v>-2.9717682020802376E-2</c:v>
                </c:pt>
                <c:pt idx="13">
                  <c:v>-1.9316493313521546E-2</c:v>
                </c:pt>
                <c:pt idx="14">
                  <c:v>-1.5601783060921248E-2</c:v>
                </c:pt>
                <c:pt idx="15">
                  <c:v>-8.9153046062407128E-3</c:v>
                </c:pt>
                <c:pt idx="16">
                  <c:v>-2.2288261515601782E-3</c:v>
                </c:pt>
                <c:pt idx="17">
                  <c:v>-2.9717682020802376E-3</c:v>
                </c:pt>
                <c:pt idx="18">
                  <c:v>-1.4858841010401188E-3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A-4A22-8C7A-E454F97FC760}"/>
            </c:ext>
          </c:extLst>
        </c:ser>
        <c:ser>
          <c:idx val="1"/>
          <c:order val="1"/>
          <c:tx>
            <c:strRef>
              <c:f>Birting!$J$125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Birting!$B$126:$B$146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Birting!$J$126:$J$146</c:f>
              <c:numCache>
                <c:formatCode>0.000%</c:formatCode>
                <c:ptCount val="21"/>
                <c:pt idx="0">
                  <c:v>4.0861812778603269E-2</c:v>
                </c:pt>
                <c:pt idx="1">
                  <c:v>3.7147102526002972E-2</c:v>
                </c:pt>
                <c:pt idx="2">
                  <c:v>3.8632986627043092E-2</c:v>
                </c:pt>
                <c:pt idx="3">
                  <c:v>3.2689450222882617E-2</c:v>
                </c:pt>
                <c:pt idx="4">
                  <c:v>3.3432392273402674E-2</c:v>
                </c:pt>
                <c:pt idx="5">
                  <c:v>3.8632986627043092E-2</c:v>
                </c:pt>
                <c:pt idx="6">
                  <c:v>3.7147102526002972E-2</c:v>
                </c:pt>
                <c:pt idx="7">
                  <c:v>4.0118870728083213E-2</c:v>
                </c:pt>
                <c:pt idx="8">
                  <c:v>2.4517087667161961E-2</c:v>
                </c:pt>
                <c:pt idx="9">
                  <c:v>1.9316493313521546E-2</c:v>
                </c:pt>
                <c:pt idx="10">
                  <c:v>3.4175334323922731E-2</c:v>
                </c:pt>
                <c:pt idx="11">
                  <c:v>1.9316493313521546E-2</c:v>
                </c:pt>
                <c:pt idx="12">
                  <c:v>1.7087667161961365E-2</c:v>
                </c:pt>
                <c:pt idx="13">
                  <c:v>1.9316493313521546E-2</c:v>
                </c:pt>
                <c:pt idx="14">
                  <c:v>1.0401188707280832E-2</c:v>
                </c:pt>
                <c:pt idx="15">
                  <c:v>6.6864784546805346E-3</c:v>
                </c:pt>
                <c:pt idx="16">
                  <c:v>5.2005943536404158E-3</c:v>
                </c:pt>
                <c:pt idx="17">
                  <c:v>2.2288261515601782E-3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FA-4A22-8C7A-E454F97FC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Eskifjörður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Birting!$C$155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Birting!$B$156:$B$176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Birting!$C$156:$C$176</c:f>
              <c:numCache>
                <c:formatCode>0.000%</c:formatCode>
                <c:ptCount val="21"/>
                <c:pt idx="0">
                  <c:v>-2.7777777777777776E-2</c:v>
                </c:pt>
                <c:pt idx="1">
                  <c:v>-4.1152263374485597E-2</c:v>
                </c:pt>
                <c:pt idx="2">
                  <c:v>-3.292181069958848E-2</c:v>
                </c:pt>
                <c:pt idx="3">
                  <c:v>-4.9382716049382713E-2</c:v>
                </c:pt>
                <c:pt idx="4">
                  <c:v>-5.1440329218106998E-2</c:v>
                </c:pt>
                <c:pt idx="5">
                  <c:v>-2.9835390946502057E-2</c:v>
                </c:pt>
                <c:pt idx="6">
                  <c:v>-3.4979423868312758E-2</c:v>
                </c:pt>
                <c:pt idx="7">
                  <c:v>-4.1152263374485597E-2</c:v>
                </c:pt>
                <c:pt idx="8">
                  <c:v>-3.7037037037037035E-2</c:v>
                </c:pt>
                <c:pt idx="9">
                  <c:v>-3.60082304526749E-2</c:v>
                </c:pt>
                <c:pt idx="10">
                  <c:v>-3.292181069958848E-2</c:v>
                </c:pt>
                <c:pt idx="11">
                  <c:v>-2.1604938271604937E-2</c:v>
                </c:pt>
                <c:pt idx="12">
                  <c:v>-1.8518518518518517E-2</c:v>
                </c:pt>
                <c:pt idx="13">
                  <c:v>-2.3662551440329218E-2</c:v>
                </c:pt>
                <c:pt idx="14">
                  <c:v>-1.7489711934156379E-2</c:v>
                </c:pt>
                <c:pt idx="15">
                  <c:v>-8.23045267489712E-3</c:v>
                </c:pt>
                <c:pt idx="16">
                  <c:v>-7.2016460905349796E-3</c:v>
                </c:pt>
                <c:pt idx="17">
                  <c:v>-8.23045267489712E-3</c:v>
                </c:pt>
                <c:pt idx="18">
                  <c:v>-2.05761316872428E-3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2-4273-9348-59258C255413}"/>
            </c:ext>
          </c:extLst>
        </c:ser>
        <c:ser>
          <c:idx val="1"/>
          <c:order val="1"/>
          <c:tx>
            <c:strRef>
              <c:f>Birting!$D$155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Birting!$B$156:$B$176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Birting!$D$156:$D$176</c:f>
              <c:numCache>
                <c:formatCode>0.000%</c:formatCode>
                <c:ptCount val="21"/>
                <c:pt idx="0">
                  <c:v>2.2633744855967079E-2</c:v>
                </c:pt>
                <c:pt idx="1">
                  <c:v>4.5267489711934158E-2</c:v>
                </c:pt>
                <c:pt idx="2">
                  <c:v>4.0123456790123455E-2</c:v>
                </c:pt>
                <c:pt idx="3">
                  <c:v>3.9094650205761319E-2</c:v>
                </c:pt>
                <c:pt idx="4">
                  <c:v>2.5720164609053499E-2</c:v>
                </c:pt>
                <c:pt idx="5">
                  <c:v>4.3209876543209874E-2</c:v>
                </c:pt>
                <c:pt idx="6">
                  <c:v>3.3950617283950615E-2</c:v>
                </c:pt>
                <c:pt idx="7">
                  <c:v>3.0864197530864196E-2</c:v>
                </c:pt>
                <c:pt idx="8">
                  <c:v>4.2181069958847739E-2</c:v>
                </c:pt>
                <c:pt idx="9">
                  <c:v>2.7777777777777776E-2</c:v>
                </c:pt>
                <c:pt idx="10">
                  <c:v>2.5720164609053499E-2</c:v>
                </c:pt>
                <c:pt idx="11">
                  <c:v>2.6748971193415638E-2</c:v>
                </c:pt>
                <c:pt idx="12">
                  <c:v>1.5432098765432098E-2</c:v>
                </c:pt>
                <c:pt idx="13">
                  <c:v>2.1604938271604937E-2</c:v>
                </c:pt>
                <c:pt idx="14">
                  <c:v>6.1728395061728392E-3</c:v>
                </c:pt>
                <c:pt idx="15">
                  <c:v>1.131687242798354E-2</c:v>
                </c:pt>
                <c:pt idx="16">
                  <c:v>8.23045267489712E-3</c:v>
                </c:pt>
                <c:pt idx="17">
                  <c:v>9.2592592592592587E-3</c:v>
                </c:pt>
                <c:pt idx="18">
                  <c:v>1.02880658436214E-3</c:v>
                </c:pt>
                <c:pt idx="19">
                  <c:v>2.05761316872428E-3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A2-4273-9348-59258C255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Eskifjörður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Birting!$E$155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Birting!$B$156:$B$176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Birting!$E$156:$E$176</c:f>
              <c:numCache>
                <c:formatCode>0.000%</c:formatCode>
                <c:ptCount val="21"/>
                <c:pt idx="0">
                  <c:v>-3.9558417663293467E-2</c:v>
                </c:pt>
                <c:pt idx="1">
                  <c:v>-2.4839006439742409E-2</c:v>
                </c:pt>
                <c:pt idx="2">
                  <c:v>-3.5878564857405704E-2</c:v>
                </c:pt>
                <c:pt idx="3">
                  <c:v>-3.5878564857405704E-2</c:v>
                </c:pt>
                <c:pt idx="4">
                  <c:v>-4.875804967801288E-2</c:v>
                </c:pt>
                <c:pt idx="5">
                  <c:v>-4.6918123275068994E-2</c:v>
                </c:pt>
                <c:pt idx="6">
                  <c:v>-4.3238270469181231E-2</c:v>
                </c:pt>
                <c:pt idx="7">
                  <c:v>-4.5998160073597055E-2</c:v>
                </c:pt>
                <c:pt idx="8">
                  <c:v>-5.1517939282428704E-2</c:v>
                </c:pt>
                <c:pt idx="9">
                  <c:v>-3.8638454461821528E-2</c:v>
                </c:pt>
                <c:pt idx="10">
                  <c:v>-3.4958601655933765E-2</c:v>
                </c:pt>
                <c:pt idx="11">
                  <c:v>-3.219871205151794E-2</c:v>
                </c:pt>
                <c:pt idx="12">
                  <c:v>-1.9319227230910764E-2</c:v>
                </c:pt>
                <c:pt idx="13">
                  <c:v>-1.4719411223551058E-2</c:v>
                </c:pt>
                <c:pt idx="14">
                  <c:v>-1.9319227230910764E-2</c:v>
                </c:pt>
                <c:pt idx="15">
                  <c:v>-1.1039558417663294E-2</c:v>
                </c:pt>
                <c:pt idx="16">
                  <c:v>-4.5998160073597054E-3</c:v>
                </c:pt>
                <c:pt idx="17">
                  <c:v>-1.8399264029438822E-3</c:v>
                </c:pt>
                <c:pt idx="18">
                  <c:v>-4.5998160073597054E-3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4-44C0-B3EA-E8CE4AA7EAD6}"/>
            </c:ext>
          </c:extLst>
        </c:ser>
        <c:ser>
          <c:idx val="1"/>
          <c:order val="1"/>
          <c:tx>
            <c:strRef>
              <c:f>Birting!$F$155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Birting!$B$156:$B$176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Birting!$F$156:$F$176</c:f>
              <c:numCache>
                <c:formatCode>0.000%</c:formatCode>
                <c:ptCount val="21"/>
                <c:pt idx="0">
                  <c:v>2.5758969641214352E-2</c:v>
                </c:pt>
                <c:pt idx="1">
                  <c:v>2.7598896044158234E-2</c:v>
                </c:pt>
                <c:pt idx="2">
                  <c:v>4.0478380864765406E-2</c:v>
                </c:pt>
                <c:pt idx="3">
                  <c:v>4.2318307267709292E-2</c:v>
                </c:pt>
                <c:pt idx="4">
                  <c:v>3.219871205151794E-2</c:v>
                </c:pt>
                <c:pt idx="5">
                  <c:v>3.0358785648574058E-2</c:v>
                </c:pt>
                <c:pt idx="6">
                  <c:v>3.3118675252989879E-2</c:v>
                </c:pt>
                <c:pt idx="7">
                  <c:v>3.1278748850046001E-2</c:v>
                </c:pt>
                <c:pt idx="8">
                  <c:v>2.7598896044158234E-2</c:v>
                </c:pt>
                <c:pt idx="9">
                  <c:v>3.219871205151794E-2</c:v>
                </c:pt>
                <c:pt idx="10">
                  <c:v>2.2999080036798528E-2</c:v>
                </c:pt>
                <c:pt idx="11">
                  <c:v>2.2999080036798528E-2</c:v>
                </c:pt>
                <c:pt idx="12">
                  <c:v>2.2079116835326588E-2</c:v>
                </c:pt>
                <c:pt idx="13">
                  <c:v>1.3799448022079117E-2</c:v>
                </c:pt>
                <c:pt idx="14">
                  <c:v>1.655933762649494E-2</c:v>
                </c:pt>
                <c:pt idx="15">
                  <c:v>4.5998160073597054E-3</c:v>
                </c:pt>
                <c:pt idx="16">
                  <c:v>9.1996320147194107E-3</c:v>
                </c:pt>
                <c:pt idx="17">
                  <c:v>4.5998160073597054E-3</c:v>
                </c:pt>
                <c:pt idx="18">
                  <c:v>4.5998160073597054E-3</c:v>
                </c:pt>
                <c:pt idx="19">
                  <c:v>9.1996320147194111E-4</c:v>
                </c:pt>
                <c:pt idx="20">
                  <c:v>9.1996320147194111E-4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C4-44C0-B3EA-E8CE4AA7E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Eskifjörður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Birting!$G$155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Birting!$B$156:$B$176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Birting!$G$156:$G$176</c:f>
              <c:numCache>
                <c:formatCode>0.000%</c:formatCode>
                <c:ptCount val="21"/>
                <c:pt idx="0">
                  <c:v>-4.2573320719016081E-2</c:v>
                </c:pt>
                <c:pt idx="1">
                  <c:v>-3.6896877956480605E-2</c:v>
                </c:pt>
                <c:pt idx="2">
                  <c:v>-2.9328287606433301E-2</c:v>
                </c:pt>
                <c:pt idx="3">
                  <c:v>-3.8789025543992432E-2</c:v>
                </c:pt>
                <c:pt idx="4">
                  <c:v>-3.2166508987701042E-2</c:v>
                </c:pt>
                <c:pt idx="5">
                  <c:v>-5.2980132450331126E-2</c:v>
                </c:pt>
                <c:pt idx="6">
                  <c:v>-3.9735099337748346E-2</c:v>
                </c:pt>
                <c:pt idx="7">
                  <c:v>-3.7842951750236518E-2</c:v>
                </c:pt>
                <c:pt idx="8">
                  <c:v>-3.9735099337748346E-2</c:v>
                </c:pt>
                <c:pt idx="9">
                  <c:v>-4.1627246925260174E-2</c:v>
                </c:pt>
                <c:pt idx="10">
                  <c:v>-3.405865657521287E-2</c:v>
                </c:pt>
                <c:pt idx="11">
                  <c:v>-3.3112582781456956E-2</c:v>
                </c:pt>
                <c:pt idx="12">
                  <c:v>-2.7436140018921477E-2</c:v>
                </c:pt>
                <c:pt idx="13">
                  <c:v>-1.7975402081362345E-2</c:v>
                </c:pt>
                <c:pt idx="14">
                  <c:v>-1.1352885525070956E-2</c:v>
                </c:pt>
                <c:pt idx="15">
                  <c:v>-1.6083254493850521E-2</c:v>
                </c:pt>
                <c:pt idx="16">
                  <c:v>-5.6764427625354778E-3</c:v>
                </c:pt>
                <c:pt idx="17">
                  <c:v>-1.8921475875118259E-3</c:v>
                </c:pt>
                <c:pt idx="18">
                  <c:v>-1.8921475875118259E-3</c:v>
                </c:pt>
                <c:pt idx="19">
                  <c:v>-1.8921475875118259E-3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1-4B7E-9835-FE46658CE98D}"/>
            </c:ext>
          </c:extLst>
        </c:ser>
        <c:ser>
          <c:idx val="1"/>
          <c:order val="1"/>
          <c:tx>
            <c:strRef>
              <c:f>Birting!$H$155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Birting!$B$156:$B$176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Birting!$H$156:$H$176</c:f>
              <c:numCache>
                <c:formatCode>0.000%</c:formatCode>
                <c:ptCount val="21"/>
                <c:pt idx="0">
                  <c:v>3.9735099337748346E-2</c:v>
                </c:pt>
                <c:pt idx="1">
                  <c:v>2.8382213812677391E-2</c:v>
                </c:pt>
                <c:pt idx="2">
                  <c:v>2.5543992431409649E-2</c:v>
                </c:pt>
                <c:pt idx="3">
                  <c:v>3.9735099337748346E-2</c:v>
                </c:pt>
                <c:pt idx="4">
                  <c:v>3.9735099337748346E-2</c:v>
                </c:pt>
                <c:pt idx="5">
                  <c:v>3.2166508987701042E-2</c:v>
                </c:pt>
                <c:pt idx="6">
                  <c:v>2.7436140018921477E-2</c:v>
                </c:pt>
                <c:pt idx="7">
                  <c:v>2.7436140018921477E-2</c:v>
                </c:pt>
                <c:pt idx="8">
                  <c:v>3.3112582781456956E-2</c:v>
                </c:pt>
                <c:pt idx="9">
                  <c:v>2.7436140018921477E-2</c:v>
                </c:pt>
                <c:pt idx="10">
                  <c:v>3.2166508987701042E-2</c:v>
                </c:pt>
                <c:pt idx="11">
                  <c:v>1.7975402081362345E-2</c:v>
                </c:pt>
                <c:pt idx="12">
                  <c:v>2.0813623462630087E-2</c:v>
                </c:pt>
                <c:pt idx="13">
                  <c:v>1.9867549668874173E-2</c:v>
                </c:pt>
                <c:pt idx="14">
                  <c:v>1.4191106906338695E-2</c:v>
                </c:pt>
                <c:pt idx="15">
                  <c:v>1.5137180700094607E-2</c:v>
                </c:pt>
                <c:pt idx="16">
                  <c:v>4.7303689687795648E-3</c:v>
                </c:pt>
                <c:pt idx="17">
                  <c:v>7.5685903500473037E-3</c:v>
                </c:pt>
                <c:pt idx="18">
                  <c:v>3.7842951750236518E-3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91-4B7E-9835-FE46658CE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Eskifjörður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Birting!$I$155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Birting!$B$156:$B$176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Birting!$I$156:$I$176</c:f>
              <c:numCache>
                <c:formatCode>0.000%</c:formatCode>
                <c:ptCount val="21"/>
                <c:pt idx="0">
                  <c:v>-4.2471042471042469E-2</c:v>
                </c:pt>
                <c:pt idx="1">
                  <c:v>-4.1505791505791506E-2</c:v>
                </c:pt>
                <c:pt idx="2">
                  <c:v>-4.0540540540540543E-2</c:v>
                </c:pt>
                <c:pt idx="3">
                  <c:v>-2.7992277992277992E-2</c:v>
                </c:pt>
                <c:pt idx="4">
                  <c:v>-3.6679536679536683E-2</c:v>
                </c:pt>
                <c:pt idx="5">
                  <c:v>-3.5714285714285712E-2</c:v>
                </c:pt>
                <c:pt idx="6">
                  <c:v>-4.343629343629344E-2</c:v>
                </c:pt>
                <c:pt idx="7">
                  <c:v>-3.4749034749034749E-2</c:v>
                </c:pt>
                <c:pt idx="8">
                  <c:v>-3.2818532818532815E-2</c:v>
                </c:pt>
                <c:pt idx="9">
                  <c:v>-4.633204633204633E-2</c:v>
                </c:pt>
                <c:pt idx="10">
                  <c:v>-3.4749034749034749E-2</c:v>
                </c:pt>
                <c:pt idx="11">
                  <c:v>-3.4749034749034749E-2</c:v>
                </c:pt>
                <c:pt idx="12">
                  <c:v>-3.0888030888030889E-2</c:v>
                </c:pt>
                <c:pt idx="13">
                  <c:v>-2.6061776061776062E-2</c:v>
                </c:pt>
                <c:pt idx="14">
                  <c:v>-1.3513513513513514E-2</c:v>
                </c:pt>
                <c:pt idx="15">
                  <c:v>-8.6872586872586872E-3</c:v>
                </c:pt>
                <c:pt idx="16">
                  <c:v>-1.3513513513513514E-2</c:v>
                </c:pt>
                <c:pt idx="17">
                  <c:v>-3.8610038610038611E-3</c:v>
                </c:pt>
                <c:pt idx="18">
                  <c:v>-1.9305019305019305E-3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D0-40E8-83E7-6389DFCC1339}"/>
            </c:ext>
          </c:extLst>
        </c:ser>
        <c:ser>
          <c:idx val="1"/>
          <c:order val="1"/>
          <c:tx>
            <c:strRef>
              <c:f>Birting!$J$155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Birting!$B$156:$B$176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Birting!$J$156:$J$176</c:f>
              <c:numCache>
                <c:formatCode>0.000%</c:formatCode>
                <c:ptCount val="21"/>
                <c:pt idx="0">
                  <c:v>3.0888030888030889E-2</c:v>
                </c:pt>
                <c:pt idx="1">
                  <c:v>3.6679536679536683E-2</c:v>
                </c:pt>
                <c:pt idx="2">
                  <c:v>2.4131274131274132E-2</c:v>
                </c:pt>
                <c:pt idx="3">
                  <c:v>3.0888030888030889E-2</c:v>
                </c:pt>
                <c:pt idx="4">
                  <c:v>3.2818532818532815E-2</c:v>
                </c:pt>
                <c:pt idx="5">
                  <c:v>3.4749034749034749E-2</c:v>
                </c:pt>
                <c:pt idx="6">
                  <c:v>3.1853281853281852E-2</c:v>
                </c:pt>
                <c:pt idx="7">
                  <c:v>2.3166023166023165E-2</c:v>
                </c:pt>
                <c:pt idx="8">
                  <c:v>2.9922779922779922E-2</c:v>
                </c:pt>
                <c:pt idx="9">
                  <c:v>3.6679536679536683E-2</c:v>
                </c:pt>
                <c:pt idx="10">
                  <c:v>2.5096525096525095E-2</c:v>
                </c:pt>
                <c:pt idx="11">
                  <c:v>2.8957528957528959E-2</c:v>
                </c:pt>
                <c:pt idx="12">
                  <c:v>1.5444015444015444E-2</c:v>
                </c:pt>
                <c:pt idx="13">
                  <c:v>1.9305019305019305E-2</c:v>
                </c:pt>
                <c:pt idx="14">
                  <c:v>1.3513513513513514E-2</c:v>
                </c:pt>
                <c:pt idx="15">
                  <c:v>1.4478764478764479E-2</c:v>
                </c:pt>
                <c:pt idx="16">
                  <c:v>1.2548262548262547E-2</c:v>
                </c:pt>
                <c:pt idx="17">
                  <c:v>3.8610038610038611E-3</c:v>
                </c:pt>
                <c:pt idx="18">
                  <c:v>2.8957528957528956E-3</c:v>
                </c:pt>
                <c:pt idx="19">
                  <c:v>9.6525096525096527E-4</c:v>
                </c:pt>
                <c:pt idx="20">
                  <c:v>9.6525096525096527E-4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D0-40E8-83E7-6389DFCC1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Neskaupstaður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Birting!$C$185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Birting!$B$186:$B$206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Birting!$C$186:$C$206</c:f>
              <c:numCache>
                <c:formatCode>0.000%</c:formatCode>
                <c:ptCount val="21"/>
                <c:pt idx="0">
                  <c:v>-3.6128152692569873E-2</c:v>
                </c:pt>
                <c:pt idx="1">
                  <c:v>-3.5446489434219498E-2</c:v>
                </c:pt>
                <c:pt idx="2">
                  <c:v>-3.5446489434219498E-2</c:v>
                </c:pt>
                <c:pt idx="3">
                  <c:v>-3.6809815950920248E-2</c:v>
                </c:pt>
                <c:pt idx="4">
                  <c:v>-4.4989775051124746E-2</c:v>
                </c:pt>
                <c:pt idx="5">
                  <c:v>-3.8173142467620998E-2</c:v>
                </c:pt>
                <c:pt idx="6">
                  <c:v>-3.8854805725971372E-2</c:v>
                </c:pt>
                <c:pt idx="7">
                  <c:v>-3.0674846625766871E-2</c:v>
                </c:pt>
                <c:pt idx="8">
                  <c:v>-3.5446489434219498E-2</c:v>
                </c:pt>
                <c:pt idx="9">
                  <c:v>-3.8173142467620998E-2</c:v>
                </c:pt>
                <c:pt idx="10">
                  <c:v>-3.3401499659168374E-2</c:v>
                </c:pt>
                <c:pt idx="11">
                  <c:v>-3.0674846625766871E-2</c:v>
                </c:pt>
                <c:pt idx="12">
                  <c:v>-2.5903203817314247E-2</c:v>
                </c:pt>
                <c:pt idx="13">
                  <c:v>-1.4314928425357873E-2</c:v>
                </c:pt>
                <c:pt idx="14">
                  <c:v>-1.3633265167007498E-2</c:v>
                </c:pt>
                <c:pt idx="15">
                  <c:v>-1.1588275391956374E-2</c:v>
                </c:pt>
                <c:pt idx="16">
                  <c:v>-6.8166325835037492E-3</c:v>
                </c:pt>
                <c:pt idx="17">
                  <c:v>-4.0899795501022499E-3</c:v>
                </c:pt>
                <c:pt idx="18">
                  <c:v>-1.3633265167007499E-3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E-4B04-9DD5-1E9F3F6CF9BD}"/>
            </c:ext>
          </c:extLst>
        </c:ser>
        <c:ser>
          <c:idx val="1"/>
          <c:order val="1"/>
          <c:tx>
            <c:strRef>
              <c:f>Birting!$D$185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Birting!$B$186:$B$206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Birting!$D$186:$D$206</c:f>
              <c:numCache>
                <c:formatCode>0.000%</c:formatCode>
                <c:ptCount val="21"/>
                <c:pt idx="0">
                  <c:v>4.0218132242672122E-2</c:v>
                </c:pt>
                <c:pt idx="1">
                  <c:v>3.5446489434219498E-2</c:v>
                </c:pt>
                <c:pt idx="2">
                  <c:v>3.2038173142467624E-2</c:v>
                </c:pt>
                <c:pt idx="3">
                  <c:v>4.0899795501022497E-2</c:v>
                </c:pt>
                <c:pt idx="4">
                  <c:v>3.8173142467620998E-2</c:v>
                </c:pt>
                <c:pt idx="5">
                  <c:v>2.7266530334014997E-2</c:v>
                </c:pt>
                <c:pt idx="6">
                  <c:v>3.0674846625766871E-2</c:v>
                </c:pt>
                <c:pt idx="7">
                  <c:v>2.8629856850715747E-2</c:v>
                </c:pt>
                <c:pt idx="8">
                  <c:v>4.2263122017723247E-2</c:v>
                </c:pt>
                <c:pt idx="9">
                  <c:v>3.1356509884117249E-2</c:v>
                </c:pt>
                <c:pt idx="10">
                  <c:v>2.7266530334014997E-2</c:v>
                </c:pt>
                <c:pt idx="11">
                  <c:v>2.3858214042263123E-2</c:v>
                </c:pt>
                <c:pt idx="12">
                  <c:v>1.8404907975460124E-2</c:v>
                </c:pt>
                <c:pt idx="13">
                  <c:v>2.0449897750511249E-2</c:v>
                </c:pt>
                <c:pt idx="14">
                  <c:v>1.3633265167007498E-2</c:v>
                </c:pt>
                <c:pt idx="15">
                  <c:v>1.6359918200408999E-2</c:v>
                </c:pt>
                <c:pt idx="16">
                  <c:v>1.2269938650306749E-2</c:v>
                </c:pt>
                <c:pt idx="17">
                  <c:v>6.1349693251533744E-3</c:v>
                </c:pt>
                <c:pt idx="18">
                  <c:v>6.8166325835037494E-4</c:v>
                </c:pt>
                <c:pt idx="19">
                  <c:v>1.3633265167007499E-3</c:v>
                </c:pt>
                <c:pt idx="20">
                  <c:v>6.8166325835037494E-4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9E-4B04-9DD5-1E9F3F6CF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Neskaupstaður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Birting!$E$185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Birting!$B$186:$B$206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Birting!$E$186:$E$206</c:f>
              <c:numCache>
                <c:formatCode>0.000%</c:formatCode>
                <c:ptCount val="21"/>
                <c:pt idx="0">
                  <c:v>-3.2959789057350031E-2</c:v>
                </c:pt>
                <c:pt idx="1">
                  <c:v>-3.5596572181938034E-2</c:v>
                </c:pt>
                <c:pt idx="2">
                  <c:v>-3.3618984838497033E-2</c:v>
                </c:pt>
                <c:pt idx="3">
                  <c:v>-3.1641397495056033E-2</c:v>
                </c:pt>
                <c:pt idx="4">
                  <c:v>-3.6255767963085037E-2</c:v>
                </c:pt>
                <c:pt idx="5">
                  <c:v>-4.3506921555702044E-2</c:v>
                </c:pt>
                <c:pt idx="6">
                  <c:v>-3.5596572181938034E-2</c:v>
                </c:pt>
                <c:pt idx="7">
                  <c:v>-4.0210942649967038E-2</c:v>
                </c:pt>
                <c:pt idx="8">
                  <c:v>-3.3618984838497033E-2</c:v>
                </c:pt>
                <c:pt idx="9">
                  <c:v>-3.7574159525379035E-2</c:v>
                </c:pt>
                <c:pt idx="10">
                  <c:v>-3.9551746868820042E-2</c:v>
                </c:pt>
                <c:pt idx="11">
                  <c:v>-3.2959789057350031E-2</c:v>
                </c:pt>
                <c:pt idx="12">
                  <c:v>-2.8345418589321027E-2</c:v>
                </c:pt>
                <c:pt idx="13">
                  <c:v>-2.1753460777851022E-2</c:v>
                </c:pt>
                <c:pt idx="14">
                  <c:v>-1.1865524060646011E-2</c:v>
                </c:pt>
                <c:pt idx="15">
                  <c:v>-9.8879367172050106E-3</c:v>
                </c:pt>
                <c:pt idx="16">
                  <c:v>-8.569545154911009E-3</c:v>
                </c:pt>
                <c:pt idx="17">
                  <c:v>-3.9551746868820041E-3</c:v>
                </c:pt>
                <c:pt idx="18">
                  <c:v>-1.977587343441002E-3</c:v>
                </c:pt>
                <c:pt idx="19">
                  <c:v>-6.5919578114700061E-4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B-4353-8C9D-8937BBDC7B1F}"/>
            </c:ext>
          </c:extLst>
        </c:ser>
        <c:ser>
          <c:idx val="1"/>
          <c:order val="1"/>
          <c:tx>
            <c:strRef>
              <c:f>Birting!$F$185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Birting!$B$186:$B$206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Birting!$F$186:$F$206</c:f>
              <c:numCache>
                <c:formatCode>0.000%</c:formatCode>
                <c:ptCount val="21"/>
                <c:pt idx="0">
                  <c:v>3.8233355306526037E-2</c:v>
                </c:pt>
                <c:pt idx="1">
                  <c:v>3.4937376400791038E-2</c:v>
                </c:pt>
                <c:pt idx="2">
                  <c:v>3.7574159525379035E-2</c:v>
                </c:pt>
                <c:pt idx="3">
                  <c:v>3.0323005932762031E-2</c:v>
                </c:pt>
                <c:pt idx="4">
                  <c:v>3.5596572181938034E-2</c:v>
                </c:pt>
                <c:pt idx="5">
                  <c:v>3.1641397495056033E-2</c:v>
                </c:pt>
                <c:pt idx="6">
                  <c:v>2.3071852340145024E-2</c:v>
                </c:pt>
                <c:pt idx="7">
                  <c:v>3.2300593276203035E-2</c:v>
                </c:pt>
                <c:pt idx="8">
                  <c:v>2.7686222808174028E-2</c:v>
                </c:pt>
                <c:pt idx="9">
                  <c:v>4.0210942649967038E-2</c:v>
                </c:pt>
                <c:pt idx="10">
                  <c:v>3.0323005932762031E-2</c:v>
                </c:pt>
                <c:pt idx="11">
                  <c:v>2.7027027027027029E-2</c:v>
                </c:pt>
                <c:pt idx="12">
                  <c:v>2.043506921555702E-2</c:v>
                </c:pt>
                <c:pt idx="13">
                  <c:v>1.7139090309822018E-2</c:v>
                </c:pt>
                <c:pt idx="14">
                  <c:v>1.6479894528675015E-2</c:v>
                </c:pt>
                <c:pt idx="15">
                  <c:v>1.054713249835201E-2</c:v>
                </c:pt>
                <c:pt idx="16">
                  <c:v>1.5820698747528016E-2</c:v>
                </c:pt>
                <c:pt idx="17">
                  <c:v>7.2511535926170073E-3</c:v>
                </c:pt>
                <c:pt idx="18">
                  <c:v>2.6367831245880024E-3</c:v>
                </c:pt>
                <c:pt idx="19">
                  <c:v>0</c:v>
                </c:pt>
                <c:pt idx="20">
                  <c:v>6.5919578114700061E-4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0B-4353-8C9D-8937BBDC7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Neskaupstaður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Birting!$G$185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Birting!$B$186:$B$206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Birting!$G$186:$G$206</c:f>
              <c:numCache>
                <c:formatCode>0.000%</c:formatCode>
                <c:ptCount val="21"/>
                <c:pt idx="0">
                  <c:v>-4.4242029928432007E-2</c:v>
                </c:pt>
                <c:pt idx="1">
                  <c:v>-3.5783994795055306E-2</c:v>
                </c:pt>
                <c:pt idx="2">
                  <c:v>-3.5133376707872477E-2</c:v>
                </c:pt>
                <c:pt idx="3">
                  <c:v>-3.5783994795055306E-2</c:v>
                </c:pt>
                <c:pt idx="4">
                  <c:v>-3.2530904359141181E-2</c:v>
                </c:pt>
                <c:pt idx="5">
                  <c:v>-2.797657774886142E-2</c:v>
                </c:pt>
                <c:pt idx="6">
                  <c:v>-3.9687703318152245E-2</c:v>
                </c:pt>
                <c:pt idx="7">
                  <c:v>-2.5374105400130124E-2</c:v>
                </c:pt>
                <c:pt idx="8">
                  <c:v>-3.3832140533506833E-2</c:v>
                </c:pt>
                <c:pt idx="9">
                  <c:v>-2.7325959661678594E-2</c:v>
                </c:pt>
                <c:pt idx="10">
                  <c:v>-3.5133376707872477E-2</c:v>
                </c:pt>
                <c:pt idx="11">
                  <c:v>-3.318152244632401E-2</c:v>
                </c:pt>
                <c:pt idx="12">
                  <c:v>-3.1229668184775537E-2</c:v>
                </c:pt>
                <c:pt idx="13">
                  <c:v>-2.6024723487312947E-2</c:v>
                </c:pt>
                <c:pt idx="14">
                  <c:v>-2.0819778789850359E-2</c:v>
                </c:pt>
                <c:pt idx="15">
                  <c:v>-9.108653220559532E-3</c:v>
                </c:pt>
                <c:pt idx="16">
                  <c:v>-9.7592713077423558E-3</c:v>
                </c:pt>
                <c:pt idx="17">
                  <c:v>-5.8555627846454128E-3</c:v>
                </c:pt>
                <c:pt idx="18">
                  <c:v>-1.9518542615484711E-3</c:v>
                </c:pt>
                <c:pt idx="19">
                  <c:v>-6.5061808718282373E-4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8-4066-9AD7-47A2F4370C0D}"/>
            </c:ext>
          </c:extLst>
        </c:ser>
        <c:ser>
          <c:idx val="1"/>
          <c:order val="1"/>
          <c:tx>
            <c:strRef>
              <c:f>Birting!$H$185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Birting!$B$186:$B$206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Birting!$H$186:$H$206</c:f>
              <c:numCache>
                <c:formatCode>0.000%</c:formatCode>
                <c:ptCount val="21"/>
                <c:pt idx="0">
                  <c:v>3.8386467143786594E-2</c:v>
                </c:pt>
                <c:pt idx="1">
                  <c:v>3.8386467143786594E-2</c:v>
                </c:pt>
                <c:pt idx="2">
                  <c:v>3.4482758620689655E-2</c:v>
                </c:pt>
                <c:pt idx="3">
                  <c:v>3.9037085230969423E-2</c:v>
                </c:pt>
                <c:pt idx="4">
                  <c:v>3.5133376707872477E-2</c:v>
                </c:pt>
                <c:pt idx="5">
                  <c:v>3.2530904359141181E-2</c:v>
                </c:pt>
                <c:pt idx="6">
                  <c:v>2.8627195836044242E-2</c:v>
                </c:pt>
                <c:pt idx="7">
                  <c:v>2.2121014964216004E-2</c:v>
                </c:pt>
                <c:pt idx="8">
                  <c:v>3.0579050097592712E-2</c:v>
                </c:pt>
                <c:pt idx="9">
                  <c:v>2.7325959661678594E-2</c:v>
                </c:pt>
                <c:pt idx="10">
                  <c:v>3.7735849056603772E-2</c:v>
                </c:pt>
                <c:pt idx="11">
                  <c:v>2.9277813923227064E-2</c:v>
                </c:pt>
                <c:pt idx="12">
                  <c:v>2.5374105400130124E-2</c:v>
                </c:pt>
                <c:pt idx="13">
                  <c:v>2.0819778789850359E-2</c:v>
                </c:pt>
                <c:pt idx="14">
                  <c:v>1.4964216005204945E-2</c:v>
                </c:pt>
                <c:pt idx="15">
                  <c:v>1.3662979830839297E-2</c:v>
                </c:pt>
                <c:pt idx="16">
                  <c:v>7.8074170461938843E-3</c:v>
                </c:pt>
                <c:pt idx="17">
                  <c:v>1.040988939492518E-2</c:v>
                </c:pt>
                <c:pt idx="18">
                  <c:v>1.9518542615484711E-3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18-4066-9AD7-47A2F4370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Neskaupstaður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Birting!$I$185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Birting!$B$186:$B$206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Birting!$I$186:$I$206</c:f>
              <c:numCache>
                <c:formatCode>0.000%</c:formatCode>
                <c:ptCount val="21"/>
                <c:pt idx="0">
                  <c:v>-3.2038173142467624E-2</c:v>
                </c:pt>
                <c:pt idx="1">
                  <c:v>-4.0899795501022497E-2</c:v>
                </c:pt>
                <c:pt idx="2">
                  <c:v>-3.7491479209270623E-2</c:v>
                </c:pt>
                <c:pt idx="3">
                  <c:v>-3.8173142467620998E-2</c:v>
                </c:pt>
                <c:pt idx="4">
                  <c:v>-2.7948193592365372E-2</c:v>
                </c:pt>
                <c:pt idx="5">
                  <c:v>-3.4764826175869123E-2</c:v>
                </c:pt>
                <c:pt idx="6">
                  <c:v>-2.7266530334014997E-2</c:v>
                </c:pt>
                <c:pt idx="7">
                  <c:v>-4.2263122017723247E-2</c:v>
                </c:pt>
                <c:pt idx="8">
                  <c:v>-2.5903203817314247E-2</c:v>
                </c:pt>
                <c:pt idx="9">
                  <c:v>-3.2719836400817999E-2</c:v>
                </c:pt>
                <c:pt idx="10">
                  <c:v>-3.0674846625766871E-2</c:v>
                </c:pt>
                <c:pt idx="11">
                  <c:v>-2.9993183367416496E-2</c:v>
                </c:pt>
                <c:pt idx="12">
                  <c:v>-3.1356509884117249E-2</c:v>
                </c:pt>
                <c:pt idx="13">
                  <c:v>-2.6584867075664622E-2</c:v>
                </c:pt>
                <c:pt idx="14">
                  <c:v>-2.2494887525562373E-2</c:v>
                </c:pt>
                <c:pt idx="15">
                  <c:v>-1.7723244717109749E-2</c:v>
                </c:pt>
                <c:pt idx="16">
                  <c:v>-6.8166325835037492E-3</c:v>
                </c:pt>
                <c:pt idx="17">
                  <c:v>-6.1349693251533744E-3</c:v>
                </c:pt>
                <c:pt idx="18">
                  <c:v>-6.8166325835037494E-4</c:v>
                </c:pt>
                <c:pt idx="19">
                  <c:v>0</c:v>
                </c:pt>
                <c:pt idx="20">
                  <c:v>-6.8166325835037494E-4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3B-468A-AE78-DDDE14E12388}"/>
            </c:ext>
          </c:extLst>
        </c:ser>
        <c:ser>
          <c:idx val="1"/>
          <c:order val="1"/>
          <c:tx>
            <c:strRef>
              <c:f>Birting!$J$185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Birting!$B$186:$B$206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Birting!$J$186:$J$206</c:f>
              <c:numCache>
                <c:formatCode>0.000%</c:formatCode>
                <c:ptCount val="21"/>
                <c:pt idx="0">
                  <c:v>3.0674846625766871E-2</c:v>
                </c:pt>
                <c:pt idx="1">
                  <c:v>4.0899795501022497E-2</c:v>
                </c:pt>
                <c:pt idx="2">
                  <c:v>3.6128152692569873E-2</c:v>
                </c:pt>
                <c:pt idx="3">
                  <c:v>3.2719836400817999E-2</c:v>
                </c:pt>
                <c:pt idx="4">
                  <c:v>3.3401499659168374E-2</c:v>
                </c:pt>
                <c:pt idx="5">
                  <c:v>2.4539877300613498E-2</c:v>
                </c:pt>
                <c:pt idx="6">
                  <c:v>3.0674846625766871E-2</c:v>
                </c:pt>
                <c:pt idx="7">
                  <c:v>3.2038173142467624E-2</c:v>
                </c:pt>
                <c:pt idx="8">
                  <c:v>2.2494887525562373E-2</c:v>
                </c:pt>
                <c:pt idx="9">
                  <c:v>2.9993183367416496E-2</c:v>
                </c:pt>
                <c:pt idx="10">
                  <c:v>2.8629856850715747E-2</c:v>
                </c:pt>
                <c:pt idx="11">
                  <c:v>3.5446489434219498E-2</c:v>
                </c:pt>
                <c:pt idx="12">
                  <c:v>2.5221540558963872E-2</c:v>
                </c:pt>
                <c:pt idx="13">
                  <c:v>2.4539877300613498E-2</c:v>
                </c:pt>
                <c:pt idx="14">
                  <c:v>2.3176550783912748E-2</c:v>
                </c:pt>
                <c:pt idx="15">
                  <c:v>1.2269938650306749E-2</c:v>
                </c:pt>
                <c:pt idx="16">
                  <c:v>1.3633265167007498E-2</c:v>
                </c:pt>
                <c:pt idx="17">
                  <c:v>5.4533060668029995E-3</c:v>
                </c:pt>
                <c:pt idx="18">
                  <c:v>4.7716428084526247E-3</c:v>
                </c:pt>
                <c:pt idx="19">
                  <c:v>6.8166325835037494E-4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3B-468A-AE78-DDDE14E12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Fáskrúðsfjörður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Birting!$C$215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Birting!$B$216:$B$236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Birting!$C$216:$C$236</c:f>
              <c:numCache>
                <c:formatCode>0.000%</c:formatCode>
                <c:ptCount val="21"/>
                <c:pt idx="0">
                  <c:v>-2.7692307692307693E-2</c:v>
                </c:pt>
                <c:pt idx="1">
                  <c:v>-0.04</c:v>
                </c:pt>
                <c:pt idx="2">
                  <c:v>-3.8461538461538464E-2</c:v>
                </c:pt>
                <c:pt idx="3">
                  <c:v>-4.9230769230769231E-2</c:v>
                </c:pt>
                <c:pt idx="4">
                  <c:v>-2.7692307692307693E-2</c:v>
                </c:pt>
                <c:pt idx="5">
                  <c:v>-2.1538461538461538E-2</c:v>
                </c:pt>
                <c:pt idx="6">
                  <c:v>-3.3846153846153845E-2</c:v>
                </c:pt>
                <c:pt idx="7">
                  <c:v>-3.6923076923076927E-2</c:v>
                </c:pt>
                <c:pt idx="8">
                  <c:v>-4.1538461538461538E-2</c:v>
                </c:pt>
                <c:pt idx="9">
                  <c:v>-4.4615384615384612E-2</c:v>
                </c:pt>
                <c:pt idx="10">
                  <c:v>-3.8461538461538464E-2</c:v>
                </c:pt>
                <c:pt idx="11">
                  <c:v>-3.3846153846153845E-2</c:v>
                </c:pt>
                <c:pt idx="12">
                  <c:v>-2.923076923076923E-2</c:v>
                </c:pt>
                <c:pt idx="13">
                  <c:v>-2.7692307692307693E-2</c:v>
                </c:pt>
                <c:pt idx="14">
                  <c:v>-1.6923076923076923E-2</c:v>
                </c:pt>
                <c:pt idx="15">
                  <c:v>-1.0769230769230769E-2</c:v>
                </c:pt>
                <c:pt idx="16">
                  <c:v>-9.2307692307692316E-3</c:v>
                </c:pt>
                <c:pt idx="17">
                  <c:v>-1.5384615384615385E-3</c:v>
                </c:pt>
                <c:pt idx="18">
                  <c:v>-1.5384615384615385E-3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A0-492E-B7FE-51F4C0D41CE4}"/>
            </c:ext>
          </c:extLst>
        </c:ser>
        <c:ser>
          <c:idx val="1"/>
          <c:order val="1"/>
          <c:tx>
            <c:strRef>
              <c:f>Birting!$D$215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Birting!$B$216:$B$236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Birting!$D$216:$D$236</c:f>
              <c:numCache>
                <c:formatCode>0.000%</c:formatCode>
                <c:ptCount val="21"/>
                <c:pt idx="0">
                  <c:v>2.7692307692307693E-2</c:v>
                </c:pt>
                <c:pt idx="1">
                  <c:v>3.2307692307692308E-2</c:v>
                </c:pt>
                <c:pt idx="2">
                  <c:v>4.4615384615384612E-2</c:v>
                </c:pt>
                <c:pt idx="3">
                  <c:v>4.7692307692307694E-2</c:v>
                </c:pt>
                <c:pt idx="4">
                  <c:v>3.8461538461538464E-2</c:v>
                </c:pt>
                <c:pt idx="5">
                  <c:v>2.6153846153846153E-2</c:v>
                </c:pt>
                <c:pt idx="6">
                  <c:v>2.923076923076923E-2</c:v>
                </c:pt>
                <c:pt idx="7">
                  <c:v>2.4615384615384615E-2</c:v>
                </c:pt>
                <c:pt idx="8">
                  <c:v>3.0769230769230771E-2</c:v>
                </c:pt>
                <c:pt idx="9">
                  <c:v>3.6923076923076927E-2</c:v>
                </c:pt>
                <c:pt idx="10">
                  <c:v>2.1538461538461538E-2</c:v>
                </c:pt>
                <c:pt idx="11">
                  <c:v>3.6923076923076927E-2</c:v>
                </c:pt>
                <c:pt idx="12">
                  <c:v>0.02</c:v>
                </c:pt>
                <c:pt idx="13">
                  <c:v>1.2307692307692308E-2</c:v>
                </c:pt>
                <c:pt idx="14">
                  <c:v>1.5384615384615385E-2</c:v>
                </c:pt>
                <c:pt idx="15">
                  <c:v>1.2307692307692308E-2</c:v>
                </c:pt>
                <c:pt idx="16">
                  <c:v>6.1538461538461538E-3</c:v>
                </c:pt>
                <c:pt idx="17">
                  <c:v>4.6153846153846158E-3</c:v>
                </c:pt>
                <c:pt idx="18">
                  <c:v>1.5384615384615385E-3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A0-492E-B7FE-51F4C0D41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200"/>
              <a:t>Vopnafjörður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Birting!$G$6:$G$26</c:f>
              <c:numCache>
                <c:formatCode>0.000%</c:formatCode>
                <c:ptCount val="21"/>
                <c:pt idx="0">
                  <c:v>-2.1582733812949641E-2</c:v>
                </c:pt>
                <c:pt idx="1">
                  <c:v>-2.5899280575539568E-2</c:v>
                </c:pt>
                <c:pt idx="2">
                  <c:v>-3.5971223021582732E-2</c:v>
                </c:pt>
                <c:pt idx="3">
                  <c:v>-3.4532374100719423E-2</c:v>
                </c:pt>
                <c:pt idx="4">
                  <c:v>-4.0287769784172658E-2</c:v>
                </c:pt>
                <c:pt idx="5">
                  <c:v>-3.3093525179856115E-2</c:v>
                </c:pt>
                <c:pt idx="6">
                  <c:v>-2.1582733812949641E-2</c:v>
                </c:pt>
                <c:pt idx="7">
                  <c:v>-2.1582733812949641E-2</c:v>
                </c:pt>
                <c:pt idx="8">
                  <c:v>-3.7410071942446041E-2</c:v>
                </c:pt>
                <c:pt idx="9">
                  <c:v>-2.4460431654676259E-2</c:v>
                </c:pt>
                <c:pt idx="10">
                  <c:v>-3.1654676258992806E-2</c:v>
                </c:pt>
                <c:pt idx="11">
                  <c:v>-5.0359712230215826E-2</c:v>
                </c:pt>
                <c:pt idx="12">
                  <c:v>-2.8776978417266189E-2</c:v>
                </c:pt>
                <c:pt idx="13">
                  <c:v>-3.5971223021582732E-2</c:v>
                </c:pt>
                <c:pt idx="14">
                  <c:v>-2.5899280575539568E-2</c:v>
                </c:pt>
                <c:pt idx="15">
                  <c:v>-1.1510791366906475E-2</c:v>
                </c:pt>
                <c:pt idx="16">
                  <c:v>-2.5899280575539568E-2</c:v>
                </c:pt>
                <c:pt idx="17">
                  <c:v>-1.0071942446043165E-2</c:v>
                </c:pt>
                <c:pt idx="18">
                  <c:v>-1.4388489208633094E-3</c:v>
                </c:pt>
                <c:pt idx="19">
                  <c:v>-1.4388489208633094E-3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D4-428F-8A7B-8F9DC0C5C802}"/>
            </c:ext>
          </c:extLst>
        </c:ser>
        <c:ser>
          <c:idx val="1"/>
          <c:order val="1"/>
          <c:tx>
            <c:strRef>
              <c:f>Birting!$H$5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Birting!$H$6:$H$26</c:f>
              <c:numCache>
                <c:formatCode>0.000%</c:formatCode>
                <c:ptCount val="21"/>
                <c:pt idx="0">
                  <c:v>2.0143884892086329E-2</c:v>
                </c:pt>
                <c:pt idx="1">
                  <c:v>4.3165467625899283E-2</c:v>
                </c:pt>
                <c:pt idx="2">
                  <c:v>2.8776978417266189E-2</c:v>
                </c:pt>
                <c:pt idx="3">
                  <c:v>3.884892086330935E-2</c:v>
                </c:pt>
                <c:pt idx="4">
                  <c:v>2.8776978417266189E-2</c:v>
                </c:pt>
                <c:pt idx="5">
                  <c:v>1.7266187050359712E-2</c:v>
                </c:pt>
                <c:pt idx="6">
                  <c:v>1.4388489208633094E-2</c:v>
                </c:pt>
                <c:pt idx="7">
                  <c:v>3.4532374100719423E-2</c:v>
                </c:pt>
                <c:pt idx="8">
                  <c:v>2.8776978417266189E-2</c:v>
                </c:pt>
                <c:pt idx="9">
                  <c:v>2.4460431654676259E-2</c:v>
                </c:pt>
                <c:pt idx="10">
                  <c:v>4.4604316546762592E-2</c:v>
                </c:pt>
                <c:pt idx="11">
                  <c:v>3.0215827338129497E-2</c:v>
                </c:pt>
                <c:pt idx="12">
                  <c:v>3.1654676258992806E-2</c:v>
                </c:pt>
                <c:pt idx="13">
                  <c:v>2.1582733812949641E-2</c:v>
                </c:pt>
                <c:pt idx="14">
                  <c:v>1.2949640287769784E-2</c:v>
                </c:pt>
                <c:pt idx="15">
                  <c:v>1.870503597122302E-2</c:v>
                </c:pt>
                <c:pt idx="16">
                  <c:v>1.5827338129496403E-2</c:v>
                </c:pt>
                <c:pt idx="17">
                  <c:v>2.1582733812949641E-2</c:v>
                </c:pt>
                <c:pt idx="18">
                  <c:v>1.4388489208633094E-3</c:v>
                </c:pt>
                <c:pt idx="19">
                  <c:v>2.8776978417266188E-3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D4-428F-8A7B-8F9DC0C5C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Fáskrúðsfjörður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Birting!$E$215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Birting!$B$216:$B$236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Birting!$E$216:$E$236</c:f>
              <c:numCache>
                <c:formatCode>0.000%</c:formatCode>
                <c:ptCount val="21"/>
                <c:pt idx="0">
                  <c:v>-3.5999999999999997E-2</c:v>
                </c:pt>
                <c:pt idx="1">
                  <c:v>-2.6666666666666668E-2</c:v>
                </c:pt>
                <c:pt idx="2">
                  <c:v>-5.0666666666666665E-2</c:v>
                </c:pt>
                <c:pt idx="3">
                  <c:v>-0.04</c:v>
                </c:pt>
                <c:pt idx="4">
                  <c:v>-5.3333333333333337E-2</c:v>
                </c:pt>
                <c:pt idx="5">
                  <c:v>-3.0666666666666665E-2</c:v>
                </c:pt>
                <c:pt idx="6">
                  <c:v>-2.9333333333333333E-2</c:v>
                </c:pt>
                <c:pt idx="7">
                  <c:v>-3.5999999999999997E-2</c:v>
                </c:pt>
                <c:pt idx="8">
                  <c:v>-4.5333333333333337E-2</c:v>
                </c:pt>
                <c:pt idx="9">
                  <c:v>-4.6666666666666669E-2</c:v>
                </c:pt>
                <c:pt idx="10">
                  <c:v>-5.6000000000000001E-2</c:v>
                </c:pt>
                <c:pt idx="11">
                  <c:v>-3.5999999999999997E-2</c:v>
                </c:pt>
                <c:pt idx="12">
                  <c:v>-2.5333333333333333E-2</c:v>
                </c:pt>
                <c:pt idx="13">
                  <c:v>-1.7333333333333333E-2</c:v>
                </c:pt>
                <c:pt idx="14">
                  <c:v>-1.8666666666666668E-2</c:v>
                </c:pt>
                <c:pt idx="15">
                  <c:v>-1.0666666666666666E-2</c:v>
                </c:pt>
                <c:pt idx="16">
                  <c:v>-9.3333333333333341E-3</c:v>
                </c:pt>
                <c:pt idx="17">
                  <c:v>-6.6666666666666671E-3</c:v>
                </c:pt>
                <c:pt idx="18">
                  <c:v>0</c:v>
                </c:pt>
                <c:pt idx="19">
                  <c:v>-1.3333333333333333E-3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72-4A92-A483-996B85579341}"/>
            </c:ext>
          </c:extLst>
        </c:ser>
        <c:ser>
          <c:idx val="1"/>
          <c:order val="1"/>
          <c:tx>
            <c:strRef>
              <c:f>Birting!$F$215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Birting!$B$216:$B$236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Birting!$F$216:$F$236</c:f>
              <c:numCache>
                <c:formatCode>0.000%</c:formatCode>
                <c:ptCount val="21"/>
                <c:pt idx="0">
                  <c:v>2.1333333333333333E-2</c:v>
                </c:pt>
                <c:pt idx="1">
                  <c:v>3.4666666666666665E-2</c:v>
                </c:pt>
                <c:pt idx="2">
                  <c:v>3.3333333333333333E-2</c:v>
                </c:pt>
                <c:pt idx="3">
                  <c:v>3.0666666666666665E-2</c:v>
                </c:pt>
                <c:pt idx="4">
                  <c:v>3.2000000000000001E-2</c:v>
                </c:pt>
                <c:pt idx="5">
                  <c:v>3.3333333333333333E-2</c:v>
                </c:pt>
                <c:pt idx="6">
                  <c:v>2.5333333333333333E-2</c:v>
                </c:pt>
                <c:pt idx="7">
                  <c:v>2.9333333333333333E-2</c:v>
                </c:pt>
                <c:pt idx="8">
                  <c:v>2.6666666666666668E-2</c:v>
                </c:pt>
                <c:pt idx="9">
                  <c:v>2.4E-2</c:v>
                </c:pt>
                <c:pt idx="10">
                  <c:v>3.2000000000000001E-2</c:v>
                </c:pt>
                <c:pt idx="11">
                  <c:v>2.2666666666666668E-2</c:v>
                </c:pt>
                <c:pt idx="12">
                  <c:v>3.0666666666666665E-2</c:v>
                </c:pt>
                <c:pt idx="13">
                  <c:v>1.4666666666666666E-2</c:v>
                </c:pt>
                <c:pt idx="14">
                  <c:v>9.3333333333333341E-3</c:v>
                </c:pt>
                <c:pt idx="15">
                  <c:v>9.3333333333333341E-3</c:v>
                </c:pt>
                <c:pt idx="16">
                  <c:v>1.0666666666666666E-2</c:v>
                </c:pt>
                <c:pt idx="17">
                  <c:v>2.6666666666666666E-3</c:v>
                </c:pt>
                <c:pt idx="18">
                  <c:v>1.3333333333333333E-3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72-4A92-A483-996B85579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Fáskrúðsfjörður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Birting!$G$215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Birting!$B$216:$B$236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Birting!$G$216:$G$236</c:f>
              <c:numCache>
                <c:formatCode>0.000%</c:formatCode>
                <c:ptCount val="21"/>
                <c:pt idx="0">
                  <c:v>-3.954802259887006E-2</c:v>
                </c:pt>
                <c:pt idx="1">
                  <c:v>-2.8248587570621469E-2</c:v>
                </c:pt>
                <c:pt idx="2">
                  <c:v>-2.5423728813559324E-2</c:v>
                </c:pt>
                <c:pt idx="3">
                  <c:v>-4.2372881355932202E-2</c:v>
                </c:pt>
                <c:pt idx="4">
                  <c:v>-5.2259887005649715E-2</c:v>
                </c:pt>
                <c:pt idx="5">
                  <c:v>-4.3785310734463276E-2</c:v>
                </c:pt>
                <c:pt idx="6">
                  <c:v>-2.4011299435028249E-2</c:v>
                </c:pt>
                <c:pt idx="7">
                  <c:v>-2.5423728813559324E-2</c:v>
                </c:pt>
                <c:pt idx="8">
                  <c:v>-3.1073446327683617E-2</c:v>
                </c:pt>
                <c:pt idx="9">
                  <c:v>-4.519774011299435E-2</c:v>
                </c:pt>
                <c:pt idx="10">
                  <c:v>-4.3785310734463276E-2</c:v>
                </c:pt>
                <c:pt idx="11">
                  <c:v>-4.0960451977401127E-2</c:v>
                </c:pt>
                <c:pt idx="12">
                  <c:v>-2.9661016949152543E-2</c:v>
                </c:pt>
                <c:pt idx="13">
                  <c:v>-2.5423728813559324E-2</c:v>
                </c:pt>
                <c:pt idx="14">
                  <c:v>-1.5536723163841809E-2</c:v>
                </c:pt>
                <c:pt idx="15">
                  <c:v>-1.6949152542372881E-2</c:v>
                </c:pt>
                <c:pt idx="16">
                  <c:v>-8.4745762711864406E-3</c:v>
                </c:pt>
                <c:pt idx="17">
                  <c:v>-2.8248587570621469E-3</c:v>
                </c:pt>
                <c:pt idx="18">
                  <c:v>-1.4124293785310734E-3</c:v>
                </c:pt>
                <c:pt idx="19">
                  <c:v>0</c:v>
                </c:pt>
                <c:pt idx="20">
                  <c:v>-1.4124293785310734E-3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B-4F57-B475-6AC5919597BE}"/>
            </c:ext>
          </c:extLst>
        </c:ser>
        <c:ser>
          <c:idx val="1"/>
          <c:order val="1"/>
          <c:tx>
            <c:strRef>
              <c:f>Birting!$H$215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Birting!$B$216:$B$236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Birting!$H$216:$H$236</c:f>
              <c:numCache>
                <c:formatCode>0.000%</c:formatCode>
                <c:ptCount val="21"/>
                <c:pt idx="0">
                  <c:v>4.2372881355932202E-2</c:v>
                </c:pt>
                <c:pt idx="1">
                  <c:v>2.2598870056497175E-2</c:v>
                </c:pt>
                <c:pt idx="2">
                  <c:v>3.3898305084745763E-2</c:v>
                </c:pt>
                <c:pt idx="3">
                  <c:v>3.2485875706214688E-2</c:v>
                </c:pt>
                <c:pt idx="4">
                  <c:v>3.954802259887006E-2</c:v>
                </c:pt>
                <c:pt idx="5">
                  <c:v>3.5310734463276837E-2</c:v>
                </c:pt>
                <c:pt idx="6">
                  <c:v>2.4011299435028249E-2</c:v>
                </c:pt>
                <c:pt idx="7">
                  <c:v>2.9661016949152543E-2</c:v>
                </c:pt>
                <c:pt idx="8">
                  <c:v>2.6836158192090395E-2</c:v>
                </c:pt>
                <c:pt idx="9">
                  <c:v>2.9661016949152543E-2</c:v>
                </c:pt>
                <c:pt idx="10">
                  <c:v>2.6836158192090395E-2</c:v>
                </c:pt>
                <c:pt idx="11">
                  <c:v>2.9661016949152543E-2</c:v>
                </c:pt>
                <c:pt idx="12">
                  <c:v>1.6949152542372881E-2</c:v>
                </c:pt>
                <c:pt idx="13">
                  <c:v>2.8248587570621469E-2</c:v>
                </c:pt>
                <c:pt idx="14">
                  <c:v>1.4124293785310734E-2</c:v>
                </c:pt>
                <c:pt idx="15">
                  <c:v>7.0621468926553672E-3</c:v>
                </c:pt>
                <c:pt idx="16">
                  <c:v>7.0621468926553672E-3</c:v>
                </c:pt>
                <c:pt idx="17">
                  <c:v>8.4745762711864406E-3</c:v>
                </c:pt>
                <c:pt idx="18">
                  <c:v>1.4124293785310734E-3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B-4F57-B475-6AC591959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Fáskrúðsfjörður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Birting!$I$215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Birting!$B$216:$B$236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Birting!$I$216:$I$236</c:f>
              <c:numCache>
                <c:formatCode>0.000%</c:formatCode>
                <c:ptCount val="21"/>
                <c:pt idx="0">
                  <c:v>-2.9914529914529916E-2</c:v>
                </c:pt>
                <c:pt idx="1">
                  <c:v>-3.7037037037037035E-2</c:v>
                </c:pt>
                <c:pt idx="2">
                  <c:v>-3.2763532763532763E-2</c:v>
                </c:pt>
                <c:pt idx="3">
                  <c:v>-2.2792022792022793E-2</c:v>
                </c:pt>
                <c:pt idx="4">
                  <c:v>-4.2735042735042736E-2</c:v>
                </c:pt>
                <c:pt idx="5">
                  <c:v>-4.843304843304843E-2</c:v>
                </c:pt>
                <c:pt idx="6">
                  <c:v>-4.9857549857549859E-2</c:v>
                </c:pt>
                <c:pt idx="7">
                  <c:v>-2.7065527065527065E-2</c:v>
                </c:pt>
                <c:pt idx="8">
                  <c:v>-2.2792022792022793E-2</c:v>
                </c:pt>
                <c:pt idx="9">
                  <c:v>-2.8490028490028491E-2</c:v>
                </c:pt>
                <c:pt idx="10">
                  <c:v>-3.2763532763532763E-2</c:v>
                </c:pt>
                <c:pt idx="11">
                  <c:v>-3.1339031339031341E-2</c:v>
                </c:pt>
                <c:pt idx="12">
                  <c:v>-3.4188034188034191E-2</c:v>
                </c:pt>
                <c:pt idx="13">
                  <c:v>-2.8490028490028491E-2</c:v>
                </c:pt>
                <c:pt idx="14">
                  <c:v>-2.2792022792022793E-2</c:v>
                </c:pt>
                <c:pt idx="15">
                  <c:v>-1.4245014245014245E-2</c:v>
                </c:pt>
                <c:pt idx="16">
                  <c:v>-1.282051282051282E-2</c:v>
                </c:pt>
                <c:pt idx="17">
                  <c:v>-5.6980056980056983E-3</c:v>
                </c:pt>
                <c:pt idx="18">
                  <c:v>-1.4245014245014246E-3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4-4B5A-AFF9-9E4962E7529D}"/>
            </c:ext>
          </c:extLst>
        </c:ser>
        <c:ser>
          <c:idx val="1"/>
          <c:order val="1"/>
          <c:tx>
            <c:strRef>
              <c:f>Birting!$J$215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Birting!$B$216:$B$236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Birting!$J$216:$J$236</c:f>
              <c:numCache>
                <c:formatCode>0.000%</c:formatCode>
                <c:ptCount val="21"/>
                <c:pt idx="0">
                  <c:v>3.2763532763532763E-2</c:v>
                </c:pt>
                <c:pt idx="1">
                  <c:v>3.9886039886039885E-2</c:v>
                </c:pt>
                <c:pt idx="2">
                  <c:v>2.7065527065527065E-2</c:v>
                </c:pt>
                <c:pt idx="3">
                  <c:v>3.4188034188034191E-2</c:v>
                </c:pt>
                <c:pt idx="4">
                  <c:v>2.564102564102564E-2</c:v>
                </c:pt>
                <c:pt idx="5">
                  <c:v>3.5612535612535613E-2</c:v>
                </c:pt>
                <c:pt idx="6">
                  <c:v>4.843304843304843E-2</c:v>
                </c:pt>
                <c:pt idx="7">
                  <c:v>2.564102564102564E-2</c:v>
                </c:pt>
                <c:pt idx="8">
                  <c:v>2.564102564102564E-2</c:v>
                </c:pt>
                <c:pt idx="9">
                  <c:v>2.9914529914529916E-2</c:v>
                </c:pt>
                <c:pt idx="10">
                  <c:v>2.7065527065527065E-2</c:v>
                </c:pt>
                <c:pt idx="11">
                  <c:v>3.2763532763532763E-2</c:v>
                </c:pt>
                <c:pt idx="12">
                  <c:v>2.8490028490028491E-2</c:v>
                </c:pt>
                <c:pt idx="13">
                  <c:v>1.4245014245014245E-2</c:v>
                </c:pt>
                <c:pt idx="14">
                  <c:v>2.4216524216524215E-2</c:v>
                </c:pt>
                <c:pt idx="15">
                  <c:v>9.9715099715099714E-3</c:v>
                </c:pt>
                <c:pt idx="16">
                  <c:v>4.2735042735042739E-3</c:v>
                </c:pt>
                <c:pt idx="17">
                  <c:v>4.2735042735042739E-3</c:v>
                </c:pt>
                <c:pt idx="18">
                  <c:v>4.2735042735042739E-3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34-4B5A-AFF9-9E4962E75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Stöðvarfjörður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Birting!$C$245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Birting!$B$246:$B$266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Birting!$C$246:$C$266</c:f>
              <c:numCache>
                <c:formatCode>0.000%</c:formatCode>
                <c:ptCount val="21"/>
                <c:pt idx="0">
                  <c:v>-3.8167938931297711E-2</c:v>
                </c:pt>
                <c:pt idx="1">
                  <c:v>-6.4885496183206104E-2</c:v>
                </c:pt>
                <c:pt idx="2">
                  <c:v>-8.3969465648854963E-2</c:v>
                </c:pt>
                <c:pt idx="3">
                  <c:v>-3.8167938931297711E-2</c:v>
                </c:pt>
                <c:pt idx="4">
                  <c:v>-3.4351145038167941E-2</c:v>
                </c:pt>
                <c:pt idx="5">
                  <c:v>-3.0534351145038167E-2</c:v>
                </c:pt>
                <c:pt idx="6">
                  <c:v>-1.9083969465648856E-2</c:v>
                </c:pt>
                <c:pt idx="7">
                  <c:v>-1.9083969465648856E-2</c:v>
                </c:pt>
                <c:pt idx="8">
                  <c:v>-5.7251908396946563E-2</c:v>
                </c:pt>
                <c:pt idx="9">
                  <c:v>-3.0534351145038167E-2</c:v>
                </c:pt>
                <c:pt idx="10">
                  <c:v>-4.5801526717557252E-2</c:v>
                </c:pt>
                <c:pt idx="11">
                  <c:v>-3.8167938931297711E-2</c:v>
                </c:pt>
                <c:pt idx="12">
                  <c:v>-2.2900763358778626E-2</c:v>
                </c:pt>
                <c:pt idx="13">
                  <c:v>-1.5267175572519083E-2</c:v>
                </c:pt>
                <c:pt idx="14">
                  <c:v>-7.6335877862595417E-3</c:v>
                </c:pt>
                <c:pt idx="15">
                  <c:v>-7.6335877862595417E-3</c:v>
                </c:pt>
                <c:pt idx="16">
                  <c:v>-3.8167938931297708E-3</c:v>
                </c:pt>
                <c:pt idx="17">
                  <c:v>-7.6335877862595417E-3</c:v>
                </c:pt>
                <c:pt idx="18">
                  <c:v>-3.8167938931297708E-3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09-4D14-94F9-1E389CAA8FFC}"/>
            </c:ext>
          </c:extLst>
        </c:ser>
        <c:ser>
          <c:idx val="1"/>
          <c:order val="1"/>
          <c:tx>
            <c:strRef>
              <c:f>Birting!$D$245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Birting!$B$246:$B$266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Birting!$D$246:$D$266</c:f>
              <c:numCache>
                <c:formatCode>0.000%</c:formatCode>
                <c:ptCount val="21"/>
                <c:pt idx="0">
                  <c:v>1.9083969465648856E-2</c:v>
                </c:pt>
                <c:pt idx="1">
                  <c:v>1.1450381679389313E-2</c:v>
                </c:pt>
                <c:pt idx="2">
                  <c:v>1.9083969465648856E-2</c:v>
                </c:pt>
                <c:pt idx="3">
                  <c:v>4.5801526717557252E-2</c:v>
                </c:pt>
                <c:pt idx="4">
                  <c:v>2.2900763358778626E-2</c:v>
                </c:pt>
                <c:pt idx="5">
                  <c:v>7.6335877862595417E-3</c:v>
                </c:pt>
                <c:pt idx="6">
                  <c:v>3.0534351145038167E-2</c:v>
                </c:pt>
                <c:pt idx="7">
                  <c:v>3.4351145038167941E-2</c:v>
                </c:pt>
                <c:pt idx="8">
                  <c:v>6.4885496183206104E-2</c:v>
                </c:pt>
                <c:pt idx="9">
                  <c:v>2.2900763358778626E-2</c:v>
                </c:pt>
                <c:pt idx="10">
                  <c:v>3.0534351145038167E-2</c:v>
                </c:pt>
                <c:pt idx="11">
                  <c:v>4.5801526717557252E-2</c:v>
                </c:pt>
                <c:pt idx="12">
                  <c:v>1.1450381679389313E-2</c:v>
                </c:pt>
                <c:pt idx="13">
                  <c:v>1.1450381679389313E-2</c:v>
                </c:pt>
                <c:pt idx="14">
                  <c:v>7.6335877862595417E-3</c:v>
                </c:pt>
                <c:pt idx="15">
                  <c:v>7.6335877862595417E-3</c:v>
                </c:pt>
                <c:pt idx="16">
                  <c:v>1.9083969465648856E-2</c:v>
                </c:pt>
                <c:pt idx="17">
                  <c:v>1.5267175572519083E-2</c:v>
                </c:pt>
                <c:pt idx="18">
                  <c:v>0</c:v>
                </c:pt>
                <c:pt idx="19">
                  <c:v>3.8167938931297708E-3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09-4D14-94F9-1E389CAA8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Stöðvarfjörður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Birting!$E$245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Birting!$B$246:$B$266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Birting!$E$246:$E$266</c:f>
              <c:numCache>
                <c:formatCode>0.000%</c:formatCode>
                <c:ptCount val="21"/>
                <c:pt idx="0">
                  <c:v>-3.8297872340425532E-2</c:v>
                </c:pt>
                <c:pt idx="1">
                  <c:v>-2.553191489361702E-2</c:v>
                </c:pt>
                <c:pt idx="2">
                  <c:v>-5.9574468085106386E-2</c:v>
                </c:pt>
                <c:pt idx="3">
                  <c:v>-8.9361702127659579E-2</c:v>
                </c:pt>
                <c:pt idx="4">
                  <c:v>-2.9787234042553193E-2</c:v>
                </c:pt>
                <c:pt idx="5">
                  <c:v>-2.1276595744680851E-2</c:v>
                </c:pt>
                <c:pt idx="6">
                  <c:v>-1.7021276595744681E-2</c:v>
                </c:pt>
                <c:pt idx="7">
                  <c:v>-8.5106382978723406E-3</c:v>
                </c:pt>
                <c:pt idx="8">
                  <c:v>-3.4042553191489362E-2</c:v>
                </c:pt>
                <c:pt idx="9">
                  <c:v>-5.9574468085106386E-2</c:v>
                </c:pt>
                <c:pt idx="10">
                  <c:v>-2.553191489361702E-2</c:v>
                </c:pt>
                <c:pt idx="11">
                  <c:v>-5.106382978723404E-2</c:v>
                </c:pt>
                <c:pt idx="12">
                  <c:v>-4.2553191489361701E-2</c:v>
                </c:pt>
                <c:pt idx="13">
                  <c:v>-2.553191489361702E-2</c:v>
                </c:pt>
                <c:pt idx="14">
                  <c:v>-1.7021276595744681E-2</c:v>
                </c:pt>
                <c:pt idx="15">
                  <c:v>-8.5106382978723406E-3</c:v>
                </c:pt>
                <c:pt idx="16">
                  <c:v>-8.5106382978723406E-3</c:v>
                </c:pt>
                <c:pt idx="17">
                  <c:v>-4.2553191489361703E-3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19-4D77-9061-36ED4C66213E}"/>
            </c:ext>
          </c:extLst>
        </c:ser>
        <c:ser>
          <c:idx val="1"/>
          <c:order val="1"/>
          <c:tx>
            <c:strRef>
              <c:f>Birting!$F$245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Birting!$B$246:$B$266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Birting!$F$246:$F$266</c:f>
              <c:numCache>
                <c:formatCode>0.000%</c:formatCode>
                <c:ptCount val="21"/>
                <c:pt idx="0">
                  <c:v>1.7021276595744681E-2</c:v>
                </c:pt>
                <c:pt idx="1">
                  <c:v>2.553191489361702E-2</c:v>
                </c:pt>
                <c:pt idx="2">
                  <c:v>2.1276595744680851E-2</c:v>
                </c:pt>
                <c:pt idx="3">
                  <c:v>3.8297872340425532E-2</c:v>
                </c:pt>
                <c:pt idx="4">
                  <c:v>2.553191489361702E-2</c:v>
                </c:pt>
                <c:pt idx="5">
                  <c:v>8.5106382978723406E-3</c:v>
                </c:pt>
                <c:pt idx="6">
                  <c:v>1.7021276595744681E-2</c:v>
                </c:pt>
                <c:pt idx="7">
                  <c:v>3.8297872340425532E-2</c:v>
                </c:pt>
                <c:pt idx="8">
                  <c:v>3.4042553191489362E-2</c:v>
                </c:pt>
                <c:pt idx="9">
                  <c:v>4.2553191489361701E-2</c:v>
                </c:pt>
                <c:pt idx="10">
                  <c:v>2.553191489361702E-2</c:v>
                </c:pt>
                <c:pt idx="11">
                  <c:v>2.553191489361702E-2</c:v>
                </c:pt>
                <c:pt idx="12">
                  <c:v>5.106382978723404E-2</c:v>
                </c:pt>
                <c:pt idx="13">
                  <c:v>1.276595744680851E-2</c:v>
                </c:pt>
                <c:pt idx="14">
                  <c:v>8.5106382978723406E-3</c:v>
                </c:pt>
                <c:pt idx="15">
                  <c:v>8.5106382978723406E-3</c:v>
                </c:pt>
                <c:pt idx="16">
                  <c:v>8.5106382978723406E-3</c:v>
                </c:pt>
                <c:pt idx="17">
                  <c:v>1.7021276595744681E-2</c:v>
                </c:pt>
                <c:pt idx="18">
                  <c:v>8.5106382978723406E-3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19-4D77-9061-36ED4C662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0.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Stöðvarfjörður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Birting!$G$245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Birting!$B$246:$B$266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Birting!$G$246:$G$266</c:f>
              <c:numCache>
                <c:formatCode>0.000%</c:formatCode>
                <c:ptCount val="21"/>
                <c:pt idx="0">
                  <c:v>-9.7560975609756097E-3</c:v>
                </c:pt>
                <c:pt idx="1">
                  <c:v>-1.9512195121951219E-2</c:v>
                </c:pt>
                <c:pt idx="2">
                  <c:v>-2.4390243902439025E-2</c:v>
                </c:pt>
                <c:pt idx="3">
                  <c:v>-5.8536585365853662E-2</c:v>
                </c:pt>
                <c:pt idx="4">
                  <c:v>-7.8048780487804878E-2</c:v>
                </c:pt>
                <c:pt idx="5">
                  <c:v>-2.9268292682926831E-2</c:v>
                </c:pt>
                <c:pt idx="6">
                  <c:v>-2.4390243902439025E-2</c:v>
                </c:pt>
                <c:pt idx="7">
                  <c:v>-1.4634146341463415E-2</c:v>
                </c:pt>
                <c:pt idx="8">
                  <c:v>-9.7560975609756097E-3</c:v>
                </c:pt>
                <c:pt idx="9">
                  <c:v>-4.3902439024390241E-2</c:v>
                </c:pt>
                <c:pt idx="10">
                  <c:v>-5.3658536585365853E-2</c:v>
                </c:pt>
                <c:pt idx="11">
                  <c:v>-2.4390243902439025E-2</c:v>
                </c:pt>
                <c:pt idx="12">
                  <c:v>-4.878048780487805E-2</c:v>
                </c:pt>
                <c:pt idx="13">
                  <c:v>-5.3658536585365853E-2</c:v>
                </c:pt>
                <c:pt idx="14">
                  <c:v>-2.4390243902439025E-2</c:v>
                </c:pt>
                <c:pt idx="15">
                  <c:v>-1.4634146341463415E-2</c:v>
                </c:pt>
                <c:pt idx="16">
                  <c:v>-4.8780487804878049E-3</c:v>
                </c:pt>
                <c:pt idx="17">
                  <c:v>-4.8780487804878049E-3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2E-4673-927C-A01738F92B81}"/>
            </c:ext>
          </c:extLst>
        </c:ser>
        <c:ser>
          <c:idx val="1"/>
          <c:order val="1"/>
          <c:tx>
            <c:strRef>
              <c:f>Birting!$H$245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Birting!$B$246:$B$266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Birting!$H$246:$H$266</c:f>
              <c:numCache>
                <c:formatCode>0.000%</c:formatCode>
                <c:ptCount val="21"/>
                <c:pt idx="0">
                  <c:v>2.4390243902439025E-2</c:v>
                </c:pt>
                <c:pt idx="1">
                  <c:v>2.9268292682926831E-2</c:v>
                </c:pt>
                <c:pt idx="2">
                  <c:v>2.4390243902439025E-2</c:v>
                </c:pt>
                <c:pt idx="3">
                  <c:v>1.9512195121951219E-2</c:v>
                </c:pt>
                <c:pt idx="4">
                  <c:v>9.7560975609756097E-3</c:v>
                </c:pt>
                <c:pt idx="5">
                  <c:v>2.9268292682926831E-2</c:v>
                </c:pt>
                <c:pt idx="6">
                  <c:v>2.9268292682926831E-2</c:v>
                </c:pt>
                <c:pt idx="7">
                  <c:v>4.8780487804878049E-3</c:v>
                </c:pt>
                <c:pt idx="8">
                  <c:v>3.4146341463414637E-2</c:v>
                </c:pt>
                <c:pt idx="9">
                  <c:v>2.9268292682926831E-2</c:v>
                </c:pt>
                <c:pt idx="10">
                  <c:v>3.9024390243902439E-2</c:v>
                </c:pt>
                <c:pt idx="11">
                  <c:v>3.9024390243902439E-2</c:v>
                </c:pt>
                <c:pt idx="12">
                  <c:v>3.4146341463414637E-2</c:v>
                </c:pt>
                <c:pt idx="13">
                  <c:v>5.8536585365853662E-2</c:v>
                </c:pt>
                <c:pt idx="14">
                  <c:v>1.4634146341463415E-2</c:v>
                </c:pt>
                <c:pt idx="15">
                  <c:v>9.7560975609756097E-3</c:v>
                </c:pt>
                <c:pt idx="16">
                  <c:v>9.7560975609756097E-3</c:v>
                </c:pt>
                <c:pt idx="17">
                  <c:v>4.8780487804878049E-3</c:v>
                </c:pt>
                <c:pt idx="18">
                  <c:v>9.7560975609756097E-3</c:v>
                </c:pt>
                <c:pt idx="19">
                  <c:v>4.8780487804878049E-3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2E-4673-927C-A01738F92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Stöðvarfjörður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Birting!$I$245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Birting!$B$246:$B$266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Birting!$I$246:$I$266</c:f>
              <c:numCache>
                <c:formatCode>0.000%</c:formatCode>
                <c:ptCount val="21"/>
                <c:pt idx="0">
                  <c:v>-1.6483516483516484E-2</c:v>
                </c:pt>
                <c:pt idx="1">
                  <c:v>-5.4945054945054949E-3</c:v>
                </c:pt>
                <c:pt idx="2">
                  <c:v>-2.197802197802198E-2</c:v>
                </c:pt>
                <c:pt idx="3">
                  <c:v>-3.2967032967032968E-2</c:v>
                </c:pt>
                <c:pt idx="4">
                  <c:v>-6.043956043956044E-2</c:v>
                </c:pt>
                <c:pt idx="5">
                  <c:v>-4.3956043956043959E-2</c:v>
                </c:pt>
                <c:pt idx="6">
                  <c:v>-3.8461538461538464E-2</c:v>
                </c:pt>
                <c:pt idx="7">
                  <c:v>-1.6483516483516484E-2</c:v>
                </c:pt>
                <c:pt idx="8">
                  <c:v>-1.098901098901099E-2</c:v>
                </c:pt>
                <c:pt idx="9">
                  <c:v>-1.6483516483516484E-2</c:v>
                </c:pt>
                <c:pt idx="10">
                  <c:v>-3.8461538461538464E-2</c:v>
                </c:pt>
                <c:pt idx="11">
                  <c:v>-6.5934065934065936E-2</c:v>
                </c:pt>
                <c:pt idx="12">
                  <c:v>-2.197802197802198E-2</c:v>
                </c:pt>
                <c:pt idx="13">
                  <c:v>-5.4945054945054944E-2</c:v>
                </c:pt>
                <c:pt idx="14">
                  <c:v>-6.5934065934065936E-2</c:v>
                </c:pt>
                <c:pt idx="15">
                  <c:v>-1.6483516483516484E-2</c:v>
                </c:pt>
                <c:pt idx="16">
                  <c:v>-1.098901098901099E-2</c:v>
                </c:pt>
                <c:pt idx="17">
                  <c:v>-5.4945054945054949E-3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2-4876-9F29-DCF50A539700}"/>
            </c:ext>
          </c:extLst>
        </c:ser>
        <c:ser>
          <c:idx val="1"/>
          <c:order val="1"/>
          <c:tx>
            <c:strRef>
              <c:f>Birting!$J$245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Birting!$B$246:$B$266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Birting!$J$246:$J$266</c:f>
              <c:numCache>
                <c:formatCode>0.000%</c:formatCode>
                <c:ptCount val="21"/>
                <c:pt idx="0">
                  <c:v>2.197802197802198E-2</c:v>
                </c:pt>
                <c:pt idx="1">
                  <c:v>2.197802197802198E-2</c:v>
                </c:pt>
                <c:pt idx="2">
                  <c:v>2.197802197802198E-2</c:v>
                </c:pt>
                <c:pt idx="3">
                  <c:v>2.197802197802198E-2</c:v>
                </c:pt>
                <c:pt idx="4">
                  <c:v>2.7472527472527472E-2</c:v>
                </c:pt>
                <c:pt idx="5">
                  <c:v>5.4945054945054949E-3</c:v>
                </c:pt>
                <c:pt idx="6">
                  <c:v>1.6483516483516484E-2</c:v>
                </c:pt>
                <c:pt idx="7">
                  <c:v>2.197802197802198E-2</c:v>
                </c:pt>
                <c:pt idx="8">
                  <c:v>5.4945054945054949E-3</c:v>
                </c:pt>
                <c:pt idx="9">
                  <c:v>6.043956043956044E-2</c:v>
                </c:pt>
                <c:pt idx="10">
                  <c:v>4.9450549450549448E-2</c:v>
                </c:pt>
                <c:pt idx="11">
                  <c:v>4.9450549450549448E-2</c:v>
                </c:pt>
                <c:pt idx="12">
                  <c:v>3.2967032967032968E-2</c:v>
                </c:pt>
                <c:pt idx="13">
                  <c:v>2.7472527472527472E-2</c:v>
                </c:pt>
                <c:pt idx="14">
                  <c:v>6.043956043956044E-2</c:v>
                </c:pt>
                <c:pt idx="15">
                  <c:v>1.098901098901099E-2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2-4876-9F29-DCF50A539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in val="-0.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Breiðdalsvík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Birting!$C$275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Birting!$B$276:$B$296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Birting!$C$276:$C$296</c:f>
              <c:numCache>
                <c:formatCode>0.000%</c:formatCode>
                <c:ptCount val="21"/>
                <c:pt idx="0">
                  <c:v>-1.1538461538461539E-2</c:v>
                </c:pt>
                <c:pt idx="1">
                  <c:v>-3.0769230769230771E-2</c:v>
                </c:pt>
                <c:pt idx="2">
                  <c:v>-3.4615384615384617E-2</c:v>
                </c:pt>
                <c:pt idx="3">
                  <c:v>-3.4615384615384617E-2</c:v>
                </c:pt>
                <c:pt idx="4">
                  <c:v>-3.0769230769230771E-2</c:v>
                </c:pt>
                <c:pt idx="5">
                  <c:v>-3.4615384615384617E-2</c:v>
                </c:pt>
                <c:pt idx="6">
                  <c:v>-2.6923076923076925E-2</c:v>
                </c:pt>
                <c:pt idx="7">
                  <c:v>-3.8461538461538464E-2</c:v>
                </c:pt>
                <c:pt idx="8">
                  <c:v>-0.05</c:v>
                </c:pt>
                <c:pt idx="9">
                  <c:v>-2.3076923076923078E-2</c:v>
                </c:pt>
                <c:pt idx="10">
                  <c:v>-4.6153846153846156E-2</c:v>
                </c:pt>
                <c:pt idx="11">
                  <c:v>-2.3076923076923078E-2</c:v>
                </c:pt>
                <c:pt idx="12">
                  <c:v>-2.3076923076923078E-2</c:v>
                </c:pt>
                <c:pt idx="13">
                  <c:v>-3.0769230769230771E-2</c:v>
                </c:pt>
                <c:pt idx="14">
                  <c:v>-3.8461538461538464E-2</c:v>
                </c:pt>
                <c:pt idx="15">
                  <c:v>-3.4615384615384617E-2</c:v>
                </c:pt>
                <c:pt idx="16">
                  <c:v>-1.5384615384615385E-2</c:v>
                </c:pt>
                <c:pt idx="17">
                  <c:v>-3.8461538461538464E-3</c:v>
                </c:pt>
                <c:pt idx="18">
                  <c:v>0</c:v>
                </c:pt>
                <c:pt idx="19">
                  <c:v>-3.8461538461538464E-3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B-4383-8604-2E8F42F6DB1A}"/>
            </c:ext>
          </c:extLst>
        </c:ser>
        <c:ser>
          <c:idx val="1"/>
          <c:order val="1"/>
          <c:tx>
            <c:strRef>
              <c:f>Birting!$D$275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Birting!$B$276:$B$296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Birting!$D$276:$D$296</c:f>
              <c:numCache>
                <c:formatCode>0.000%</c:formatCode>
                <c:ptCount val="21"/>
                <c:pt idx="0">
                  <c:v>1.5384615384615385E-2</c:v>
                </c:pt>
                <c:pt idx="1">
                  <c:v>4.6153846153846156E-2</c:v>
                </c:pt>
                <c:pt idx="2">
                  <c:v>3.0769230769230771E-2</c:v>
                </c:pt>
                <c:pt idx="3">
                  <c:v>3.0769230769230771E-2</c:v>
                </c:pt>
                <c:pt idx="4">
                  <c:v>2.3076923076923078E-2</c:v>
                </c:pt>
                <c:pt idx="5">
                  <c:v>1.5384615384615385E-2</c:v>
                </c:pt>
                <c:pt idx="6">
                  <c:v>2.6923076923076925E-2</c:v>
                </c:pt>
                <c:pt idx="7">
                  <c:v>3.4615384615384617E-2</c:v>
                </c:pt>
                <c:pt idx="8">
                  <c:v>3.0769230769230771E-2</c:v>
                </c:pt>
                <c:pt idx="9">
                  <c:v>3.0769230769230771E-2</c:v>
                </c:pt>
                <c:pt idx="10">
                  <c:v>3.8461538461538464E-2</c:v>
                </c:pt>
                <c:pt idx="11">
                  <c:v>2.3076923076923078E-2</c:v>
                </c:pt>
                <c:pt idx="12">
                  <c:v>4.6153846153846156E-2</c:v>
                </c:pt>
                <c:pt idx="13">
                  <c:v>2.6923076923076925E-2</c:v>
                </c:pt>
                <c:pt idx="14">
                  <c:v>1.5384615384615385E-2</c:v>
                </c:pt>
                <c:pt idx="15">
                  <c:v>1.1538461538461539E-2</c:v>
                </c:pt>
                <c:pt idx="16">
                  <c:v>1.5384615384615385E-2</c:v>
                </c:pt>
                <c:pt idx="17">
                  <c:v>0</c:v>
                </c:pt>
                <c:pt idx="18">
                  <c:v>0</c:v>
                </c:pt>
                <c:pt idx="19">
                  <c:v>3.8461538461538464E-3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3B-4383-8604-2E8F42F6D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0.1"/>
          <c:min val="-0.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Breiðdalsvík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Birting!$E$275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Birting!$B$276:$B$296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Birting!$E$276:$E$296</c:f>
              <c:numCache>
                <c:formatCode>0.000%</c:formatCode>
                <c:ptCount val="21"/>
                <c:pt idx="0">
                  <c:v>-1.5228426395939087E-2</c:v>
                </c:pt>
                <c:pt idx="1">
                  <c:v>-1.015228426395939E-2</c:v>
                </c:pt>
                <c:pt idx="2">
                  <c:v>-5.0761421319796954E-2</c:v>
                </c:pt>
                <c:pt idx="3">
                  <c:v>-4.5685279187817257E-2</c:v>
                </c:pt>
                <c:pt idx="4">
                  <c:v>-4.060913705583756E-2</c:v>
                </c:pt>
                <c:pt idx="5">
                  <c:v>-2.5380710659898477E-2</c:v>
                </c:pt>
                <c:pt idx="6">
                  <c:v>-2.030456852791878E-2</c:v>
                </c:pt>
                <c:pt idx="7">
                  <c:v>-2.030456852791878E-2</c:v>
                </c:pt>
                <c:pt idx="8">
                  <c:v>-5.0761421319796954E-2</c:v>
                </c:pt>
                <c:pt idx="9">
                  <c:v>-4.5685279187817257E-2</c:v>
                </c:pt>
                <c:pt idx="10">
                  <c:v>-2.5380710659898477E-2</c:v>
                </c:pt>
                <c:pt idx="11">
                  <c:v>-5.5837563451776651E-2</c:v>
                </c:pt>
                <c:pt idx="12">
                  <c:v>-3.0456852791878174E-2</c:v>
                </c:pt>
                <c:pt idx="13">
                  <c:v>-3.0456852791878174E-2</c:v>
                </c:pt>
                <c:pt idx="14">
                  <c:v>-3.553299492385787E-2</c:v>
                </c:pt>
                <c:pt idx="15">
                  <c:v>-3.0456852791878174E-2</c:v>
                </c:pt>
                <c:pt idx="16">
                  <c:v>-1.5228426395939087E-2</c:v>
                </c:pt>
                <c:pt idx="17">
                  <c:v>-5.076142131979695E-3</c:v>
                </c:pt>
                <c:pt idx="18">
                  <c:v>-5.076142131979695E-3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E8-4568-8BD5-6168DD7B74EA}"/>
            </c:ext>
          </c:extLst>
        </c:ser>
        <c:ser>
          <c:idx val="1"/>
          <c:order val="1"/>
          <c:tx>
            <c:strRef>
              <c:f>Birting!$F$275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Birting!$B$276:$B$296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Birting!$F$276:$F$296</c:f>
              <c:numCache>
                <c:formatCode>0.000%</c:formatCode>
                <c:ptCount val="21"/>
                <c:pt idx="0">
                  <c:v>1.5228426395939087E-2</c:v>
                </c:pt>
                <c:pt idx="1">
                  <c:v>1.015228426395939E-2</c:v>
                </c:pt>
                <c:pt idx="2">
                  <c:v>2.5380710659898477E-2</c:v>
                </c:pt>
                <c:pt idx="3">
                  <c:v>4.5685279187817257E-2</c:v>
                </c:pt>
                <c:pt idx="4">
                  <c:v>2.5380710659898477E-2</c:v>
                </c:pt>
                <c:pt idx="5">
                  <c:v>1.5228426395939087E-2</c:v>
                </c:pt>
                <c:pt idx="6">
                  <c:v>3.0456852791878174E-2</c:v>
                </c:pt>
                <c:pt idx="7">
                  <c:v>1.015228426395939E-2</c:v>
                </c:pt>
                <c:pt idx="8">
                  <c:v>5.0761421319796954E-2</c:v>
                </c:pt>
                <c:pt idx="9">
                  <c:v>4.060913705583756E-2</c:v>
                </c:pt>
                <c:pt idx="10">
                  <c:v>3.553299492385787E-2</c:v>
                </c:pt>
                <c:pt idx="11">
                  <c:v>2.5380710659898477E-2</c:v>
                </c:pt>
                <c:pt idx="12">
                  <c:v>1.015228426395939E-2</c:v>
                </c:pt>
                <c:pt idx="13">
                  <c:v>4.060913705583756E-2</c:v>
                </c:pt>
                <c:pt idx="14">
                  <c:v>3.0456852791878174E-2</c:v>
                </c:pt>
                <c:pt idx="15">
                  <c:v>1.5228426395939087E-2</c:v>
                </c:pt>
                <c:pt idx="16">
                  <c:v>1.015228426395939E-2</c:v>
                </c:pt>
                <c:pt idx="17">
                  <c:v>5.076142131979695E-3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E8-4568-8BD5-6168DD7B7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0.1"/>
          <c:min val="-0.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Breiðdalsvík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Birting!$G$275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Birting!$B$276:$B$296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Birting!$G$276:$G$296</c:f>
              <c:numCache>
                <c:formatCode>0.000%</c:formatCode>
                <c:ptCount val="21"/>
                <c:pt idx="0">
                  <c:v>-2.1390374331550801E-2</c:v>
                </c:pt>
                <c:pt idx="1">
                  <c:v>-1.6042780748663103E-2</c:v>
                </c:pt>
                <c:pt idx="2">
                  <c:v>-1.06951871657754E-2</c:v>
                </c:pt>
                <c:pt idx="3">
                  <c:v>-3.7433155080213901E-2</c:v>
                </c:pt>
                <c:pt idx="4">
                  <c:v>-1.6042780748663103E-2</c:v>
                </c:pt>
                <c:pt idx="5">
                  <c:v>-2.6737967914438502E-2</c:v>
                </c:pt>
                <c:pt idx="6">
                  <c:v>-4.2780748663101602E-2</c:v>
                </c:pt>
                <c:pt idx="7">
                  <c:v>-2.6737967914438502E-2</c:v>
                </c:pt>
                <c:pt idx="8">
                  <c:v>-2.1390374331550801E-2</c:v>
                </c:pt>
                <c:pt idx="9">
                  <c:v>-6.9518716577540107E-2</c:v>
                </c:pt>
                <c:pt idx="10">
                  <c:v>-5.3475935828877004E-2</c:v>
                </c:pt>
                <c:pt idx="11">
                  <c:v>-4.2780748663101602E-2</c:v>
                </c:pt>
                <c:pt idx="12">
                  <c:v>-5.8823529411764705E-2</c:v>
                </c:pt>
                <c:pt idx="13">
                  <c:v>-2.6737967914438502E-2</c:v>
                </c:pt>
                <c:pt idx="14">
                  <c:v>-3.2085561497326207E-2</c:v>
                </c:pt>
                <c:pt idx="15">
                  <c:v>-2.6737967914438502E-2</c:v>
                </c:pt>
                <c:pt idx="16">
                  <c:v>-2.6737967914438502E-2</c:v>
                </c:pt>
                <c:pt idx="17">
                  <c:v>-1.06951871657754E-2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57-41B8-B4CB-A72F4DD9229A}"/>
            </c:ext>
          </c:extLst>
        </c:ser>
        <c:ser>
          <c:idx val="1"/>
          <c:order val="1"/>
          <c:tx>
            <c:strRef>
              <c:f>Birting!$H$275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Birting!$B$276:$B$296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Birting!$H$276:$H$296</c:f>
              <c:numCache>
                <c:formatCode>0.000%</c:formatCode>
                <c:ptCount val="21"/>
                <c:pt idx="0">
                  <c:v>1.06951871657754E-2</c:v>
                </c:pt>
                <c:pt idx="1">
                  <c:v>2.1390374331550801E-2</c:v>
                </c:pt>
                <c:pt idx="2">
                  <c:v>1.6042780748663103E-2</c:v>
                </c:pt>
                <c:pt idx="3">
                  <c:v>3.7433155080213901E-2</c:v>
                </c:pt>
                <c:pt idx="4">
                  <c:v>3.2085561497326207E-2</c:v>
                </c:pt>
                <c:pt idx="5">
                  <c:v>1.6042780748663103E-2</c:v>
                </c:pt>
                <c:pt idx="6">
                  <c:v>2.1390374331550801E-2</c:v>
                </c:pt>
                <c:pt idx="7">
                  <c:v>2.6737967914438502E-2</c:v>
                </c:pt>
                <c:pt idx="8">
                  <c:v>1.06951871657754E-2</c:v>
                </c:pt>
                <c:pt idx="9">
                  <c:v>4.8128342245989303E-2</c:v>
                </c:pt>
                <c:pt idx="10">
                  <c:v>5.3475935828877004E-2</c:v>
                </c:pt>
                <c:pt idx="11">
                  <c:v>2.6737967914438502E-2</c:v>
                </c:pt>
                <c:pt idx="12">
                  <c:v>2.6737967914438502E-2</c:v>
                </c:pt>
                <c:pt idx="13">
                  <c:v>1.06951871657754E-2</c:v>
                </c:pt>
                <c:pt idx="14">
                  <c:v>4.2780748663101602E-2</c:v>
                </c:pt>
                <c:pt idx="15">
                  <c:v>2.1390374331550801E-2</c:v>
                </c:pt>
                <c:pt idx="16">
                  <c:v>5.3475935828877002E-3</c:v>
                </c:pt>
                <c:pt idx="17">
                  <c:v>5.3475935828877002E-3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57-41B8-B4CB-A72F4DD92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0.1"/>
          <c:min val="-0.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Vopnafjörður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Birting!$I$6:$I$26</c:f>
              <c:numCache>
                <c:formatCode>0.000%</c:formatCode>
                <c:ptCount val="21"/>
                <c:pt idx="0">
                  <c:v>-1.9342359767891684E-2</c:v>
                </c:pt>
                <c:pt idx="1">
                  <c:v>-2.321083172147002E-2</c:v>
                </c:pt>
                <c:pt idx="2">
                  <c:v>-2.321083172147002E-2</c:v>
                </c:pt>
                <c:pt idx="3">
                  <c:v>-3.2882011605415859E-2</c:v>
                </c:pt>
                <c:pt idx="4">
                  <c:v>-2.5145067698259187E-2</c:v>
                </c:pt>
                <c:pt idx="5">
                  <c:v>-3.2882011605415859E-2</c:v>
                </c:pt>
                <c:pt idx="6">
                  <c:v>-4.0618955512572531E-2</c:v>
                </c:pt>
                <c:pt idx="7">
                  <c:v>-2.7079303675048357E-2</c:v>
                </c:pt>
                <c:pt idx="8">
                  <c:v>-3.2882011605415859E-2</c:v>
                </c:pt>
                <c:pt idx="9">
                  <c:v>-2.321083172147002E-2</c:v>
                </c:pt>
                <c:pt idx="10">
                  <c:v>-2.5145067698259187E-2</c:v>
                </c:pt>
                <c:pt idx="11">
                  <c:v>-3.2882011605415859E-2</c:v>
                </c:pt>
                <c:pt idx="12">
                  <c:v>-4.0618955512572531E-2</c:v>
                </c:pt>
                <c:pt idx="13">
                  <c:v>-2.7079303675048357E-2</c:v>
                </c:pt>
                <c:pt idx="14">
                  <c:v>-2.5145067698259187E-2</c:v>
                </c:pt>
                <c:pt idx="15">
                  <c:v>-3.0947775628626693E-2</c:v>
                </c:pt>
                <c:pt idx="16">
                  <c:v>-7.7369439071566732E-3</c:v>
                </c:pt>
                <c:pt idx="17">
                  <c:v>-1.160541586073501E-2</c:v>
                </c:pt>
                <c:pt idx="18">
                  <c:v>-3.8684719535783366E-3</c:v>
                </c:pt>
                <c:pt idx="19">
                  <c:v>-1.9342359767891683E-3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25-4602-B340-35CE2FB852DC}"/>
            </c:ext>
          </c:extLst>
        </c:ser>
        <c:ser>
          <c:idx val="1"/>
          <c:order val="1"/>
          <c:tx>
            <c:strRef>
              <c:f>Birting!$J$5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Birting!$J$6:$J$26</c:f>
              <c:numCache>
                <c:formatCode>0.000%</c:formatCode>
                <c:ptCount val="21"/>
                <c:pt idx="0">
                  <c:v>3.8684719535783368E-2</c:v>
                </c:pt>
                <c:pt idx="1">
                  <c:v>2.9013539651837523E-2</c:v>
                </c:pt>
                <c:pt idx="2">
                  <c:v>4.8355899419729204E-2</c:v>
                </c:pt>
                <c:pt idx="3">
                  <c:v>3.4816247582205029E-2</c:v>
                </c:pt>
                <c:pt idx="4">
                  <c:v>3.0947775628626693E-2</c:v>
                </c:pt>
                <c:pt idx="5">
                  <c:v>4.0618955512572531E-2</c:v>
                </c:pt>
                <c:pt idx="6">
                  <c:v>2.1276595744680851E-2</c:v>
                </c:pt>
                <c:pt idx="7">
                  <c:v>2.1276595744680851E-2</c:v>
                </c:pt>
                <c:pt idx="8">
                  <c:v>2.9013539651837523E-2</c:v>
                </c:pt>
                <c:pt idx="9">
                  <c:v>2.321083172147002E-2</c:v>
                </c:pt>
                <c:pt idx="10">
                  <c:v>3.0947775628626693E-2</c:v>
                </c:pt>
                <c:pt idx="11">
                  <c:v>4.0618955512572531E-2</c:v>
                </c:pt>
                <c:pt idx="12">
                  <c:v>2.1276595744680851E-2</c:v>
                </c:pt>
                <c:pt idx="13">
                  <c:v>2.9013539651837523E-2</c:v>
                </c:pt>
                <c:pt idx="14">
                  <c:v>2.321083172147002E-2</c:v>
                </c:pt>
                <c:pt idx="15">
                  <c:v>1.3539651837524178E-2</c:v>
                </c:pt>
                <c:pt idx="16">
                  <c:v>1.5473887814313346E-2</c:v>
                </c:pt>
                <c:pt idx="17">
                  <c:v>1.160541586073501E-2</c:v>
                </c:pt>
                <c:pt idx="18">
                  <c:v>9.6711798839458421E-3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25-4602-B340-35CE2FB85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  <c:minorUnit val="1.0000000000000002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Breiðdalsvík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Birting!$I$275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Birting!$B$276:$B$296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Birting!$I$276:$I$296</c:f>
              <c:numCache>
                <c:formatCode>0.000%</c:formatCode>
                <c:ptCount val="21"/>
                <c:pt idx="0">
                  <c:v>-1.5037593984962405E-2</c:v>
                </c:pt>
                <c:pt idx="1">
                  <c:v>-7.5187969924812026E-3</c:v>
                </c:pt>
                <c:pt idx="2">
                  <c:v>-1.5037593984962405E-2</c:v>
                </c:pt>
                <c:pt idx="3">
                  <c:v>-1.5037593984962405E-2</c:v>
                </c:pt>
                <c:pt idx="4">
                  <c:v>-7.5187969924812026E-2</c:v>
                </c:pt>
                <c:pt idx="5">
                  <c:v>-3.007518796992481E-2</c:v>
                </c:pt>
                <c:pt idx="6">
                  <c:v>-4.5112781954887216E-2</c:v>
                </c:pt>
                <c:pt idx="7">
                  <c:v>-4.5112781954887216E-2</c:v>
                </c:pt>
                <c:pt idx="8">
                  <c:v>-1.5037593984962405E-2</c:v>
                </c:pt>
                <c:pt idx="9">
                  <c:v>-3.007518796992481E-2</c:v>
                </c:pt>
                <c:pt idx="10">
                  <c:v>-5.2631578947368418E-2</c:v>
                </c:pt>
                <c:pt idx="11">
                  <c:v>-6.7669172932330823E-2</c:v>
                </c:pt>
                <c:pt idx="12">
                  <c:v>-6.0150375939849621E-2</c:v>
                </c:pt>
                <c:pt idx="13">
                  <c:v>-4.5112781954887216E-2</c:v>
                </c:pt>
                <c:pt idx="14">
                  <c:v>-7.5187969924812026E-3</c:v>
                </c:pt>
                <c:pt idx="15">
                  <c:v>-3.007518796992481E-2</c:v>
                </c:pt>
                <c:pt idx="16">
                  <c:v>-7.5187969924812026E-3</c:v>
                </c:pt>
                <c:pt idx="17">
                  <c:v>-7.5187969924812026E-3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E-4DC7-B4FA-B66D88EB4A46}"/>
            </c:ext>
          </c:extLst>
        </c:ser>
        <c:ser>
          <c:idx val="1"/>
          <c:order val="1"/>
          <c:tx>
            <c:strRef>
              <c:f>Birting!$J$275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Birting!$B$276:$B$296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Birting!$J$276:$J$296</c:f>
              <c:numCache>
                <c:formatCode>0.000%</c:formatCode>
                <c:ptCount val="21"/>
                <c:pt idx="0">
                  <c:v>2.2556390977443608E-2</c:v>
                </c:pt>
                <c:pt idx="1">
                  <c:v>7.5187969924812026E-3</c:v>
                </c:pt>
                <c:pt idx="2">
                  <c:v>2.2556390977443608E-2</c:v>
                </c:pt>
                <c:pt idx="3">
                  <c:v>1.5037593984962405E-2</c:v>
                </c:pt>
                <c:pt idx="4">
                  <c:v>3.7593984962406013E-2</c:v>
                </c:pt>
                <c:pt idx="5">
                  <c:v>5.2631578947368418E-2</c:v>
                </c:pt>
                <c:pt idx="6">
                  <c:v>7.5187969924812026E-3</c:v>
                </c:pt>
                <c:pt idx="7">
                  <c:v>2.2556390977443608E-2</c:v>
                </c:pt>
                <c:pt idx="8">
                  <c:v>7.5187969924812026E-3</c:v>
                </c:pt>
                <c:pt idx="9">
                  <c:v>7.5187969924812026E-3</c:v>
                </c:pt>
                <c:pt idx="10">
                  <c:v>5.2631578947368418E-2</c:v>
                </c:pt>
                <c:pt idx="11">
                  <c:v>6.7669172932330823E-2</c:v>
                </c:pt>
                <c:pt idx="12">
                  <c:v>3.007518796992481E-2</c:v>
                </c:pt>
                <c:pt idx="13">
                  <c:v>1.5037593984962405E-2</c:v>
                </c:pt>
                <c:pt idx="14">
                  <c:v>7.5187969924812026E-3</c:v>
                </c:pt>
                <c:pt idx="15">
                  <c:v>3.007518796992481E-2</c:v>
                </c:pt>
                <c:pt idx="16">
                  <c:v>1.5037593984962405E-2</c:v>
                </c:pt>
                <c:pt idx="17">
                  <c:v>7.5187969924812026E-3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0E-4DC7-B4FA-B66D88EB4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0.1"/>
          <c:min val="-0.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Djúpivogur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Birting!$C$305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Birting!$B$306:$B$326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Birting!$C$306:$C$326</c:f>
              <c:numCache>
                <c:formatCode>0.000%</c:formatCode>
                <c:ptCount val="21"/>
                <c:pt idx="0">
                  <c:v>-3.2653061224489799E-2</c:v>
                </c:pt>
                <c:pt idx="1">
                  <c:v>-3.0612244897959183E-2</c:v>
                </c:pt>
                <c:pt idx="2">
                  <c:v>-3.8775510204081633E-2</c:v>
                </c:pt>
                <c:pt idx="3">
                  <c:v>-4.6938775510204082E-2</c:v>
                </c:pt>
                <c:pt idx="4">
                  <c:v>-4.2857142857142858E-2</c:v>
                </c:pt>
                <c:pt idx="5">
                  <c:v>-3.2653061224489799E-2</c:v>
                </c:pt>
                <c:pt idx="6">
                  <c:v>-4.2857142857142858E-2</c:v>
                </c:pt>
                <c:pt idx="7">
                  <c:v>-4.2857142857142858E-2</c:v>
                </c:pt>
                <c:pt idx="8">
                  <c:v>-3.2653061224489799E-2</c:v>
                </c:pt>
                <c:pt idx="9">
                  <c:v>-3.6734693877551024E-2</c:v>
                </c:pt>
                <c:pt idx="10">
                  <c:v>-3.8775510204081633E-2</c:v>
                </c:pt>
                <c:pt idx="11">
                  <c:v>-2.8571428571428571E-2</c:v>
                </c:pt>
                <c:pt idx="12">
                  <c:v>-2.6530612244897958E-2</c:v>
                </c:pt>
                <c:pt idx="13">
                  <c:v>-1.4285714285714285E-2</c:v>
                </c:pt>
                <c:pt idx="14">
                  <c:v>-1.2244897959183673E-2</c:v>
                </c:pt>
                <c:pt idx="15">
                  <c:v>-1.8367346938775512E-2</c:v>
                </c:pt>
                <c:pt idx="16">
                  <c:v>-1.2244897959183673E-2</c:v>
                </c:pt>
                <c:pt idx="17">
                  <c:v>-4.0816326530612249E-3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70-4B8D-9A01-202824E19A75}"/>
            </c:ext>
          </c:extLst>
        </c:ser>
        <c:ser>
          <c:idx val="1"/>
          <c:order val="1"/>
          <c:tx>
            <c:strRef>
              <c:f>Birting!$D$305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Birting!$B$306:$B$326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Birting!$D$306:$D$326</c:f>
              <c:numCache>
                <c:formatCode>0.000%</c:formatCode>
                <c:ptCount val="21"/>
                <c:pt idx="0">
                  <c:v>3.0612244897959183E-2</c:v>
                </c:pt>
                <c:pt idx="1">
                  <c:v>2.6530612244897958E-2</c:v>
                </c:pt>
                <c:pt idx="2">
                  <c:v>3.8775510204081633E-2</c:v>
                </c:pt>
                <c:pt idx="3">
                  <c:v>3.8775510204081633E-2</c:v>
                </c:pt>
                <c:pt idx="4">
                  <c:v>4.0816326530612242E-2</c:v>
                </c:pt>
                <c:pt idx="5">
                  <c:v>3.6734693877551024E-2</c:v>
                </c:pt>
                <c:pt idx="6">
                  <c:v>3.2653061224489799E-2</c:v>
                </c:pt>
                <c:pt idx="7">
                  <c:v>3.6734693877551024E-2</c:v>
                </c:pt>
                <c:pt idx="8">
                  <c:v>1.4285714285714285E-2</c:v>
                </c:pt>
                <c:pt idx="9">
                  <c:v>4.2857142857142858E-2</c:v>
                </c:pt>
                <c:pt idx="10">
                  <c:v>3.2653061224489799E-2</c:v>
                </c:pt>
                <c:pt idx="11">
                  <c:v>2.4489795918367346E-2</c:v>
                </c:pt>
                <c:pt idx="12">
                  <c:v>2.4489795918367346E-2</c:v>
                </c:pt>
                <c:pt idx="13">
                  <c:v>6.1224489795918364E-3</c:v>
                </c:pt>
                <c:pt idx="14">
                  <c:v>1.2244897959183673E-2</c:v>
                </c:pt>
                <c:pt idx="15">
                  <c:v>2.4489795918367346E-2</c:v>
                </c:pt>
                <c:pt idx="16">
                  <c:v>2.0408163265306124E-3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70-4B8D-9A01-202824E19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Djúpivogur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Birting!$E$305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Birting!$B$306:$B$326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Birting!$E$306:$E$326</c:f>
              <c:numCache>
                <c:formatCode>0.000%</c:formatCode>
                <c:ptCount val="21"/>
                <c:pt idx="0">
                  <c:v>-3.9647577092511016E-2</c:v>
                </c:pt>
                <c:pt idx="1">
                  <c:v>-1.9823788546255508E-2</c:v>
                </c:pt>
                <c:pt idx="2">
                  <c:v>-3.0837004405286344E-2</c:v>
                </c:pt>
                <c:pt idx="3">
                  <c:v>-2.643171806167401E-2</c:v>
                </c:pt>
                <c:pt idx="4">
                  <c:v>-5.5066079295154183E-2</c:v>
                </c:pt>
                <c:pt idx="5">
                  <c:v>-3.9647577092511016E-2</c:v>
                </c:pt>
                <c:pt idx="6">
                  <c:v>-3.5242290748898682E-2</c:v>
                </c:pt>
                <c:pt idx="7">
                  <c:v>-4.405286343612335E-2</c:v>
                </c:pt>
                <c:pt idx="8">
                  <c:v>-3.0837004405286344E-2</c:v>
                </c:pt>
                <c:pt idx="9">
                  <c:v>-3.5242290748898682E-2</c:v>
                </c:pt>
                <c:pt idx="10">
                  <c:v>-3.9647577092511016E-2</c:v>
                </c:pt>
                <c:pt idx="11">
                  <c:v>-3.0837004405286344E-2</c:v>
                </c:pt>
                <c:pt idx="12">
                  <c:v>-3.3039647577092511E-2</c:v>
                </c:pt>
                <c:pt idx="13">
                  <c:v>-3.0837004405286344E-2</c:v>
                </c:pt>
                <c:pt idx="14">
                  <c:v>-1.5418502202643172E-2</c:v>
                </c:pt>
                <c:pt idx="15">
                  <c:v>-1.1013215859030838E-2</c:v>
                </c:pt>
                <c:pt idx="16">
                  <c:v>-1.5418502202643172E-2</c:v>
                </c:pt>
                <c:pt idx="17">
                  <c:v>-6.6079295154185024E-3</c:v>
                </c:pt>
                <c:pt idx="18">
                  <c:v>-4.4052863436123352E-3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F-41D1-8A68-4C46B6203A8C}"/>
            </c:ext>
          </c:extLst>
        </c:ser>
        <c:ser>
          <c:idx val="1"/>
          <c:order val="1"/>
          <c:tx>
            <c:strRef>
              <c:f>Birting!$F$305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Birting!$B$306:$B$326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Birting!$F$306:$F$326</c:f>
              <c:numCache>
                <c:formatCode>0.000%</c:formatCode>
                <c:ptCount val="21"/>
                <c:pt idx="0">
                  <c:v>3.5242290748898682E-2</c:v>
                </c:pt>
                <c:pt idx="1">
                  <c:v>3.0837004405286344E-2</c:v>
                </c:pt>
                <c:pt idx="2">
                  <c:v>1.1013215859030838E-2</c:v>
                </c:pt>
                <c:pt idx="3">
                  <c:v>4.185022026431718E-2</c:v>
                </c:pt>
                <c:pt idx="4">
                  <c:v>3.5242290748898682E-2</c:v>
                </c:pt>
                <c:pt idx="5">
                  <c:v>4.185022026431718E-2</c:v>
                </c:pt>
                <c:pt idx="6">
                  <c:v>3.0837004405286344E-2</c:v>
                </c:pt>
                <c:pt idx="7">
                  <c:v>2.643171806167401E-2</c:v>
                </c:pt>
                <c:pt idx="8">
                  <c:v>2.4229074889867842E-2</c:v>
                </c:pt>
                <c:pt idx="9">
                  <c:v>1.7621145374449341E-2</c:v>
                </c:pt>
                <c:pt idx="10">
                  <c:v>3.9647577092511016E-2</c:v>
                </c:pt>
                <c:pt idx="11">
                  <c:v>3.5242290748898682E-2</c:v>
                </c:pt>
                <c:pt idx="12">
                  <c:v>3.0837004405286344E-2</c:v>
                </c:pt>
                <c:pt idx="13">
                  <c:v>2.643171806167401E-2</c:v>
                </c:pt>
                <c:pt idx="14">
                  <c:v>6.6079295154185024E-3</c:v>
                </c:pt>
                <c:pt idx="15">
                  <c:v>8.8105726872246704E-3</c:v>
                </c:pt>
                <c:pt idx="16">
                  <c:v>1.3215859030837005E-2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AF-41D1-8A68-4C46B6203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Djúpivogur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Birting!$G$305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Birting!$B$306:$B$326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Birting!$G$306:$G$326</c:f>
              <c:numCache>
                <c:formatCode>0.000%</c:formatCode>
                <c:ptCount val="21"/>
                <c:pt idx="0">
                  <c:v>-4.6808510638297871E-2</c:v>
                </c:pt>
                <c:pt idx="1">
                  <c:v>-4.4680851063829789E-2</c:v>
                </c:pt>
                <c:pt idx="2">
                  <c:v>-2.3404255319148935E-2</c:v>
                </c:pt>
                <c:pt idx="3">
                  <c:v>-2.553191489361702E-2</c:v>
                </c:pt>
                <c:pt idx="4">
                  <c:v>-2.9787234042553193E-2</c:v>
                </c:pt>
                <c:pt idx="5">
                  <c:v>-4.042553191489362E-2</c:v>
                </c:pt>
                <c:pt idx="6">
                  <c:v>-3.6170212765957444E-2</c:v>
                </c:pt>
                <c:pt idx="7">
                  <c:v>-3.4042553191489362E-2</c:v>
                </c:pt>
                <c:pt idx="8">
                  <c:v>-4.4680851063829789E-2</c:v>
                </c:pt>
                <c:pt idx="9">
                  <c:v>-1.9148936170212766E-2</c:v>
                </c:pt>
                <c:pt idx="10">
                  <c:v>-2.553191489361702E-2</c:v>
                </c:pt>
                <c:pt idx="11">
                  <c:v>-4.042553191489362E-2</c:v>
                </c:pt>
                <c:pt idx="12">
                  <c:v>-2.7659574468085105E-2</c:v>
                </c:pt>
                <c:pt idx="13">
                  <c:v>-2.553191489361702E-2</c:v>
                </c:pt>
                <c:pt idx="14">
                  <c:v>-2.3404255319148935E-2</c:v>
                </c:pt>
                <c:pt idx="15">
                  <c:v>-1.276595744680851E-2</c:v>
                </c:pt>
                <c:pt idx="16">
                  <c:v>-8.5106382978723406E-3</c:v>
                </c:pt>
                <c:pt idx="17">
                  <c:v>-1.276595744680851E-2</c:v>
                </c:pt>
                <c:pt idx="18">
                  <c:v>-2.1276595744680851E-3</c:v>
                </c:pt>
                <c:pt idx="19">
                  <c:v>-2.1276595744680851E-3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4-42D8-AC58-CE6EFEE565AE}"/>
            </c:ext>
          </c:extLst>
        </c:ser>
        <c:ser>
          <c:idx val="1"/>
          <c:order val="1"/>
          <c:tx>
            <c:strRef>
              <c:f>Birting!$H$305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Birting!$B$306:$B$326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Birting!$H$306:$H$326</c:f>
              <c:numCache>
                <c:formatCode>0.000%</c:formatCode>
                <c:ptCount val="21"/>
                <c:pt idx="0">
                  <c:v>4.6808510638297871E-2</c:v>
                </c:pt>
                <c:pt idx="1">
                  <c:v>3.8297872340425532E-2</c:v>
                </c:pt>
                <c:pt idx="2">
                  <c:v>3.6170212765957444E-2</c:v>
                </c:pt>
                <c:pt idx="3">
                  <c:v>2.553191489361702E-2</c:v>
                </c:pt>
                <c:pt idx="4">
                  <c:v>3.4042553191489362E-2</c:v>
                </c:pt>
                <c:pt idx="5">
                  <c:v>1.4893617021276596E-2</c:v>
                </c:pt>
                <c:pt idx="6">
                  <c:v>4.4680851063829789E-2</c:v>
                </c:pt>
                <c:pt idx="7">
                  <c:v>3.6170212765957444E-2</c:v>
                </c:pt>
                <c:pt idx="8">
                  <c:v>2.7659574468085105E-2</c:v>
                </c:pt>
                <c:pt idx="9">
                  <c:v>2.1276595744680851E-2</c:v>
                </c:pt>
                <c:pt idx="10">
                  <c:v>1.9148936170212766E-2</c:v>
                </c:pt>
                <c:pt idx="11">
                  <c:v>3.6170212765957444E-2</c:v>
                </c:pt>
                <c:pt idx="12">
                  <c:v>2.9787234042553193E-2</c:v>
                </c:pt>
                <c:pt idx="13">
                  <c:v>2.3404255319148935E-2</c:v>
                </c:pt>
                <c:pt idx="14">
                  <c:v>2.3404255319148935E-2</c:v>
                </c:pt>
                <c:pt idx="15">
                  <c:v>6.382978723404255E-3</c:v>
                </c:pt>
                <c:pt idx="16">
                  <c:v>4.2553191489361703E-3</c:v>
                </c:pt>
                <c:pt idx="17">
                  <c:v>6.382978723404255E-3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4-42D8-AC58-CE6EFEE56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Djúpivogur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Birting!$I$305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Birting!$B$306:$B$326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Birting!$I$306:$I$326</c:f>
              <c:numCache>
                <c:formatCode>0.000%</c:formatCode>
                <c:ptCount val="21"/>
                <c:pt idx="0">
                  <c:v>-2.7397260273972601E-2</c:v>
                </c:pt>
                <c:pt idx="1">
                  <c:v>-4.9315068493150684E-2</c:v>
                </c:pt>
                <c:pt idx="2">
                  <c:v>-4.6575342465753428E-2</c:v>
                </c:pt>
                <c:pt idx="3">
                  <c:v>-1.9178082191780823E-2</c:v>
                </c:pt>
                <c:pt idx="4">
                  <c:v>-3.0136986301369864E-2</c:v>
                </c:pt>
                <c:pt idx="5">
                  <c:v>-3.287671232876712E-2</c:v>
                </c:pt>
                <c:pt idx="6">
                  <c:v>-5.2054794520547946E-2</c:v>
                </c:pt>
                <c:pt idx="7">
                  <c:v>-3.5616438356164383E-2</c:v>
                </c:pt>
                <c:pt idx="8">
                  <c:v>-3.8356164383561646E-2</c:v>
                </c:pt>
                <c:pt idx="9">
                  <c:v>-3.5616438356164383E-2</c:v>
                </c:pt>
                <c:pt idx="10">
                  <c:v>-1.3698630136986301E-2</c:v>
                </c:pt>
                <c:pt idx="11">
                  <c:v>-3.0136986301369864E-2</c:v>
                </c:pt>
                <c:pt idx="12">
                  <c:v>-3.8356164383561646E-2</c:v>
                </c:pt>
                <c:pt idx="13">
                  <c:v>-2.7397260273972601E-2</c:v>
                </c:pt>
                <c:pt idx="14">
                  <c:v>-1.9178082191780823E-2</c:v>
                </c:pt>
                <c:pt idx="15">
                  <c:v>-1.9178082191780823E-2</c:v>
                </c:pt>
                <c:pt idx="16">
                  <c:v>-5.4794520547945206E-3</c:v>
                </c:pt>
                <c:pt idx="17">
                  <c:v>-2.7397260273972603E-3</c:v>
                </c:pt>
                <c:pt idx="18">
                  <c:v>-5.4794520547945206E-3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E-4E39-91BF-8D638DD04D47}"/>
            </c:ext>
          </c:extLst>
        </c:ser>
        <c:ser>
          <c:idx val="1"/>
          <c:order val="1"/>
          <c:tx>
            <c:strRef>
              <c:f>Birting!$J$305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Birting!$B$306:$B$326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Birting!$J$306:$J$326</c:f>
              <c:numCache>
                <c:formatCode>0.000%</c:formatCode>
                <c:ptCount val="21"/>
                <c:pt idx="0">
                  <c:v>2.4657534246575342E-2</c:v>
                </c:pt>
                <c:pt idx="1">
                  <c:v>4.3835616438356165E-2</c:v>
                </c:pt>
                <c:pt idx="2">
                  <c:v>4.3835616438356165E-2</c:v>
                </c:pt>
                <c:pt idx="3">
                  <c:v>2.7397260273972601E-2</c:v>
                </c:pt>
                <c:pt idx="4">
                  <c:v>1.9178082191780823E-2</c:v>
                </c:pt>
                <c:pt idx="5">
                  <c:v>3.287671232876712E-2</c:v>
                </c:pt>
                <c:pt idx="6">
                  <c:v>2.1917808219178082E-2</c:v>
                </c:pt>
                <c:pt idx="7">
                  <c:v>4.3835616438356165E-2</c:v>
                </c:pt>
                <c:pt idx="8">
                  <c:v>3.5616438356164383E-2</c:v>
                </c:pt>
                <c:pt idx="9">
                  <c:v>1.643835616438356E-2</c:v>
                </c:pt>
                <c:pt idx="10">
                  <c:v>3.0136986301369864E-2</c:v>
                </c:pt>
                <c:pt idx="11">
                  <c:v>2.1917808219178082E-2</c:v>
                </c:pt>
                <c:pt idx="12">
                  <c:v>3.5616438356164383E-2</c:v>
                </c:pt>
                <c:pt idx="13">
                  <c:v>2.4657534246575342E-2</c:v>
                </c:pt>
                <c:pt idx="14">
                  <c:v>2.7397260273972601E-2</c:v>
                </c:pt>
                <c:pt idx="15">
                  <c:v>1.3698630136986301E-2</c:v>
                </c:pt>
                <c:pt idx="16">
                  <c:v>2.7397260273972603E-3</c:v>
                </c:pt>
                <c:pt idx="17">
                  <c:v>2.7397260273972603E-3</c:v>
                </c:pt>
                <c:pt idx="18">
                  <c:v>2.7397260273972603E-3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9E-4E39-91BF-8D638DD04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Vopnafjörður 2024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Birting!$K$5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Birting!$K$6:$K$26</c:f>
              <c:numCache>
                <c:formatCode>0.000%</c:formatCode>
                <c:ptCount val="21"/>
                <c:pt idx="0">
                  <c:v>-2.9013539651837523E-2</c:v>
                </c:pt>
                <c:pt idx="1">
                  <c:v>-1.9342359767891684E-2</c:v>
                </c:pt>
                <c:pt idx="2">
                  <c:v>-2.5145067698259187E-2</c:v>
                </c:pt>
                <c:pt idx="3">
                  <c:v>-2.5145067698259187E-2</c:v>
                </c:pt>
                <c:pt idx="4">
                  <c:v>-2.9013539651837523E-2</c:v>
                </c:pt>
                <c:pt idx="5">
                  <c:v>-2.7079303675048357E-2</c:v>
                </c:pt>
                <c:pt idx="6">
                  <c:v>-3.8684719535783368E-2</c:v>
                </c:pt>
                <c:pt idx="7">
                  <c:v>-3.8684719535783368E-2</c:v>
                </c:pt>
                <c:pt idx="8">
                  <c:v>-2.5145067698259187E-2</c:v>
                </c:pt>
                <c:pt idx="9">
                  <c:v>-3.0947775628626693E-2</c:v>
                </c:pt>
                <c:pt idx="10">
                  <c:v>-2.7079303675048357E-2</c:v>
                </c:pt>
                <c:pt idx="11">
                  <c:v>-2.321083172147002E-2</c:v>
                </c:pt>
                <c:pt idx="12">
                  <c:v>-3.4816247582205029E-2</c:v>
                </c:pt>
                <c:pt idx="13">
                  <c:v>-3.4816247582205029E-2</c:v>
                </c:pt>
                <c:pt idx="14">
                  <c:v>-2.7079303675048357E-2</c:v>
                </c:pt>
                <c:pt idx="15">
                  <c:v>-1.7408123791102514E-2</c:v>
                </c:pt>
                <c:pt idx="16">
                  <c:v>-2.321083172147002E-2</c:v>
                </c:pt>
                <c:pt idx="17">
                  <c:v>-5.8027079303675051E-3</c:v>
                </c:pt>
                <c:pt idx="18">
                  <c:v>-1.9342359767891683E-3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A-4903-AF9A-785EA4FC646A}"/>
            </c:ext>
          </c:extLst>
        </c:ser>
        <c:ser>
          <c:idx val="1"/>
          <c:order val="1"/>
          <c:tx>
            <c:strRef>
              <c:f>Birting!$L$5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Birting!$L$6:$L$26</c:f>
              <c:numCache>
                <c:formatCode>0.000%</c:formatCode>
                <c:ptCount val="21"/>
                <c:pt idx="0">
                  <c:v>3.2882011605415859E-2</c:v>
                </c:pt>
                <c:pt idx="1">
                  <c:v>3.6750483558994199E-2</c:v>
                </c:pt>
                <c:pt idx="2">
                  <c:v>2.7079303675048357E-2</c:v>
                </c:pt>
                <c:pt idx="3">
                  <c:v>4.4487427466150871E-2</c:v>
                </c:pt>
                <c:pt idx="4">
                  <c:v>2.9013539651837523E-2</c:v>
                </c:pt>
                <c:pt idx="5">
                  <c:v>2.321083172147002E-2</c:v>
                </c:pt>
                <c:pt idx="6">
                  <c:v>3.6750483558994199E-2</c:v>
                </c:pt>
                <c:pt idx="7">
                  <c:v>1.5473887814313346E-2</c:v>
                </c:pt>
                <c:pt idx="8">
                  <c:v>2.321083172147002E-2</c:v>
                </c:pt>
                <c:pt idx="9">
                  <c:v>3.2882011605415859E-2</c:v>
                </c:pt>
                <c:pt idx="10">
                  <c:v>2.1276595744680851E-2</c:v>
                </c:pt>
                <c:pt idx="11">
                  <c:v>2.7079303675048357E-2</c:v>
                </c:pt>
                <c:pt idx="12">
                  <c:v>4.2553191489361701E-2</c:v>
                </c:pt>
                <c:pt idx="13">
                  <c:v>1.5473887814313346E-2</c:v>
                </c:pt>
                <c:pt idx="14">
                  <c:v>3.2882011605415859E-2</c:v>
                </c:pt>
                <c:pt idx="15">
                  <c:v>2.321083172147002E-2</c:v>
                </c:pt>
                <c:pt idx="16">
                  <c:v>1.160541586073501E-2</c:v>
                </c:pt>
                <c:pt idx="17">
                  <c:v>1.3539651837524178E-2</c:v>
                </c:pt>
                <c:pt idx="18">
                  <c:v>1.160541586073501E-2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A-4903-AF9A-785EA4FC6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  <c:minorUnit val="1.0000000000000002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Egilsstaðir 2024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Birting!$K$35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Birting!$B$36:$B$56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Birting!$K$36:$K$56</c:f>
              <c:numCache>
                <c:formatCode>0.000%</c:formatCode>
                <c:ptCount val="21"/>
                <c:pt idx="0">
                  <c:v>-3.046901745977405E-2</c:v>
                </c:pt>
                <c:pt idx="1">
                  <c:v>-4.1424169804861348E-2</c:v>
                </c:pt>
                <c:pt idx="2">
                  <c:v>-4.0397124272509417E-2</c:v>
                </c:pt>
                <c:pt idx="3">
                  <c:v>-3.6973639164669635E-2</c:v>
                </c:pt>
                <c:pt idx="4">
                  <c:v>-3.3892502567613829E-2</c:v>
                </c:pt>
                <c:pt idx="5">
                  <c:v>-3.7658336186237588E-2</c:v>
                </c:pt>
                <c:pt idx="6">
                  <c:v>-4.2108866826429302E-2</c:v>
                </c:pt>
                <c:pt idx="7">
                  <c:v>-3.6973639164669635E-2</c:v>
                </c:pt>
                <c:pt idx="8">
                  <c:v>-3.2180760013693938E-2</c:v>
                </c:pt>
                <c:pt idx="9">
                  <c:v>-3.0126668948990073E-2</c:v>
                </c:pt>
                <c:pt idx="10">
                  <c:v>-3.2523108524477921E-2</c:v>
                </c:pt>
                <c:pt idx="11">
                  <c:v>-3.5261896610749743E-2</c:v>
                </c:pt>
                <c:pt idx="12">
                  <c:v>-2.2595001711742554E-2</c:v>
                </c:pt>
                <c:pt idx="13">
                  <c:v>-2.6360835330366313E-2</c:v>
                </c:pt>
                <c:pt idx="14">
                  <c:v>-2.0883259157822662E-2</c:v>
                </c:pt>
                <c:pt idx="15">
                  <c:v>-1.7117425539198903E-2</c:v>
                </c:pt>
                <c:pt idx="16">
                  <c:v>-1.1297500855871277E-2</c:v>
                </c:pt>
                <c:pt idx="17">
                  <c:v>-5.8199246833276277E-3</c:v>
                </c:pt>
                <c:pt idx="18">
                  <c:v>-1.7117425539198905E-3</c:v>
                </c:pt>
                <c:pt idx="19">
                  <c:v>-3.4234851078397807E-4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8-4E14-AEBC-799FA7B1CE28}"/>
            </c:ext>
          </c:extLst>
        </c:ser>
        <c:ser>
          <c:idx val="1"/>
          <c:order val="1"/>
          <c:tx>
            <c:strRef>
              <c:f>Birting!$L$35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Birting!$B$36:$B$56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Birting!$L$36:$L$56</c:f>
              <c:numCache>
                <c:formatCode>0.000%</c:formatCode>
                <c:ptCount val="21"/>
                <c:pt idx="0">
                  <c:v>3.2180760013693938E-2</c:v>
                </c:pt>
                <c:pt idx="1">
                  <c:v>3.8343033207805549E-2</c:v>
                </c:pt>
                <c:pt idx="2">
                  <c:v>3.9027730229373503E-2</c:v>
                </c:pt>
                <c:pt idx="3">
                  <c:v>3.1838411502909961E-2</c:v>
                </c:pt>
                <c:pt idx="4">
                  <c:v>2.9099623416638139E-2</c:v>
                </c:pt>
                <c:pt idx="5">
                  <c:v>4.1766518315645325E-2</c:v>
                </c:pt>
                <c:pt idx="6">
                  <c:v>3.3550154056829852E-2</c:v>
                </c:pt>
                <c:pt idx="7">
                  <c:v>3.7658336186237588E-2</c:v>
                </c:pt>
                <c:pt idx="8">
                  <c:v>3.3892502567613829E-2</c:v>
                </c:pt>
                <c:pt idx="9">
                  <c:v>3.1153714481342007E-2</c:v>
                </c:pt>
                <c:pt idx="10">
                  <c:v>3.046901745977405E-2</c:v>
                </c:pt>
                <c:pt idx="11">
                  <c:v>3.3550154056829852E-2</c:v>
                </c:pt>
                <c:pt idx="12">
                  <c:v>2.9099623416638139E-2</c:v>
                </c:pt>
                <c:pt idx="13">
                  <c:v>2.2252653200958577E-2</c:v>
                </c:pt>
                <c:pt idx="14">
                  <c:v>1.9513865114686751E-2</c:v>
                </c:pt>
                <c:pt idx="15">
                  <c:v>1.7117425539198903E-2</c:v>
                </c:pt>
                <c:pt idx="16">
                  <c:v>1.1639849366655255E-2</c:v>
                </c:pt>
                <c:pt idx="17">
                  <c:v>5.8199246833276277E-3</c:v>
                </c:pt>
                <c:pt idx="18">
                  <c:v>1.3693940431359123E-3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58-4E14-AEBC-799FA7B1C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  <c:minorUnit val="1.0000000000000002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Seyðisfjörður 2024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Birting!$K$65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Birting!$B$66:$B$86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Birting!$K$66:$K$86</c:f>
              <c:numCache>
                <c:formatCode>0.000%</c:formatCode>
                <c:ptCount val="21"/>
                <c:pt idx="0">
                  <c:v>-2.4096385542168676E-2</c:v>
                </c:pt>
                <c:pt idx="1">
                  <c:v>-1.5060240963855422E-2</c:v>
                </c:pt>
                <c:pt idx="2">
                  <c:v>-2.4096385542168676E-2</c:v>
                </c:pt>
                <c:pt idx="3">
                  <c:v>-3.313253012048193E-2</c:v>
                </c:pt>
                <c:pt idx="4">
                  <c:v>-1.9578313253012049E-2</c:v>
                </c:pt>
                <c:pt idx="5">
                  <c:v>-2.5602409638554216E-2</c:v>
                </c:pt>
                <c:pt idx="6">
                  <c:v>-4.5180722891566265E-2</c:v>
                </c:pt>
                <c:pt idx="7">
                  <c:v>-4.0662650602409638E-2</c:v>
                </c:pt>
                <c:pt idx="8">
                  <c:v>-3.0120481927710843E-2</c:v>
                </c:pt>
                <c:pt idx="9">
                  <c:v>-3.463855421686747E-2</c:v>
                </c:pt>
                <c:pt idx="10">
                  <c:v>-3.0120481927710843E-2</c:v>
                </c:pt>
                <c:pt idx="11">
                  <c:v>-3.1626506024096383E-2</c:v>
                </c:pt>
                <c:pt idx="12">
                  <c:v>-3.614457831325301E-2</c:v>
                </c:pt>
                <c:pt idx="13">
                  <c:v>-3.463855421686747E-2</c:v>
                </c:pt>
                <c:pt idx="14">
                  <c:v>-3.7650602409638557E-2</c:v>
                </c:pt>
                <c:pt idx="15">
                  <c:v>-1.5060240963855422E-2</c:v>
                </c:pt>
                <c:pt idx="16">
                  <c:v>-1.9578313253012049E-2</c:v>
                </c:pt>
                <c:pt idx="17">
                  <c:v>-1.2048192771084338E-2</c:v>
                </c:pt>
                <c:pt idx="18">
                  <c:v>-1.5060240963855422E-3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A9-4C96-AACA-35A9F34167F8}"/>
            </c:ext>
          </c:extLst>
        </c:ser>
        <c:ser>
          <c:idx val="1"/>
          <c:order val="1"/>
          <c:tx>
            <c:strRef>
              <c:f>Birting!$L$65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Birting!$B$66:$B$86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Birting!$L$66:$L$86</c:f>
              <c:numCache>
                <c:formatCode>0.000%</c:formatCode>
                <c:ptCount val="21"/>
                <c:pt idx="0">
                  <c:v>1.9578313253012049E-2</c:v>
                </c:pt>
                <c:pt idx="1">
                  <c:v>2.710843373493976E-2</c:v>
                </c:pt>
                <c:pt idx="2">
                  <c:v>1.8072289156626505E-2</c:v>
                </c:pt>
                <c:pt idx="3">
                  <c:v>2.2590361445783132E-2</c:v>
                </c:pt>
                <c:pt idx="4">
                  <c:v>2.1084337349397589E-2</c:v>
                </c:pt>
                <c:pt idx="5">
                  <c:v>2.5602409638554216E-2</c:v>
                </c:pt>
                <c:pt idx="6">
                  <c:v>3.0120481927710843E-2</c:v>
                </c:pt>
                <c:pt idx="7">
                  <c:v>3.313253012048193E-2</c:v>
                </c:pt>
                <c:pt idx="8">
                  <c:v>3.0120481927710843E-2</c:v>
                </c:pt>
                <c:pt idx="9">
                  <c:v>3.1626506024096383E-2</c:v>
                </c:pt>
                <c:pt idx="10">
                  <c:v>3.7650602409638557E-2</c:v>
                </c:pt>
                <c:pt idx="11">
                  <c:v>2.86144578313253E-2</c:v>
                </c:pt>
                <c:pt idx="12">
                  <c:v>4.6686746987951805E-2</c:v>
                </c:pt>
                <c:pt idx="13">
                  <c:v>3.0120481927710843E-2</c:v>
                </c:pt>
                <c:pt idx="14">
                  <c:v>2.5602409638554216E-2</c:v>
                </c:pt>
                <c:pt idx="15">
                  <c:v>1.6566265060240965E-2</c:v>
                </c:pt>
                <c:pt idx="16">
                  <c:v>1.8072289156626505E-2</c:v>
                </c:pt>
                <c:pt idx="17">
                  <c:v>9.0361445783132526E-3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A9-4C96-AACA-35A9F3416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Borgarfjörður eystri 2024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Birting!$K$95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Birting!$B$96:$B$116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Birting!$K$96:$K$116</c:f>
              <c:numCache>
                <c:formatCode>0.000%</c:formatCode>
                <c:ptCount val="21"/>
                <c:pt idx="0">
                  <c:v>-2.5974025974025976E-2</c:v>
                </c:pt>
                <c:pt idx="1">
                  <c:v>0</c:v>
                </c:pt>
                <c:pt idx="2">
                  <c:v>0</c:v>
                </c:pt>
                <c:pt idx="3">
                  <c:v>-2.5974025974025976E-2</c:v>
                </c:pt>
                <c:pt idx="4">
                  <c:v>0</c:v>
                </c:pt>
                <c:pt idx="5">
                  <c:v>-6.4935064935064929E-2</c:v>
                </c:pt>
                <c:pt idx="6">
                  <c:v>-9.0909090909090912E-2</c:v>
                </c:pt>
                <c:pt idx="7">
                  <c:v>-9.0909090909090912E-2</c:v>
                </c:pt>
                <c:pt idx="8">
                  <c:v>-1.2987012987012988E-2</c:v>
                </c:pt>
                <c:pt idx="9">
                  <c:v>-2.5974025974025976E-2</c:v>
                </c:pt>
                <c:pt idx="10">
                  <c:v>-5.1948051948051951E-2</c:v>
                </c:pt>
                <c:pt idx="11">
                  <c:v>-2.5974025974025976E-2</c:v>
                </c:pt>
                <c:pt idx="12">
                  <c:v>-5.1948051948051951E-2</c:v>
                </c:pt>
                <c:pt idx="13">
                  <c:v>-0.11688311688311688</c:v>
                </c:pt>
                <c:pt idx="14">
                  <c:v>-2.5974025974025976E-2</c:v>
                </c:pt>
                <c:pt idx="15">
                  <c:v>-2.5974025974025976E-2</c:v>
                </c:pt>
                <c:pt idx="16">
                  <c:v>-2.5974025974025976E-2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97-4D7E-8FF6-2122EAAAF600}"/>
            </c:ext>
          </c:extLst>
        </c:ser>
        <c:ser>
          <c:idx val="1"/>
          <c:order val="1"/>
          <c:tx>
            <c:strRef>
              <c:f>Birting!$L$95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Birting!$B$96:$B$116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Birting!$L$96:$L$116</c:f>
              <c:numCache>
                <c:formatCode>0.000%</c:formatCode>
                <c:ptCount val="21"/>
                <c:pt idx="0">
                  <c:v>3.896103896103896E-2</c:v>
                </c:pt>
                <c:pt idx="1">
                  <c:v>1.2987012987012988E-2</c:v>
                </c:pt>
                <c:pt idx="2">
                  <c:v>2.5974025974025976E-2</c:v>
                </c:pt>
                <c:pt idx="3">
                  <c:v>1.2987012987012988E-2</c:v>
                </c:pt>
                <c:pt idx="4">
                  <c:v>1.2987012987012988E-2</c:v>
                </c:pt>
                <c:pt idx="5">
                  <c:v>0.11688311688311688</c:v>
                </c:pt>
                <c:pt idx="6">
                  <c:v>0.15584415584415584</c:v>
                </c:pt>
                <c:pt idx="7">
                  <c:v>3.896103896103896E-2</c:v>
                </c:pt>
                <c:pt idx="8">
                  <c:v>3.896103896103896E-2</c:v>
                </c:pt>
                <c:pt idx="9">
                  <c:v>3.896103896103896E-2</c:v>
                </c:pt>
                <c:pt idx="10">
                  <c:v>2.5974025974025976E-2</c:v>
                </c:pt>
                <c:pt idx="11">
                  <c:v>1.2987012987012988E-2</c:v>
                </c:pt>
                <c:pt idx="12">
                  <c:v>2.5974025974025976E-2</c:v>
                </c:pt>
                <c:pt idx="13">
                  <c:v>7.792207792207792E-2</c:v>
                </c:pt>
                <c:pt idx="14">
                  <c:v>1.2987012987012988E-2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97-4D7E-8FF6-2122EAAAF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0.12000000000000001"/>
          <c:min val="-0.1200000000000000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3.0000000000000006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Reyðarfjörður 2024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Birting!$K$125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Birting!$B$126:$B$146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Birting!$K$126:$K$146</c:f>
              <c:numCache>
                <c:formatCode>0.000%</c:formatCode>
                <c:ptCount val="21"/>
                <c:pt idx="0">
                  <c:v>-2.9717682020802376E-2</c:v>
                </c:pt>
                <c:pt idx="1">
                  <c:v>-3.7890044576523028E-2</c:v>
                </c:pt>
                <c:pt idx="2">
                  <c:v>-4.1604754829123326E-2</c:v>
                </c:pt>
                <c:pt idx="3">
                  <c:v>-2.7488855869242199E-2</c:v>
                </c:pt>
                <c:pt idx="4">
                  <c:v>-3.9375928677563149E-2</c:v>
                </c:pt>
                <c:pt idx="5">
                  <c:v>-4.6805349182763745E-2</c:v>
                </c:pt>
                <c:pt idx="6">
                  <c:v>-5.0520059435364043E-2</c:v>
                </c:pt>
                <c:pt idx="7">
                  <c:v>-5.274888558692422E-2</c:v>
                </c:pt>
                <c:pt idx="8">
                  <c:v>-5.2005943536404163E-2</c:v>
                </c:pt>
                <c:pt idx="9">
                  <c:v>-3.3432392273402674E-2</c:v>
                </c:pt>
                <c:pt idx="10">
                  <c:v>-2.6002971768202082E-2</c:v>
                </c:pt>
                <c:pt idx="11">
                  <c:v>-3.2689450222882617E-2</c:v>
                </c:pt>
                <c:pt idx="12">
                  <c:v>-2.9717682020802376E-2</c:v>
                </c:pt>
                <c:pt idx="13">
                  <c:v>-2.5260029717682021E-2</c:v>
                </c:pt>
                <c:pt idx="14">
                  <c:v>-1.188707280832095E-2</c:v>
                </c:pt>
                <c:pt idx="15">
                  <c:v>-1.4115898959881129E-2</c:v>
                </c:pt>
                <c:pt idx="16">
                  <c:v>-7.429420505200594E-3</c:v>
                </c:pt>
                <c:pt idx="17">
                  <c:v>-1.4858841010401188E-3</c:v>
                </c:pt>
                <c:pt idx="18">
                  <c:v>-7.429420505200594E-4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64-4779-9BAA-99E93D39C8D1}"/>
            </c:ext>
          </c:extLst>
        </c:ser>
        <c:ser>
          <c:idx val="1"/>
          <c:order val="1"/>
          <c:tx>
            <c:strRef>
              <c:f>Birting!$L$125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Birting!$B$126:$B$146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Birting!$L$126:$L$146</c:f>
              <c:numCache>
                <c:formatCode>0.000%</c:formatCode>
                <c:ptCount val="21"/>
                <c:pt idx="0">
                  <c:v>2.9717682020802376E-2</c:v>
                </c:pt>
                <c:pt idx="1">
                  <c:v>3.6404160475482915E-2</c:v>
                </c:pt>
                <c:pt idx="2">
                  <c:v>3.7147102526002972E-2</c:v>
                </c:pt>
                <c:pt idx="3">
                  <c:v>2.8231797919762259E-2</c:v>
                </c:pt>
                <c:pt idx="4">
                  <c:v>2.2288261515601784E-2</c:v>
                </c:pt>
                <c:pt idx="5">
                  <c:v>3.8632986627043092E-2</c:v>
                </c:pt>
                <c:pt idx="6">
                  <c:v>4.234769687964339E-2</c:v>
                </c:pt>
                <c:pt idx="7">
                  <c:v>4.3090638930163447E-2</c:v>
                </c:pt>
                <c:pt idx="8">
                  <c:v>3.7890044576523028E-2</c:v>
                </c:pt>
                <c:pt idx="9">
                  <c:v>1.7087667161961365E-2</c:v>
                </c:pt>
                <c:pt idx="10">
                  <c:v>1.9316493313521546E-2</c:v>
                </c:pt>
                <c:pt idx="11">
                  <c:v>3.2689450222882617E-2</c:v>
                </c:pt>
                <c:pt idx="12">
                  <c:v>1.5601783060921248E-2</c:v>
                </c:pt>
                <c:pt idx="13">
                  <c:v>1.188707280832095E-2</c:v>
                </c:pt>
                <c:pt idx="14">
                  <c:v>1.5601783060921248E-2</c:v>
                </c:pt>
                <c:pt idx="15">
                  <c:v>1.4115898959881129E-2</c:v>
                </c:pt>
                <c:pt idx="16">
                  <c:v>5.2005943536404158E-3</c:v>
                </c:pt>
                <c:pt idx="17">
                  <c:v>4.4576523031203564E-3</c:v>
                </c:pt>
                <c:pt idx="18">
                  <c:v>7.429420505200594E-4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64-4779-9BAA-99E93D39C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 Egilsstaðir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Birting!$C$35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Birting!$B$36:$B$56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Birting!$C$36:$C$56</c:f>
              <c:numCache>
                <c:formatCode>0.000%</c:formatCode>
                <c:ptCount val="21"/>
                <c:pt idx="0">
                  <c:v>-4.2417199302730968E-2</c:v>
                </c:pt>
                <c:pt idx="1">
                  <c:v>-4.764671702498547E-2</c:v>
                </c:pt>
                <c:pt idx="2">
                  <c:v>-4.9389889599070307E-2</c:v>
                </c:pt>
                <c:pt idx="3">
                  <c:v>-2.9633933759442184E-2</c:v>
                </c:pt>
                <c:pt idx="4">
                  <c:v>-3.7187681580476466E-2</c:v>
                </c:pt>
                <c:pt idx="5">
                  <c:v>-2.7890761185357351E-2</c:v>
                </c:pt>
                <c:pt idx="6">
                  <c:v>-4.0092969203951188E-2</c:v>
                </c:pt>
                <c:pt idx="7">
                  <c:v>-4.5322486926205698E-2</c:v>
                </c:pt>
                <c:pt idx="8">
                  <c:v>-3.2539221382916907E-2</c:v>
                </c:pt>
                <c:pt idx="9">
                  <c:v>-2.9633933759442184E-2</c:v>
                </c:pt>
                <c:pt idx="10">
                  <c:v>-3.0214991284137131E-2</c:v>
                </c:pt>
                <c:pt idx="11">
                  <c:v>-2.7309703660662404E-2</c:v>
                </c:pt>
                <c:pt idx="12">
                  <c:v>-1.801278326554329E-2</c:v>
                </c:pt>
                <c:pt idx="13">
                  <c:v>-1.3945380592678676E-2</c:v>
                </c:pt>
                <c:pt idx="14">
                  <c:v>-1.3945380592678676E-2</c:v>
                </c:pt>
                <c:pt idx="15">
                  <c:v>-8.1348053457292267E-3</c:v>
                </c:pt>
                <c:pt idx="16">
                  <c:v>-8.7158628704241715E-3</c:v>
                </c:pt>
                <c:pt idx="17">
                  <c:v>-2.3242300987797791E-3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8-4C28-94C9-644F1826E32D}"/>
            </c:ext>
          </c:extLst>
        </c:ser>
        <c:ser>
          <c:idx val="1"/>
          <c:order val="1"/>
          <c:tx>
            <c:strRef>
              <c:f>Birting!$D$35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Birting!$B$36:$B$56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Birting!$D$36:$D$56</c:f>
              <c:numCache>
                <c:formatCode>0.000%</c:formatCode>
                <c:ptCount val="21"/>
                <c:pt idx="0">
                  <c:v>2.7309703660662404E-2</c:v>
                </c:pt>
                <c:pt idx="1">
                  <c:v>4.0674026728646138E-2</c:v>
                </c:pt>
                <c:pt idx="2">
                  <c:v>3.8930854154561302E-2</c:v>
                </c:pt>
                <c:pt idx="3">
                  <c:v>3.7187681580476466E-2</c:v>
                </c:pt>
                <c:pt idx="4">
                  <c:v>3.6025566531086579E-2</c:v>
                </c:pt>
                <c:pt idx="5">
                  <c:v>3.2539221382916907E-2</c:v>
                </c:pt>
                <c:pt idx="6">
                  <c:v>3.7187681580476466E-2</c:v>
                </c:pt>
                <c:pt idx="7">
                  <c:v>4.2417199302730968E-2</c:v>
                </c:pt>
                <c:pt idx="8">
                  <c:v>3.37013364323068E-2</c:v>
                </c:pt>
                <c:pt idx="9">
                  <c:v>3.0214991284137131E-2</c:v>
                </c:pt>
                <c:pt idx="10">
                  <c:v>3.2539221382916907E-2</c:v>
                </c:pt>
                <c:pt idx="11">
                  <c:v>2.4404416037187682E-2</c:v>
                </c:pt>
                <c:pt idx="12">
                  <c:v>1.9174898314933179E-2</c:v>
                </c:pt>
                <c:pt idx="13">
                  <c:v>1.452643811737362E-2</c:v>
                </c:pt>
                <c:pt idx="14">
                  <c:v>1.3364323067983731E-2</c:v>
                </c:pt>
                <c:pt idx="15">
                  <c:v>1.568855316676351E-2</c:v>
                </c:pt>
                <c:pt idx="16">
                  <c:v>1.3364323067983731E-2</c:v>
                </c:pt>
                <c:pt idx="17">
                  <c:v>5.2295177222545031E-3</c:v>
                </c:pt>
                <c:pt idx="18">
                  <c:v>1.1621150493898896E-3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88-4C28-94C9-644F1826E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Eskifjörður 2024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Birting!$K$155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Birting!$B$156:$B$176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Birting!$K$156:$K$176</c:f>
              <c:numCache>
                <c:formatCode>0.000%</c:formatCode>
                <c:ptCount val="21"/>
                <c:pt idx="0">
                  <c:v>-2.7027027027027029E-2</c:v>
                </c:pt>
                <c:pt idx="1">
                  <c:v>-3.2818532818532815E-2</c:v>
                </c:pt>
                <c:pt idx="2">
                  <c:v>-4.1505791505791506E-2</c:v>
                </c:pt>
                <c:pt idx="3">
                  <c:v>-4.4401544401544403E-2</c:v>
                </c:pt>
                <c:pt idx="4">
                  <c:v>-4.0540540540540543E-2</c:v>
                </c:pt>
                <c:pt idx="5">
                  <c:v>-4.5366795366795366E-2</c:v>
                </c:pt>
                <c:pt idx="6">
                  <c:v>-4.343629343629344E-2</c:v>
                </c:pt>
                <c:pt idx="7">
                  <c:v>-4.2471042471042469E-2</c:v>
                </c:pt>
                <c:pt idx="8">
                  <c:v>-4.1505791505791506E-2</c:v>
                </c:pt>
                <c:pt idx="9">
                  <c:v>-3.3783783783783786E-2</c:v>
                </c:pt>
                <c:pt idx="10">
                  <c:v>-4.343629343629344E-2</c:v>
                </c:pt>
                <c:pt idx="11">
                  <c:v>-3.7644787644787646E-2</c:v>
                </c:pt>
                <c:pt idx="12">
                  <c:v>-3.3783783783783786E-2</c:v>
                </c:pt>
                <c:pt idx="13">
                  <c:v>-2.6061776061776062E-2</c:v>
                </c:pt>
                <c:pt idx="14">
                  <c:v>-2.5096525096525095E-2</c:v>
                </c:pt>
                <c:pt idx="15">
                  <c:v>-7.7220077220077222E-3</c:v>
                </c:pt>
                <c:pt idx="16">
                  <c:v>-7.7220077220077222E-3</c:v>
                </c:pt>
                <c:pt idx="17">
                  <c:v>-7.7220077220077222E-3</c:v>
                </c:pt>
                <c:pt idx="18">
                  <c:v>-1.9305019305019305E-3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7-4639-92A2-AD907FAF2F31}"/>
            </c:ext>
          </c:extLst>
        </c:ser>
        <c:ser>
          <c:idx val="1"/>
          <c:order val="1"/>
          <c:tx>
            <c:strRef>
              <c:f>Birting!$L$155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Birting!$B$156:$B$176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Birting!$L$156:$L$176</c:f>
              <c:numCache>
                <c:formatCode>0.000%</c:formatCode>
                <c:ptCount val="21"/>
                <c:pt idx="0">
                  <c:v>2.7992277992277992E-2</c:v>
                </c:pt>
                <c:pt idx="1">
                  <c:v>3.1853281853281852E-2</c:v>
                </c:pt>
                <c:pt idx="2">
                  <c:v>3.3783783783783786E-2</c:v>
                </c:pt>
                <c:pt idx="3">
                  <c:v>2.4131274131274132E-2</c:v>
                </c:pt>
                <c:pt idx="4">
                  <c:v>3.5714285714285712E-2</c:v>
                </c:pt>
                <c:pt idx="5">
                  <c:v>3.6679536679536683E-2</c:v>
                </c:pt>
                <c:pt idx="6">
                  <c:v>3.5714285714285712E-2</c:v>
                </c:pt>
                <c:pt idx="7">
                  <c:v>2.8957528957528959E-2</c:v>
                </c:pt>
                <c:pt idx="8">
                  <c:v>2.6061776061776062E-2</c:v>
                </c:pt>
                <c:pt idx="9">
                  <c:v>2.9922779922779922E-2</c:v>
                </c:pt>
                <c:pt idx="10">
                  <c:v>3.6679536679536683E-2</c:v>
                </c:pt>
                <c:pt idx="11">
                  <c:v>2.5096525096525095E-2</c:v>
                </c:pt>
                <c:pt idx="12">
                  <c:v>2.7027027027027029E-2</c:v>
                </c:pt>
                <c:pt idx="13">
                  <c:v>1.4478764478764479E-2</c:v>
                </c:pt>
                <c:pt idx="14">
                  <c:v>1.8339768339768341E-2</c:v>
                </c:pt>
                <c:pt idx="15">
                  <c:v>9.6525096525096523E-3</c:v>
                </c:pt>
                <c:pt idx="16">
                  <c:v>1.2548262548262547E-2</c:v>
                </c:pt>
                <c:pt idx="17">
                  <c:v>7.7220077220077222E-3</c:v>
                </c:pt>
                <c:pt idx="18">
                  <c:v>2.8957528957528956E-3</c:v>
                </c:pt>
                <c:pt idx="19">
                  <c:v>9.6525096525096527E-4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7-4639-92A2-AD907FAF2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Neskaupstaður 2024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Birting!$K$185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Birting!$B$186:$B$206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Birting!$K$186:$K$206</c:f>
              <c:numCache>
                <c:formatCode>0.000%</c:formatCode>
                <c:ptCount val="21"/>
                <c:pt idx="0">
                  <c:v>-2.6584867075664622E-2</c:v>
                </c:pt>
                <c:pt idx="1">
                  <c:v>-3.2719836400817999E-2</c:v>
                </c:pt>
                <c:pt idx="2">
                  <c:v>-3.6128152692569873E-2</c:v>
                </c:pt>
                <c:pt idx="3">
                  <c:v>-3.4764826175869123E-2</c:v>
                </c:pt>
                <c:pt idx="4">
                  <c:v>-3.4764826175869123E-2</c:v>
                </c:pt>
                <c:pt idx="5">
                  <c:v>-3.8173142467620998E-2</c:v>
                </c:pt>
                <c:pt idx="6">
                  <c:v>-3.3401499659168374E-2</c:v>
                </c:pt>
                <c:pt idx="7">
                  <c:v>-3.4764826175869123E-2</c:v>
                </c:pt>
                <c:pt idx="8">
                  <c:v>-3.8173142467620998E-2</c:v>
                </c:pt>
                <c:pt idx="9">
                  <c:v>-2.5903203817314247E-2</c:v>
                </c:pt>
                <c:pt idx="10">
                  <c:v>-2.9311520109066121E-2</c:v>
                </c:pt>
                <c:pt idx="11">
                  <c:v>-2.3176550783912748E-2</c:v>
                </c:pt>
                <c:pt idx="12">
                  <c:v>-3.1356509884117249E-2</c:v>
                </c:pt>
                <c:pt idx="13">
                  <c:v>-3.2038173142467624E-2</c:v>
                </c:pt>
                <c:pt idx="14">
                  <c:v>-2.3858214042263123E-2</c:v>
                </c:pt>
                <c:pt idx="15">
                  <c:v>-1.6359918200408999E-2</c:v>
                </c:pt>
                <c:pt idx="16">
                  <c:v>-1.5678254942058625E-2</c:v>
                </c:pt>
                <c:pt idx="17">
                  <c:v>-3.4083162917518746E-3</c:v>
                </c:pt>
                <c:pt idx="18">
                  <c:v>-2.7266530334014998E-3</c:v>
                </c:pt>
                <c:pt idx="19">
                  <c:v>-6.8166325835037494E-4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A-4F68-8121-B5C5985E3A13}"/>
            </c:ext>
          </c:extLst>
        </c:ser>
        <c:ser>
          <c:idx val="1"/>
          <c:order val="1"/>
          <c:tx>
            <c:strRef>
              <c:f>Birting!$L$185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Birting!$B$186:$B$206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Birting!$L$186:$L$206</c:f>
              <c:numCache>
                <c:formatCode>0.000%</c:formatCode>
                <c:ptCount val="21"/>
                <c:pt idx="0">
                  <c:v>3.4764826175869123E-2</c:v>
                </c:pt>
                <c:pt idx="1">
                  <c:v>2.8629856850715747E-2</c:v>
                </c:pt>
                <c:pt idx="2">
                  <c:v>3.4764826175869123E-2</c:v>
                </c:pt>
                <c:pt idx="3">
                  <c:v>3.4083162917518749E-2</c:v>
                </c:pt>
                <c:pt idx="4">
                  <c:v>2.9311520109066121E-2</c:v>
                </c:pt>
                <c:pt idx="5">
                  <c:v>3.2719836400817999E-2</c:v>
                </c:pt>
                <c:pt idx="6">
                  <c:v>2.8629856850715747E-2</c:v>
                </c:pt>
                <c:pt idx="7">
                  <c:v>2.9311520109066121E-2</c:v>
                </c:pt>
                <c:pt idx="8">
                  <c:v>3.2038173142467624E-2</c:v>
                </c:pt>
                <c:pt idx="9">
                  <c:v>2.3858214042263123E-2</c:v>
                </c:pt>
                <c:pt idx="10">
                  <c:v>2.8629856850715747E-2</c:v>
                </c:pt>
                <c:pt idx="11">
                  <c:v>2.8629856850715747E-2</c:v>
                </c:pt>
                <c:pt idx="12">
                  <c:v>3.7491479209270623E-2</c:v>
                </c:pt>
                <c:pt idx="13">
                  <c:v>2.2494887525562373E-2</c:v>
                </c:pt>
                <c:pt idx="14">
                  <c:v>2.1813224267211998E-2</c:v>
                </c:pt>
                <c:pt idx="15">
                  <c:v>1.9768234492160874E-2</c:v>
                </c:pt>
                <c:pt idx="16">
                  <c:v>8.1799591002044997E-3</c:v>
                </c:pt>
                <c:pt idx="17">
                  <c:v>8.1799591002044997E-3</c:v>
                </c:pt>
                <c:pt idx="18">
                  <c:v>2.0449897750511249E-3</c:v>
                </c:pt>
                <c:pt idx="19">
                  <c:v>6.8166325835037494E-4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8A-4F68-8121-B5C5985E3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Fáskrúðsfjörður 2024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Birting!$K$215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Birting!$B$216:$B$236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Birting!$K$216:$K$236</c:f>
              <c:numCache>
                <c:formatCode>0.000%</c:formatCode>
                <c:ptCount val="21"/>
                <c:pt idx="0">
                  <c:v>-3.1339031339031341E-2</c:v>
                </c:pt>
                <c:pt idx="1">
                  <c:v>-3.1339031339031341E-2</c:v>
                </c:pt>
                <c:pt idx="2">
                  <c:v>-3.8461538461538464E-2</c:v>
                </c:pt>
                <c:pt idx="3">
                  <c:v>-3.2763532763532763E-2</c:v>
                </c:pt>
                <c:pt idx="4">
                  <c:v>-4.5584045584045586E-2</c:v>
                </c:pt>
                <c:pt idx="5">
                  <c:v>-5.2706552706552709E-2</c:v>
                </c:pt>
                <c:pt idx="6">
                  <c:v>-5.4131054131054131E-2</c:v>
                </c:pt>
                <c:pt idx="7">
                  <c:v>-3.7037037037037035E-2</c:v>
                </c:pt>
                <c:pt idx="8">
                  <c:v>-3.7037037037037035E-2</c:v>
                </c:pt>
                <c:pt idx="9">
                  <c:v>-2.2792022792022793E-2</c:v>
                </c:pt>
                <c:pt idx="10">
                  <c:v>-2.8490028490028491E-2</c:v>
                </c:pt>
                <c:pt idx="11">
                  <c:v>-3.9886039886039885E-2</c:v>
                </c:pt>
                <c:pt idx="12">
                  <c:v>-2.9914529914529916E-2</c:v>
                </c:pt>
                <c:pt idx="13">
                  <c:v>-2.7065527065527065E-2</c:v>
                </c:pt>
                <c:pt idx="14">
                  <c:v>-2.8490028490028491E-2</c:v>
                </c:pt>
                <c:pt idx="15">
                  <c:v>-1.8518518518518517E-2</c:v>
                </c:pt>
                <c:pt idx="16">
                  <c:v>-9.9715099715099714E-3</c:v>
                </c:pt>
                <c:pt idx="17">
                  <c:v>-5.6980056980056983E-3</c:v>
                </c:pt>
                <c:pt idx="18">
                  <c:v>-5.6980056980056983E-3</c:v>
                </c:pt>
                <c:pt idx="19">
                  <c:v>-1.4245014245014246E-3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60-440C-8AC8-1F11A0603AAB}"/>
            </c:ext>
          </c:extLst>
        </c:ser>
        <c:ser>
          <c:idx val="1"/>
          <c:order val="1"/>
          <c:tx>
            <c:strRef>
              <c:f>Birting!$L$215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Birting!$B$216:$B$236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Birting!$L$216:$L$236</c:f>
              <c:numCache>
                <c:formatCode>0.000%</c:formatCode>
                <c:ptCount val="21"/>
                <c:pt idx="0">
                  <c:v>1.9943019943019943E-2</c:v>
                </c:pt>
                <c:pt idx="1">
                  <c:v>3.7037037037037035E-2</c:v>
                </c:pt>
                <c:pt idx="2">
                  <c:v>3.9886039886039885E-2</c:v>
                </c:pt>
                <c:pt idx="3">
                  <c:v>2.4216524216524215E-2</c:v>
                </c:pt>
                <c:pt idx="4">
                  <c:v>3.5612535612535613E-2</c:v>
                </c:pt>
                <c:pt idx="5">
                  <c:v>2.8490028490028491E-2</c:v>
                </c:pt>
                <c:pt idx="6">
                  <c:v>3.2763532763532763E-2</c:v>
                </c:pt>
                <c:pt idx="7">
                  <c:v>4.2735042735042736E-2</c:v>
                </c:pt>
                <c:pt idx="8">
                  <c:v>2.7065527065527065E-2</c:v>
                </c:pt>
                <c:pt idx="9">
                  <c:v>2.1367521367521368E-2</c:v>
                </c:pt>
                <c:pt idx="10">
                  <c:v>3.7037037037037035E-2</c:v>
                </c:pt>
                <c:pt idx="11">
                  <c:v>2.9914529914529916E-2</c:v>
                </c:pt>
                <c:pt idx="12">
                  <c:v>1.9943019943019943E-2</c:v>
                </c:pt>
                <c:pt idx="13">
                  <c:v>2.8490028490028491E-2</c:v>
                </c:pt>
                <c:pt idx="14">
                  <c:v>9.9715099715099714E-3</c:v>
                </c:pt>
                <c:pt idx="15">
                  <c:v>1.7094017094017096E-2</c:v>
                </c:pt>
                <c:pt idx="16">
                  <c:v>7.1225071225071226E-3</c:v>
                </c:pt>
                <c:pt idx="17">
                  <c:v>5.6980056980056983E-3</c:v>
                </c:pt>
                <c:pt idx="18">
                  <c:v>1.4245014245014246E-3</c:v>
                </c:pt>
                <c:pt idx="19">
                  <c:v>1.4245014245014246E-3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0-440C-8AC8-1F11A0603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Stöðvarfjörður 2024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Birting!$K$245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Birting!$B$246:$B$266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Birting!$K$246:$K$266</c:f>
              <c:numCache>
                <c:formatCode>0.000%</c:formatCode>
                <c:ptCount val="21"/>
                <c:pt idx="0">
                  <c:v>-1.098901098901099E-2</c:v>
                </c:pt>
                <c:pt idx="1">
                  <c:v>-1.098901098901099E-2</c:v>
                </c:pt>
                <c:pt idx="2">
                  <c:v>-2.197802197802198E-2</c:v>
                </c:pt>
                <c:pt idx="3">
                  <c:v>-1.6483516483516484E-2</c:v>
                </c:pt>
                <c:pt idx="4">
                  <c:v>-4.9450549450549448E-2</c:v>
                </c:pt>
                <c:pt idx="5">
                  <c:v>-3.8461538461538464E-2</c:v>
                </c:pt>
                <c:pt idx="6">
                  <c:v>-4.9450549450549448E-2</c:v>
                </c:pt>
                <c:pt idx="7">
                  <c:v>-4.9450549450549448E-2</c:v>
                </c:pt>
                <c:pt idx="8">
                  <c:v>-1.098901098901099E-2</c:v>
                </c:pt>
                <c:pt idx="9">
                  <c:v>-1.6483516483516484E-2</c:v>
                </c:pt>
                <c:pt idx="10">
                  <c:v>-1.098901098901099E-2</c:v>
                </c:pt>
                <c:pt idx="11">
                  <c:v>-2.197802197802198E-2</c:v>
                </c:pt>
                <c:pt idx="12">
                  <c:v>-6.5934065934065936E-2</c:v>
                </c:pt>
                <c:pt idx="13">
                  <c:v>-2.197802197802198E-2</c:v>
                </c:pt>
                <c:pt idx="14">
                  <c:v>-4.9450549450549448E-2</c:v>
                </c:pt>
                <c:pt idx="15">
                  <c:v>-6.5934065934065936E-2</c:v>
                </c:pt>
                <c:pt idx="16">
                  <c:v>-1.098901098901099E-2</c:v>
                </c:pt>
                <c:pt idx="17">
                  <c:v>-5.4945054945054949E-3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32-4A0E-88F4-ABFB21990FB7}"/>
            </c:ext>
          </c:extLst>
        </c:ser>
        <c:ser>
          <c:idx val="1"/>
          <c:order val="1"/>
          <c:tx>
            <c:strRef>
              <c:f>Birting!$L$245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Birting!$B$246:$B$266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Birting!$L$246:$L$266</c:f>
              <c:numCache>
                <c:formatCode>0.000%</c:formatCode>
                <c:ptCount val="21"/>
                <c:pt idx="0">
                  <c:v>5.4945054945054949E-3</c:v>
                </c:pt>
                <c:pt idx="1">
                  <c:v>2.197802197802198E-2</c:v>
                </c:pt>
                <c:pt idx="2">
                  <c:v>1.6483516483516484E-2</c:v>
                </c:pt>
                <c:pt idx="3">
                  <c:v>3.8461538461538464E-2</c:v>
                </c:pt>
                <c:pt idx="4">
                  <c:v>2.7472527472527472E-2</c:v>
                </c:pt>
                <c:pt idx="5">
                  <c:v>2.197802197802198E-2</c:v>
                </c:pt>
                <c:pt idx="6">
                  <c:v>2.197802197802198E-2</c:v>
                </c:pt>
                <c:pt idx="7">
                  <c:v>1.098901098901099E-2</c:v>
                </c:pt>
                <c:pt idx="8">
                  <c:v>3.8461538461538464E-2</c:v>
                </c:pt>
                <c:pt idx="9">
                  <c:v>5.4945054945054949E-3</c:v>
                </c:pt>
                <c:pt idx="10">
                  <c:v>4.3956043956043959E-2</c:v>
                </c:pt>
                <c:pt idx="11">
                  <c:v>3.8461538461538464E-2</c:v>
                </c:pt>
                <c:pt idx="12">
                  <c:v>4.9450549450549448E-2</c:v>
                </c:pt>
                <c:pt idx="13">
                  <c:v>3.8461538461538464E-2</c:v>
                </c:pt>
                <c:pt idx="14">
                  <c:v>3.2967032967032968E-2</c:v>
                </c:pt>
                <c:pt idx="15">
                  <c:v>5.4945054945054944E-2</c:v>
                </c:pt>
                <c:pt idx="16">
                  <c:v>5.4945054945054949E-3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32-4A0E-88F4-ABFB21990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in val="-0.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Breiðdalsvík 2024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Birting!$K$275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Birting!$B$276:$B$296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Birting!$K$276:$K$296</c:f>
              <c:numCache>
                <c:formatCode>0.000%</c:formatCode>
                <c:ptCount val="21"/>
                <c:pt idx="0">
                  <c:v>-4.5112781954887216E-2</c:v>
                </c:pt>
                <c:pt idx="1">
                  <c:v>-2.2556390977443608E-2</c:v>
                </c:pt>
                <c:pt idx="2">
                  <c:v>-1.5037593984962405E-2</c:v>
                </c:pt>
                <c:pt idx="3">
                  <c:v>-2.2556390977443608E-2</c:v>
                </c:pt>
                <c:pt idx="4">
                  <c:v>-1.5037593984962405E-2</c:v>
                </c:pt>
                <c:pt idx="5">
                  <c:v>-6.0150375939849621E-2</c:v>
                </c:pt>
                <c:pt idx="6">
                  <c:v>-3.007518796992481E-2</c:v>
                </c:pt>
                <c:pt idx="7">
                  <c:v>-3.7593984962406013E-2</c:v>
                </c:pt>
                <c:pt idx="8">
                  <c:v>-3.7593984962406013E-2</c:v>
                </c:pt>
                <c:pt idx="9">
                  <c:v>-2.2556390977443608E-2</c:v>
                </c:pt>
                <c:pt idx="10">
                  <c:v>-2.2556390977443608E-2</c:v>
                </c:pt>
                <c:pt idx="11">
                  <c:v>-5.2631578947368418E-2</c:v>
                </c:pt>
                <c:pt idx="12">
                  <c:v>-5.2631578947368418E-2</c:v>
                </c:pt>
                <c:pt idx="13">
                  <c:v>-6.0150375939849621E-2</c:v>
                </c:pt>
                <c:pt idx="14">
                  <c:v>-5.2631578947368418E-2</c:v>
                </c:pt>
                <c:pt idx="15">
                  <c:v>-7.5187969924812026E-3</c:v>
                </c:pt>
                <c:pt idx="16">
                  <c:v>-3.007518796992481E-2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2A-4F92-B084-2EB92BB97FFF}"/>
            </c:ext>
          </c:extLst>
        </c:ser>
        <c:ser>
          <c:idx val="1"/>
          <c:order val="1"/>
          <c:tx>
            <c:strRef>
              <c:f>Birting!$L$275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Birting!$B$276:$B$296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Birting!$L$276:$L$296</c:f>
              <c:numCache>
                <c:formatCode>0.000%</c:formatCode>
                <c:ptCount val="21"/>
                <c:pt idx="0">
                  <c:v>3.7593984962406013E-2</c:v>
                </c:pt>
                <c:pt idx="1">
                  <c:v>2.2556390977443608E-2</c:v>
                </c:pt>
                <c:pt idx="2">
                  <c:v>3.007518796992481E-2</c:v>
                </c:pt>
                <c:pt idx="3">
                  <c:v>1.5037593984962405E-2</c:v>
                </c:pt>
                <c:pt idx="4">
                  <c:v>2.2556390977443608E-2</c:v>
                </c:pt>
                <c:pt idx="5">
                  <c:v>3.007518796992481E-2</c:v>
                </c:pt>
                <c:pt idx="6">
                  <c:v>4.5112781954887216E-2</c:v>
                </c:pt>
                <c:pt idx="7">
                  <c:v>5.2631578947368418E-2</c:v>
                </c:pt>
                <c:pt idx="8">
                  <c:v>3.7593984962406013E-2</c:v>
                </c:pt>
                <c:pt idx="9">
                  <c:v>2.2556390977443608E-2</c:v>
                </c:pt>
                <c:pt idx="10">
                  <c:v>1.5037593984962405E-2</c:v>
                </c:pt>
                <c:pt idx="11">
                  <c:v>3.7593984962406013E-2</c:v>
                </c:pt>
                <c:pt idx="12">
                  <c:v>7.5187969924812026E-2</c:v>
                </c:pt>
                <c:pt idx="13">
                  <c:v>2.2556390977443608E-2</c:v>
                </c:pt>
                <c:pt idx="14">
                  <c:v>7.5187969924812026E-3</c:v>
                </c:pt>
                <c:pt idx="15">
                  <c:v>7.5187969924812026E-3</c:v>
                </c:pt>
                <c:pt idx="16">
                  <c:v>1.5037593984962405E-2</c:v>
                </c:pt>
                <c:pt idx="17">
                  <c:v>1.5037593984962405E-2</c:v>
                </c:pt>
                <c:pt idx="18">
                  <c:v>7.5187969924812026E-3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2A-4F92-B084-2EB92BB97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0.1"/>
          <c:min val="-0.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Djúpivogur 2024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Birting!$K$305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Birting!$B$306:$B$326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Birting!$K$306:$K$326</c:f>
              <c:numCache>
                <c:formatCode>0.000%</c:formatCode>
                <c:ptCount val="21"/>
                <c:pt idx="0">
                  <c:v>-4.3835616438356165E-2</c:v>
                </c:pt>
                <c:pt idx="1">
                  <c:v>-3.0136986301369864E-2</c:v>
                </c:pt>
                <c:pt idx="2">
                  <c:v>-4.6575342465753428E-2</c:v>
                </c:pt>
                <c:pt idx="3">
                  <c:v>-5.7534246575342465E-2</c:v>
                </c:pt>
                <c:pt idx="4">
                  <c:v>-2.4657534246575342E-2</c:v>
                </c:pt>
                <c:pt idx="5">
                  <c:v>-4.1095890410958902E-2</c:v>
                </c:pt>
                <c:pt idx="6">
                  <c:v>-5.7534246575342465E-2</c:v>
                </c:pt>
                <c:pt idx="7">
                  <c:v>-6.0273972602739728E-2</c:v>
                </c:pt>
                <c:pt idx="8">
                  <c:v>-3.5616438356164383E-2</c:v>
                </c:pt>
                <c:pt idx="9">
                  <c:v>-3.5616438356164383E-2</c:v>
                </c:pt>
                <c:pt idx="10">
                  <c:v>-3.8356164383561646E-2</c:v>
                </c:pt>
                <c:pt idx="11">
                  <c:v>-1.3698630136986301E-2</c:v>
                </c:pt>
                <c:pt idx="12">
                  <c:v>-2.4657534246575342E-2</c:v>
                </c:pt>
                <c:pt idx="13">
                  <c:v>-3.0136986301369864E-2</c:v>
                </c:pt>
                <c:pt idx="14">
                  <c:v>-2.1917808219178082E-2</c:v>
                </c:pt>
                <c:pt idx="15">
                  <c:v>-1.9178082191780823E-2</c:v>
                </c:pt>
                <c:pt idx="16">
                  <c:v>-1.643835616438356E-2</c:v>
                </c:pt>
                <c:pt idx="17">
                  <c:v>-2.7397260273972603E-3</c:v>
                </c:pt>
                <c:pt idx="18">
                  <c:v>-2.7397260273972603E-3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A-44F4-B523-191C7459FD9E}"/>
            </c:ext>
          </c:extLst>
        </c:ser>
        <c:ser>
          <c:idx val="1"/>
          <c:order val="1"/>
          <c:tx>
            <c:strRef>
              <c:f>Birting!$L$305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Birting!$B$306:$B$326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Birting!$L$306:$L$326</c:f>
              <c:numCache>
                <c:formatCode>0.000%</c:formatCode>
                <c:ptCount val="21"/>
                <c:pt idx="0">
                  <c:v>3.8356164383561646E-2</c:v>
                </c:pt>
                <c:pt idx="1">
                  <c:v>3.287671232876712E-2</c:v>
                </c:pt>
                <c:pt idx="2">
                  <c:v>4.1095890410958902E-2</c:v>
                </c:pt>
                <c:pt idx="3">
                  <c:v>3.8356164383561646E-2</c:v>
                </c:pt>
                <c:pt idx="4">
                  <c:v>2.7397260273972601E-2</c:v>
                </c:pt>
                <c:pt idx="5">
                  <c:v>2.7397260273972601E-2</c:v>
                </c:pt>
                <c:pt idx="6">
                  <c:v>6.3013698630136991E-2</c:v>
                </c:pt>
                <c:pt idx="7">
                  <c:v>2.7397260273972601E-2</c:v>
                </c:pt>
                <c:pt idx="8">
                  <c:v>3.5616438356164383E-2</c:v>
                </c:pt>
                <c:pt idx="9">
                  <c:v>3.287671232876712E-2</c:v>
                </c:pt>
                <c:pt idx="10">
                  <c:v>1.9178082191780823E-2</c:v>
                </c:pt>
                <c:pt idx="11">
                  <c:v>2.1917808219178082E-2</c:v>
                </c:pt>
                <c:pt idx="12">
                  <c:v>1.643835616438356E-2</c:v>
                </c:pt>
                <c:pt idx="13">
                  <c:v>3.5616438356164383E-2</c:v>
                </c:pt>
                <c:pt idx="14">
                  <c:v>2.1917808219178082E-2</c:v>
                </c:pt>
                <c:pt idx="15">
                  <c:v>2.4657534246575342E-2</c:v>
                </c:pt>
                <c:pt idx="16">
                  <c:v>1.0958904109589041E-2</c:v>
                </c:pt>
                <c:pt idx="17">
                  <c:v>2.7397260273972603E-3</c:v>
                </c:pt>
                <c:pt idx="18">
                  <c:v>0</c:v>
                </c:pt>
                <c:pt idx="19">
                  <c:v>2.7397260273972603E-3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6A-44F4-B523-191C7459F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Egilsstaðir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Birting!$E$35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Birting!$B$36:$B$56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Birting!$E$36:$E$56</c:f>
              <c:numCache>
                <c:formatCode>0.000%</c:formatCode>
                <c:ptCount val="21"/>
                <c:pt idx="0">
                  <c:v>-4.4427989633469084E-2</c:v>
                </c:pt>
                <c:pt idx="1">
                  <c:v>-3.8504257682339872E-2</c:v>
                </c:pt>
                <c:pt idx="2">
                  <c:v>-3.9614957423176604E-2</c:v>
                </c:pt>
                <c:pt idx="3">
                  <c:v>-4.2206590151795634E-2</c:v>
                </c:pt>
                <c:pt idx="4">
                  <c:v>-2.6656793780081452E-2</c:v>
                </c:pt>
                <c:pt idx="5">
                  <c:v>-3.295075897815624E-2</c:v>
                </c:pt>
                <c:pt idx="6">
                  <c:v>-3.7393557941503147E-2</c:v>
                </c:pt>
                <c:pt idx="7">
                  <c:v>-4.3687523139577931E-2</c:v>
                </c:pt>
                <c:pt idx="8">
                  <c:v>-4.4057756386523511E-2</c:v>
                </c:pt>
                <c:pt idx="9">
                  <c:v>-2.850796001480933E-2</c:v>
                </c:pt>
                <c:pt idx="10">
                  <c:v>-3.1840059237319508E-2</c:v>
                </c:pt>
                <c:pt idx="11">
                  <c:v>-2.9988893002591634E-2</c:v>
                </c:pt>
                <c:pt idx="12">
                  <c:v>-2.332469455757127E-2</c:v>
                </c:pt>
                <c:pt idx="13">
                  <c:v>-1.554979637171418E-2</c:v>
                </c:pt>
                <c:pt idx="14">
                  <c:v>-7.7748981858570898E-3</c:v>
                </c:pt>
                <c:pt idx="15">
                  <c:v>-1.1106997408367271E-2</c:v>
                </c:pt>
                <c:pt idx="16">
                  <c:v>-6.6641984450203631E-3</c:v>
                </c:pt>
                <c:pt idx="17">
                  <c:v>-3.7023324694557573E-3</c:v>
                </c:pt>
                <c:pt idx="18">
                  <c:v>-7.4046649389115145E-4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96-404F-B364-81FF9DB2AA93}"/>
            </c:ext>
          </c:extLst>
        </c:ser>
        <c:ser>
          <c:idx val="1"/>
          <c:order val="1"/>
          <c:tx>
            <c:strRef>
              <c:f>Birting!$F$35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Birting!$B$36:$B$56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Birting!$F$36:$F$56</c:f>
              <c:numCache>
                <c:formatCode>0.000%</c:formatCode>
                <c:ptCount val="21"/>
                <c:pt idx="0">
                  <c:v>3.9244724176231024E-2</c:v>
                </c:pt>
                <c:pt idx="1">
                  <c:v>3.2580525731210661E-2</c:v>
                </c:pt>
                <c:pt idx="2">
                  <c:v>4.1095890410958902E-2</c:v>
                </c:pt>
                <c:pt idx="3">
                  <c:v>4.0725657164013329E-2</c:v>
                </c:pt>
                <c:pt idx="4">
                  <c:v>3.1840059237319508E-2</c:v>
                </c:pt>
                <c:pt idx="5">
                  <c:v>3.6653091447611995E-2</c:v>
                </c:pt>
                <c:pt idx="6">
                  <c:v>3.6653091447611995E-2</c:v>
                </c:pt>
                <c:pt idx="7">
                  <c:v>3.4801925212884117E-2</c:v>
                </c:pt>
                <c:pt idx="8">
                  <c:v>4.1095890410958902E-2</c:v>
                </c:pt>
                <c:pt idx="9">
                  <c:v>3.0729359496482783E-2</c:v>
                </c:pt>
                <c:pt idx="10">
                  <c:v>2.7767493520918177E-2</c:v>
                </c:pt>
                <c:pt idx="11">
                  <c:v>2.6656793780081452E-2</c:v>
                </c:pt>
                <c:pt idx="12">
                  <c:v>2.0362828582006665E-2</c:v>
                </c:pt>
                <c:pt idx="13">
                  <c:v>1.3328396890040726E-2</c:v>
                </c:pt>
                <c:pt idx="14">
                  <c:v>1.1477230655312847E-2</c:v>
                </c:pt>
                <c:pt idx="15">
                  <c:v>9.626064420584968E-3</c:v>
                </c:pt>
                <c:pt idx="16">
                  <c:v>8.8855979266938175E-3</c:v>
                </c:pt>
                <c:pt idx="17">
                  <c:v>6.6641984450203631E-3</c:v>
                </c:pt>
                <c:pt idx="18">
                  <c:v>1.1106997408367272E-3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96-404F-B364-81FF9DB2A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  <c:minorUnit val="1.0000000000000002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Egilsstaðir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Birting!$G$35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Birting!$B$36:$B$56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Birting!$G$36:$G$56</c:f>
              <c:numCache>
                <c:formatCode>0.000%</c:formatCode>
                <c:ptCount val="21"/>
                <c:pt idx="0">
                  <c:v>-0.04</c:v>
                </c:pt>
                <c:pt idx="1">
                  <c:v>-4.3963963963963966E-2</c:v>
                </c:pt>
                <c:pt idx="2">
                  <c:v>-3.6036036036036036E-2</c:v>
                </c:pt>
                <c:pt idx="3">
                  <c:v>-3.5675675675675679E-2</c:v>
                </c:pt>
                <c:pt idx="4">
                  <c:v>-3.783783783783784E-2</c:v>
                </c:pt>
                <c:pt idx="5">
                  <c:v>-2.6666666666666668E-2</c:v>
                </c:pt>
                <c:pt idx="6">
                  <c:v>-3.1711711711711714E-2</c:v>
                </c:pt>
                <c:pt idx="7">
                  <c:v>-3.2432432432432434E-2</c:v>
                </c:pt>
                <c:pt idx="8">
                  <c:v>-4.1081081081081078E-2</c:v>
                </c:pt>
                <c:pt idx="9">
                  <c:v>-3.5315315315315315E-2</c:v>
                </c:pt>
                <c:pt idx="10">
                  <c:v>-2.6306306306306305E-2</c:v>
                </c:pt>
                <c:pt idx="11">
                  <c:v>-2.8108108108108109E-2</c:v>
                </c:pt>
                <c:pt idx="12">
                  <c:v>-2.8468468468468469E-2</c:v>
                </c:pt>
                <c:pt idx="13">
                  <c:v>-2.2342342342342343E-2</c:v>
                </c:pt>
                <c:pt idx="14">
                  <c:v>-1.5855855855855857E-2</c:v>
                </c:pt>
                <c:pt idx="15">
                  <c:v>-7.5675675675675675E-3</c:v>
                </c:pt>
                <c:pt idx="16">
                  <c:v>-7.9279279279279285E-3</c:v>
                </c:pt>
                <c:pt idx="17">
                  <c:v>-4.6846846846846845E-3</c:v>
                </c:pt>
                <c:pt idx="18">
                  <c:v>-1.0810810810810811E-3</c:v>
                </c:pt>
                <c:pt idx="19">
                  <c:v>-7.2072072072072073E-4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8A-4EE5-9930-5F84139462E8}"/>
            </c:ext>
          </c:extLst>
        </c:ser>
        <c:ser>
          <c:idx val="1"/>
          <c:order val="1"/>
          <c:tx>
            <c:strRef>
              <c:f>Birting!$H$35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Birting!$B$36:$B$56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Birting!$H$36:$H$56</c:f>
              <c:numCache>
                <c:formatCode>0.000%</c:formatCode>
                <c:ptCount val="21"/>
                <c:pt idx="0">
                  <c:v>3.9279279279279281E-2</c:v>
                </c:pt>
                <c:pt idx="1">
                  <c:v>3.5315315315315315E-2</c:v>
                </c:pt>
                <c:pt idx="2">
                  <c:v>3.4594594594594595E-2</c:v>
                </c:pt>
                <c:pt idx="3">
                  <c:v>3.6756756756756756E-2</c:v>
                </c:pt>
                <c:pt idx="4">
                  <c:v>3.5675675675675679E-2</c:v>
                </c:pt>
                <c:pt idx="5">
                  <c:v>2.9189189189189189E-2</c:v>
                </c:pt>
                <c:pt idx="6">
                  <c:v>3.6036036036036036E-2</c:v>
                </c:pt>
                <c:pt idx="7">
                  <c:v>3.1711711711711714E-2</c:v>
                </c:pt>
                <c:pt idx="8">
                  <c:v>3.4594594594594595E-2</c:v>
                </c:pt>
                <c:pt idx="9">
                  <c:v>3.6756756756756756E-2</c:v>
                </c:pt>
                <c:pt idx="10">
                  <c:v>3.027027027027027E-2</c:v>
                </c:pt>
                <c:pt idx="11">
                  <c:v>2.7027027027027029E-2</c:v>
                </c:pt>
                <c:pt idx="12">
                  <c:v>2.5225225225225224E-2</c:v>
                </c:pt>
                <c:pt idx="13">
                  <c:v>1.9819819819819819E-2</c:v>
                </c:pt>
                <c:pt idx="14">
                  <c:v>1.2612612612612612E-2</c:v>
                </c:pt>
                <c:pt idx="15">
                  <c:v>1.1171171171171172E-2</c:v>
                </c:pt>
                <c:pt idx="16">
                  <c:v>8.6486486486486488E-3</c:v>
                </c:pt>
                <c:pt idx="17">
                  <c:v>7.9279279279279285E-3</c:v>
                </c:pt>
                <c:pt idx="18">
                  <c:v>3.6036036036036037E-3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8A-4EE5-9930-5F8413946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  <c:minorUnit val="1.0000000000000002E-3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Egilsstaðir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Birting!$I$35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Birting!$B$36:$B$56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Birting!$I$36:$I$56</c:f>
              <c:numCache>
                <c:formatCode>0.000%</c:formatCode>
                <c:ptCount val="21"/>
                <c:pt idx="0">
                  <c:v>-3.560424512153372E-2</c:v>
                </c:pt>
                <c:pt idx="1">
                  <c:v>-4.0397124272509417E-2</c:v>
                </c:pt>
                <c:pt idx="2">
                  <c:v>-3.7658336186237588E-2</c:v>
                </c:pt>
                <c:pt idx="3">
                  <c:v>-3.2180760013693938E-2</c:v>
                </c:pt>
                <c:pt idx="4">
                  <c:v>-3.4234851078397806E-2</c:v>
                </c:pt>
                <c:pt idx="5">
                  <c:v>-3.3550154056829852E-2</c:v>
                </c:pt>
                <c:pt idx="6">
                  <c:v>-3.2180760013693938E-2</c:v>
                </c:pt>
                <c:pt idx="7">
                  <c:v>-3.3550154056829852E-2</c:v>
                </c:pt>
                <c:pt idx="8">
                  <c:v>-2.9099623416638139E-2</c:v>
                </c:pt>
                <c:pt idx="9">
                  <c:v>-3.457719958918179E-2</c:v>
                </c:pt>
                <c:pt idx="10">
                  <c:v>-3.4234851078397806E-2</c:v>
                </c:pt>
                <c:pt idx="11">
                  <c:v>-2.3622047244094488E-2</c:v>
                </c:pt>
                <c:pt idx="12">
                  <c:v>-2.7045532351934271E-2</c:v>
                </c:pt>
                <c:pt idx="13">
                  <c:v>-2.4991441287230399E-2</c:v>
                </c:pt>
                <c:pt idx="14">
                  <c:v>-2.0540910647038686E-2</c:v>
                </c:pt>
                <c:pt idx="15">
                  <c:v>-1.4378637452927079E-2</c:v>
                </c:pt>
                <c:pt idx="16">
                  <c:v>-6.1622731941116055E-3</c:v>
                </c:pt>
                <c:pt idx="17">
                  <c:v>-5.8199246833276277E-3</c:v>
                </c:pt>
                <c:pt idx="18">
                  <c:v>-1.3693940431359123E-3</c:v>
                </c:pt>
                <c:pt idx="19">
                  <c:v>-3.4234851078397807E-4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9-46A0-8855-EF0DF80E7A85}"/>
            </c:ext>
          </c:extLst>
        </c:ser>
        <c:ser>
          <c:idx val="1"/>
          <c:order val="1"/>
          <c:tx>
            <c:strRef>
              <c:f>Birting!$J$35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Birting!$B$36:$B$56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Birting!$J$36:$J$56</c:f>
              <c:numCache>
                <c:formatCode>0.000%</c:formatCode>
                <c:ptCount val="21"/>
                <c:pt idx="0">
                  <c:v>3.7658336186237588E-2</c:v>
                </c:pt>
                <c:pt idx="1">
                  <c:v>3.8000684697021565E-2</c:v>
                </c:pt>
                <c:pt idx="2">
                  <c:v>3.3892502567613829E-2</c:v>
                </c:pt>
                <c:pt idx="3">
                  <c:v>3.2865457035261898E-2</c:v>
                </c:pt>
                <c:pt idx="4">
                  <c:v>3.3550154056829852E-2</c:v>
                </c:pt>
                <c:pt idx="5">
                  <c:v>3.046901745977405E-2</c:v>
                </c:pt>
                <c:pt idx="6">
                  <c:v>3.3207805546045875E-2</c:v>
                </c:pt>
                <c:pt idx="7">
                  <c:v>3.6631290653885658E-2</c:v>
                </c:pt>
                <c:pt idx="8">
                  <c:v>2.9441971927422116E-2</c:v>
                </c:pt>
                <c:pt idx="9">
                  <c:v>3.2180760013693938E-2</c:v>
                </c:pt>
                <c:pt idx="10">
                  <c:v>3.4234851078397806E-2</c:v>
                </c:pt>
                <c:pt idx="11">
                  <c:v>2.8414926395070182E-2</c:v>
                </c:pt>
                <c:pt idx="12">
                  <c:v>2.4991441287230399E-2</c:v>
                </c:pt>
                <c:pt idx="13">
                  <c:v>2.2595001711742554E-2</c:v>
                </c:pt>
                <c:pt idx="14">
                  <c:v>1.9856213625470728E-2</c:v>
                </c:pt>
                <c:pt idx="15">
                  <c:v>1.2324546388223211E-2</c:v>
                </c:pt>
                <c:pt idx="16">
                  <c:v>9.9281068127353642E-3</c:v>
                </c:pt>
                <c:pt idx="17">
                  <c:v>5.8199246833276277E-3</c:v>
                </c:pt>
                <c:pt idx="18">
                  <c:v>2.0540910647038686E-3</c:v>
                </c:pt>
                <c:pt idx="19">
                  <c:v>3.4234851078397807E-4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A9-46A0-8855-EF0DF80E7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  <c:minorUnit val="1.0000000000000002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Seyðisfjörður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Birting!$C$65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Birting!$B$66:$B$86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Birting!$C$66:$C$86</c:f>
              <c:numCache>
                <c:formatCode>0.000%</c:formatCode>
                <c:ptCount val="21"/>
                <c:pt idx="0">
                  <c:v>-2.4657534246575342E-2</c:v>
                </c:pt>
                <c:pt idx="1">
                  <c:v>-2.8767123287671233E-2</c:v>
                </c:pt>
                <c:pt idx="2">
                  <c:v>-3.4246575342465752E-2</c:v>
                </c:pt>
                <c:pt idx="3">
                  <c:v>-4.2465753424657533E-2</c:v>
                </c:pt>
                <c:pt idx="4">
                  <c:v>-3.287671232876712E-2</c:v>
                </c:pt>
                <c:pt idx="5">
                  <c:v>-2.3287671232876714E-2</c:v>
                </c:pt>
                <c:pt idx="6">
                  <c:v>-1.7808219178082191E-2</c:v>
                </c:pt>
                <c:pt idx="7">
                  <c:v>-4.2465753424657533E-2</c:v>
                </c:pt>
                <c:pt idx="8">
                  <c:v>-4.7945205479452052E-2</c:v>
                </c:pt>
                <c:pt idx="9">
                  <c:v>-3.4246575342465752E-2</c:v>
                </c:pt>
                <c:pt idx="10">
                  <c:v>-5.0684931506849315E-2</c:v>
                </c:pt>
                <c:pt idx="11">
                  <c:v>-2.3287671232876714E-2</c:v>
                </c:pt>
                <c:pt idx="12">
                  <c:v>-2.8767123287671233E-2</c:v>
                </c:pt>
                <c:pt idx="13">
                  <c:v>-2.7397260273972601E-2</c:v>
                </c:pt>
                <c:pt idx="14">
                  <c:v>-1.7808219178082191E-2</c:v>
                </c:pt>
                <c:pt idx="15">
                  <c:v>-2.0547945205479451E-2</c:v>
                </c:pt>
                <c:pt idx="16">
                  <c:v>-9.5890410958904115E-3</c:v>
                </c:pt>
                <c:pt idx="17">
                  <c:v>0</c:v>
                </c:pt>
                <c:pt idx="18">
                  <c:v>-2.7397260273972603E-3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7-432E-B38D-78476AAC7CD8}"/>
            </c:ext>
          </c:extLst>
        </c:ser>
        <c:ser>
          <c:idx val="1"/>
          <c:order val="1"/>
          <c:tx>
            <c:strRef>
              <c:f>Birting!$D$65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Birting!$B$66:$B$86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Birting!$D$66:$D$86</c:f>
              <c:numCache>
                <c:formatCode>0.000%</c:formatCode>
                <c:ptCount val="21"/>
                <c:pt idx="0">
                  <c:v>2.7397260273972601E-2</c:v>
                </c:pt>
                <c:pt idx="1">
                  <c:v>3.0136986301369864E-2</c:v>
                </c:pt>
                <c:pt idx="2">
                  <c:v>3.9726027397260277E-2</c:v>
                </c:pt>
                <c:pt idx="3">
                  <c:v>5.6164383561643834E-2</c:v>
                </c:pt>
                <c:pt idx="4">
                  <c:v>3.0136986301369864E-2</c:v>
                </c:pt>
                <c:pt idx="5">
                  <c:v>2.1917808219178082E-2</c:v>
                </c:pt>
                <c:pt idx="6">
                  <c:v>2.0547945205479451E-2</c:v>
                </c:pt>
                <c:pt idx="7">
                  <c:v>3.287671232876712E-2</c:v>
                </c:pt>
                <c:pt idx="8">
                  <c:v>4.9315068493150684E-2</c:v>
                </c:pt>
                <c:pt idx="9">
                  <c:v>2.8767123287671233E-2</c:v>
                </c:pt>
                <c:pt idx="10">
                  <c:v>3.0136986301369864E-2</c:v>
                </c:pt>
                <c:pt idx="11">
                  <c:v>2.3287671232876714E-2</c:v>
                </c:pt>
                <c:pt idx="12">
                  <c:v>2.7397260273972601E-2</c:v>
                </c:pt>
                <c:pt idx="13">
                  <c:v>2.6027397260273973E-2</c:v>
                </c:pt>
                <c:pt idx="14">
                  <c:v>1.5068493150684932E-2</c:v>
                </c:pt>
                <c:pt idx="15">
                  <c:v>1.643835616438356E-2</c:v>
                </c:pt>
                <c:pt idx="16">
                  <c:v>5.4794520547945206E-3</c:v>
                </c:pt>
                <c:pt idx="17">
                  <c:v>6.8493150684931503E-3</c:v>
                </c:pt>
                <c:pt idx="18">
                  <c:v>2.7397260273972603E-3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D7-432E-B38D-78476AAC7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2</xdr:row>
      <xdr:rowOff>9526</xdr:rowOff>
    </xdr:from>
    <xdr:to>
      <xdr:col>19</xdr:col>
      <xdr:colOff>561975</xdr:colOff>
      <xdr:row>14</xdr:row>
      <xdr:rowOff>171451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914CA4-250F-4974-8285-E5F78801F3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590550</xdr:colOff>
      <xdr:row>2</xdr:row>
      <xdr:rowOff>0</xdr:rowOff>
    </xdr:from>
    <xdr:to>
      <xdr:col>23</xdr:col>
      <xdr:colOff>523875</xdr:colOff>
      <xdr:row>14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09C0B1-D75E-4402-A615-30B995CE1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590550</xdr:colOff>
      <xdr:row>1</xdr:row>
      <xdr:rowOff>161926</xdr:rowOff>
    </xdr:from>
    <xdr:to>
      <xdr:col>27</xdr:col>
      <xdr:colOff>495300</xdr:colOff>
      <xdr:row>14</xdr:row>
      <xdr:rowOff>114301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C9C92E3-C0EB-40D1-A5FD-F0EF609A5C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15</xdr:row>
      <xdr:rowOff>47626</xdr:rowOff>
    </xdr:from>
    <xdr:to>
      <xdr:col>19</xdr:col>
      <xdr:colOff>542925</xdr:colOff>
      <xdr:row>28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824BD74-6BAF-426F-9AFF-2F1041707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9525</xdr:colOff>
      <xdr:row>32</xdr:row>
      <xdr:rowOff>9525</xdr:rowOff>
    </xdr:from>
    <xdr:to>
      <xdr:col>19</xdr:col>
      <xdr:colOff>495300</xdr:colOff>
      <xdr:row>44</xdr:row>
      <xdr:rowOff>171450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2F769BE-DE2E-48AC-9424-C375819794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514350</xdr:colOff>
      <xdr:row>32</xdr:row>
      <xdr:rowOff>9525</xdr:rowOff>
    </xdr:from>
    <xdr:to>
      <xdr:col>23</xdr:col>
      <xdr:colOff>390525</xdr:colOff>
      <xdr:row>44</xdr:row>
      <xdr:rowOff>152400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7891DF0-87A3-4075-9D00-9AC76E1A87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466726</xdr:colOff>
      <xdr:row>32</xdr:row>
      <xdr:rowOff>28575</xdr:rowOff>
    </xdr:from>
    <xdr:to>
      <xdr:col>27</xdr:col>
      <xdr:colOff>285751</xdr:colOff>
      <xdr:row>44</xdr:row>
      <xdr:rowOff>171450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DBB334E2-20DD-4789-B13C-36752F4D8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657225</xdr:colOff>
      <xdr:row>45</xdr:row>
      <xdr:rowOff>85726</xdr:rowOff>
    </xdr:from>
    <xdr:to>
      <xdr:col>19</xdr:col>
      <xdr:colOff>533400</xdr:colOff>
      <xdr:row>58</xdr:row>
      <xdr:rowOff>123825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8B4E1D20-1646-4B0C-884E-87CC7B4023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9525</xdr:colOff>
      <xdr:row>62</xdr:row>
      <xdr:rowOff>9525</xdr:rowOff>
    </xdr:from>
    <xdr:to>
      <xdr:col>19</xdr:col>
      <xdr:colOff>485775</xdr:colOff>
      <xdr:row>74</xdr:row>
      <xdr:rowOff>152400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348C199B-68FF-4EDF-BEE7-1C39E87F8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523875</xdr:colOff>
      <xdr:row>62</xdr:row>
      <xdr:rowOff>9525</xdr:rowOff>
    </xdr:from>
    <xdr:to>
      <xdr:col>23</xdr:col>
      <xdr:colOff>400050</xdr:colOff>
      <xdr:row>74</xdr:row>
      <xdr:rowOff>152400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722C8C0B-988A-4711-85C0-342142A0C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457201</xdr:colOff>
      <xdr:row>62</xdr:row>
      <xdr:rowOff>28576</xdr:rowOff>
    </xdr:from>
    <xdr:to>
      <xdr:col>27</xdr:col>
      <xdr:colOff>276226</xdr:colOff>
      <xdr:row>74</xdr:row>
      <xdr:rowOff>180976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AC6B204E-ACA6-417E-9A60-3ED89797F5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9525</xdr:colOff>
      <xdr:row>75</xdr:row>
      <xdr:rowOff>95251</xdr:rowOff>
    </xdr:from>
    <xdr:to>
      <xdr:col>19</xdr:col>
      <xdr:colOff>542925</xdr:colOff>
      <xdr:row>88</xdr:row>
      <xdr:rowOff>123825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7E8D4120-C6CF-4F08-BA2C-5AF78A85C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9525</xdr:colOff>
      <xdr:row>92</xdr:row>
      <xdr:rowOff>57150</xdr:rowOff>
    </xdr:from>
    <xdr:to>
      <xdr:col>19</xdr:col>
      <xdr:colOff>495300</xdr:colOff>
      <xdr:row>105</xdr:row>
      <xdr:rowOff>9525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75F28A51-32B4-4DF1-8879-57DA212099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19</xdr:col>
      <xdr:colOff>542926</xdr:colOff>
      <xdr:row>92</xdr:row>
      <xdr:rowOff>57151</xdr:rowOff>
    </xdr:from>
    <xdr:to>
      <xdr:col>23</xdr:col>
      <xdr:colOff>390526</xdr:colOff>
      <xdr:row>105</xdr:row>
      <xdr:rowOff>1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B5D81CE9-C49C-4DA3-B54B-6A0E78CC99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23</xdr:col>
      <xdr:colOff>438150</xdr:colOff>
      <xdr:row>92</xdr:row>
      <xdr:rowOff>57150</xdr:rowOff>
    </xdr:from>
    <xdr:to>
      <xdr:col>27</xdr:col>
      <xdr:colOff>266700</xdr:colOff>
      <xdr:row>105</xdr:row>
      <xdr:rowOff>9525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205E1C9C-1D72-4C20-AA59-69B91B7252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657225</xdr:colOff>
      <xdr:row>105</xdr:row>
      <xdr:rowOff>76201</xdr:rowOff>
    </xdr:from>
    <xdr:to>
      <xdr:col>19</xdr:col>
      <xdr:colOff>533400</xdr:colOff>
      <xdr:row>118</xdr:row>
      <xdr:rowOff>95250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CC299DD9-8F40-476E-A73C-2BD472EC7F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9525</xdr:colOff>
      <xdr:row>122</xdr:row>
      <xdr:rowOff>47625</xdr:rowOff>
    </xdr:from>
    <xdr:to>
      <xdr:col>19</xdr:col>
      <xdr:colOff>495300</xdr:colOff>
      <xdr:row>135</xdr:row>
      <xdr:rowOff>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D587590A-03D3-48EB-AE93-B5AD30D724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19</xdr:col>
      <xdr:colOff>571501</xdr:colOff>
      <xdr:row>122</xdr:row>
      <xdr:rowOff>38100</xdr:rowOff>
    </xdr:from>
    <xdr:to>
      <xdr:col>23</xdr:col>
      <xdr:colOff>457201</xdr:colOff>
      <xdr:row>134</xdr:row>
      <xdr:rowOff>180975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7F400900-FD11-4FEE-8D78-20E796880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23</xdr:col>
      <xdr:colOff>542926</xdr:colOff>
      <xdr:row>122</xdr:row>
      <xdr:rowOff>28576</xdr:rowOff>
    </xdr:from>
    <xdr:to>
      <xdr:col>27</xdr:col>
      <xdr:colOff>361951</xdr:colOff>
      <xdr:row>134</xdr:row>
      <xdr:rowOff>161926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FDD51B92-F985-49A5-8C13-D5EC38DAF8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15</xdr:col>
      <xdr:colOff>647700</xdr:colOff>
      <xdr:row>135</xdr:row>
      <xdr:rowOff>161926</xdr:rowOff>
    </xdr:from>
    <xdr:to>
      <xdr:col>19</xdr:col>
      <xdr:colOff>514350</xdr:colOff>
      <xdr:row>149</xdr:row>
      <xdr:rowOff>9525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BCA86096-8D48-4475-AA6A-36FD815F3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9525</xdr:colOff>
      <xdr:row>152</xdr:row>
      <xdr:rowOff>9525</xdr:rowOff>
    </xdr:from>
    <xdr:to>
      <xdr:col>19</xdr:col>
      <xdr:colOff>485775</xdr:colOff>
      <xdr:row>164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6EF8D27-BE2D-4672-8F50-9ECF256AA1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19</xdr:col>
      <xdr:colOff>571501</xdr:colOff>
      <xdr:row>152</xdr:row>
      <xdr:rowOff>19050</xdr:rowOff>
    </xdr:from>
    <xdr:to>
      <xdr:col>23</xdr:col>
      <xdr:colOff>457201</xdr:colOff>
      <xdr:row>164</xdr:row>
      <xdr:rowOff>123825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40F16894-89C9-45BB-94C0-EB693E9B78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23</xdr:col>
      <xdr:colOff>523875</xdr:colOff>
      <xdr:row>152</xdr:row>
      <xdr:rowOff>28575</xdr:rowOff>
    </xdr:from>
    <xdr:to>
      <xdr:col>27</xdr:col>
      <xdr:colOff>352425</xdr:colOff>
      <xdr:row>164</xdr:row>
      <xdr:rowOff>152400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23A40399-29FD-42A5-89A6-1BD4A9F51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16</xdr:col>
      <xdr:colOff>9525</xdr:colOff>
      <xdr:row>165</xdr:row>
      <xdr:rowOff>180976</xdr:rowOff>
    </xdr:from>
    <xdr:to>
      <xdr:col>19</xdr:col>
      <xdr:colOff>533400</xdr:colOff>
      <xdr:row>179</xdr:row>
      <xdr:rowOff>19050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5077E844-86C3-4258-8643-D2E288C72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16</xdr:col>
      <xdr:colOff>9525</xdr:colOff>
      <xdr:row>182</xdr:row>
      <xdr:rowOff>9525</xdr:rowOff>
    </xdr:from>
    <xdr:to>
      <xdr:col>19</xdr:col>
      <xdr:colOff>504825</xdr:colOff>
      <xdr:row>194</xdr:row>
      <xdr:rowOff>133350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7F6C8F5E-C75D-482F-B547-9DF08D5874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19</xdr:col>
      <xdr:colOff>581026</xdr:colOff>
      <xdr:row>182</xdr:row>
      <xdr:rowOff>47625</xdr:rowOff>
    </xdr:from>
    <xdr:to>
      <xdr:col>23</xdr:col>
      <xdr:colOff>447676</xdr:colOff>
      <xdr:row>195</xdr:row>
      <xdr:rowOff>0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7558D917-F2C7-4A54-82E1-3D9F5F1C4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23</xdr:col>
      <xdr:colOff>590551</xdr:colOff>
      <xdr:row>182</xdr:row>
      <xdr:rowOff>47625</xdr:rowOff>
    </xdr:from>
    <xdr:to>
      <xdr:col>27</xdr:col>
      <xdr:colOff>409576</xdr:colOff>
      <xdr:row>195</xdr:row>
      <xdr:rowOff>0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08474648-E9D8-4C6D-872E-283487853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15</xdr:col>
      <xdr:colOff>657225</xdr:colOff>
      <xdr:row>196</xdr:row>
      <xdr:rowOff>38101</xdr:rowOff>
    </xdr:from>
    <xdr:to>
      <xdr:col>19</xdr:col>
      <xdr:colOff>533400</xdr:colOff>
      <xdr:row>209</xdr:row>
      <xdr:rowOff>66675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EF26DFAD-C477-406A-91A4-B233F37896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16</xdr:col>
      <xdr:colOff>9525</xdr:colOff>
      <xdr:row>212</xdr:row>
      <xdr:rowOff>9525</xdr:rowOff>
    </xdr:from>
    <xdr:to>
      <xdr:col>19</xdr:col>
      <xdr:colOff>495300</xdr:colOff>
      <xdr:row>224</xdr:row>
      <xdr:rowOff>142875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44A2C11F-3781-48DA-BCD0-8A06ABFCE5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19</xdr:col>
      <xdr:colOff>561975</xdr:colOff>
      <xdr:row>212</xdr:row>
      <xdr:rowOff>9526</xdr:rowOff>
    </xdr:from>
    <xdr:to>
      <xdr:col>23</xdr:col>
      <xdr:colOff>438150</xdr:colOff>
      <xdr:row>224</xdr:row>
      <xdr:rowOff>142876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204ECD85-25D7-4121-BB29-75756DB52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23</xdr:col>
      <xdr:colOff>504825</xdr:colOff>
      <xdr:row>212</xdr:row>
      <xdr:rowOff>28575</xdr:rowOff>
    </xdr:from>
    <xdr:to>
      <xdr:col>27</xdr:col>
      <xdr:colOff>333375</xdr:colOff>
      <xdr:row>225</xdr:row>
      <xdr:rowOff>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088A282F-EF4B-492D-A23C-E9FB01BB09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15</xdr:col>
      <xdr:colOff>647700</xdr:colOff>
      <xdr:row>226</xdr:row>
      <xdr:rowOff>9526</xdr:rowOff>
    </xdr:from>
    <xdr:to>
      <xdr:col>19</xdr:col>
      <xdr:colOff>514350</xdr:colOff>
      <xdr:row>239</xdr:row>
      <xdr:rowOff>47625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4112EE1D-0380-4913-9907-08BA72A4E5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16</xdr:col>
      <xdr:colOff>9525</xdr:colOff>
      <xdr:row>242</xdr:row>
      <xdr:rowOff>9525</xdr:rowOff>
    </xdr:from>
    <xdr:to>
      <xdr:col>19</xdr:col>
      <xdr:colOff>514350</xdr:colOff>
      <xdr:row>254</xdr:row>
      <xdr:rowOff>161925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8AA9259F-B0C8-41E6-AD23-74D6336761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19</xdr:col>
      <xdr:colOff>581025</xdr:colOff>
      <xdr:row>242</xdr:row>
      <xdr:rowOff>9526</xdr:rowOff>
    </xdr:from>
    <xdr:to>
      <xdr:col>23</xdr:col>
      <xdr:colOff>438150</xdr:colOff>
      <xdr:row>254</xdr:row>
      <xdr:rowOff>161926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C408D898-66D1-4CF5-A76E-3BB22362C3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23</xdr:col>
      <xdr:colOff>495300</xdr:colOff>
      <xdr:row>242</xdr:row>
      <xdr:rowOff>19050</xdr:rowOff>
    </xdr:from>
    <xdr:to>
      <xdr:col>27</xdr:col>
      <xdr:colOff>323850</xdr:colOff>
      <xdr:row>254</xdr:row>
      <xdr:rowOff>142875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97F4023F-DCD9-4A57-8A88-9ED2D5C3E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16</xdr:col>
      <xdr:colOff>28575</xdr:colOff>
      <xdr:row>256</xdr:row>
      <xdr:rowOff>19051</xdr:rowOff>
    </xdr:from>
    <xdr:to>
      <xdr:col>19</xdr:col>
      <xdr:colOff>571500</xdr:colOff>
      <xdr:row>269</xdr:row>
      <xdr:rowOff>57150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C9B99CC2-F1AD-4495-9CC4-285D73D4F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16</xdr:col>
      <xdr:colOff>9525</xdr:colOff>
      <xdr:row>272</xdr:row>
      <xdr:rowOff>9525</xdr:rowOff>
    </xdr:from>
    <xdr:to>
      <xdr:col>19</xdr:col>
      <xdr:colOff>504825</xdr:colOff>
      <xdr:row>284</xdr:row>
      <xdr:rowOff>133350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1B27DFED-4D89-42C1-9856-2A8AFF778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19</xdr:col>
      <xdr:colOff>600075</xdr:colOff>
      <xdr:row>272</xdr:row>
      <xdr:rowOff>9525</xdr:rowOff>
    </xdr:from>
    <xdr:to>
      <xdr:col>23</xdr:col>
      <xdr:colOff>476250</xdr:colOff>
      <xdr:row>284</xdr:row>
      <xdr:rowOff>133350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1B7B44CB-3A8E-4D42-85D6-D671B67A83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23</xdr:col>
      <xdr:colOff>552450</xdr:colOff>
      <xdr:row>272</xdr:row>
      <xdr:rowOff>28575</xdr:rowOff>
    </xdr:from>
    <xdr:to>
      <xdr:col>27</xdr:col>
      <xdr:colOff>361950</xdr:colOff>
      <xdr:row>284</xdr:row>
      <xdr:rowOff>171450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B9CB3013-C5D1-4721-94ED-FAD3233219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16</xdr:col>
      <xdr:colOff>9525</xdr:colOff>
      <xdr:row>285</xdr:row>
      <xdr:rowOff>152401</xdr:rowOff>
    </xdr:from>
    <xdr:to>
      <xdr:col>19</xdr:col>
      <xdr:colOff>542925</xdr:colOff>
      <xdr:row>299</xdr:row>
      <xdr:rowOff>9525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ADDAD3DE-FE75-4443-833B-FFD80AAFD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16</xdr:col>
      <xdr:colOff>9525</xdr:colOff>
      <xdr:row>302</xdr:row>
      <xdr:rowOff>9525</xdr:rowOff>
    </xdr:from>
    <xdr:to>
      <xdr:col>19</xdr:col>
      <xdr:colOff>495300</xdr:colOff>
      <xdr:row>314</xdr:row>
      <xdr:rowOff>142875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B5B28C3E-7738-408F-B702-A786D0F24E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19</xdr:col>
      <xdr:colOff>600076</xdr:colOff>
      <xdr:row>302</xdr:row>
      <xdr:rowOff>1</xdr:rowOff>
    </xdr:from>
    <xdr:to>
      <xdr:col>23</xdr:col>
      <xdr:colOff>466726</xdr:colOff>
      <xdr:row>314</xdr:row>
      <xdr:rowOff>152401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BDFD4B8F-EB6A-4C19-8A1D-D418D28541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23</xdr:col>
      <xdr:colOff>571501</xdr:colOff>
      <xdr:row>302</xdr:row>
      <xdr:rowOff>47625</xdr:rowOff>
    </xdr:from>
    <xdr:to>
      <xdr:col>27</xdr:col>
      <xdr:colOff>390526</xdr:colOff>
      <xdr:row>315</xdr:row>
      <xdr:rowOff>0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51308775-7A72-4EEC-A6D5-553C1B505B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15</xdr:col>
      <xdr:colOff>647700</xdr:colOff>
      <xdr:row>315</xdr:row>
      <xdr:rowOff>152401</xdr:rowOff>
    </xdr:from>
    <xdr:to>
      <xdr:col>19</xdr:col>
      <xdr:colOff>504825</xdr:colOff>
      <xdr:row>329</xdr:row>
      <xdr:rowOff>9525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40414468-530B-40C2-9C4D-C3E8D6463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19</xdr:col>
      <xdr:colOff>609600</xdr:colOff>
      <xdr:row>15</xdr:row>
      <xdr:rowOff>47625</xdr:rowOff>
    </xdr:from>
    <xdr:to>
      <xdr:col>23</xdr:col>
      <xdr:colOff>485775</xdr:colOff>
      <xdr:row>28</xdr:row>
      <xdr:rowOff>85724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D4A4826-0D9A-492B-94AA-9897D63468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19</xdr:col>
      <xdr:colOff>600075</xdr:colOff>
      <xdr:row>45</xdr:row>
      <xdr:rowOff>104775</xdr:rowOff>
    </xdr:from>
    <xdr:to>
      <xdr:col>23</xdr:col>
      <xdr:colOff>476250</xdr:colOff>
      <xdr:row>58</xdr:row>
      <xdr:rowOff>142874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6F4D953-A9B8-47B4-80E6-3C8CF7A27A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19</xdr:col>
      <xdr:colOff>609600</xdr:colOff>
      <xdr:row>75</xdr:row>
      <xdr:rowOff>95250</xdr:rowOff>
    </xdr:from>
    <xdr:to>
      <xdr:col>23</xdr:col>
      <xdr:colOff>476250</xdr:colOff>
      <xdr:row>88</xdr:row>
      <xdr:rowOff>123824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879EEA2-5D91-48F9-9628-5F9C7D620F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19</xdr:col>
      <xdr:colOff>561975</xdr:colOff>
      <xdr:row>105</xdr:row>
      <xdr:rowOff>76200</xdr:rowOff>
    </xdr:from>
    <xdr:to>
      <xdr:col>23</xdr:col>
      <xdr:colOff>438150</xdr:colOff>
      <xdr:row>118</xdr:row>
      <xdr:rowOff>95249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A548B87-2813-41BA-8F10-43434771D6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19</xdr:col>
      <xdr:colOff>657225</xdr:colOff>
      <xdr:row>135</xdr:row>
      <xdr:rowOff>171450</xdr:rowOff>
    </xdr:from>
    <xdr:to>
      <xdr:col>23</xdr:col>
      <xdr:colOff>523875</xdr:colOff>
      <xdr:row>149</xdr:row>
      <xdr:rowOff>19049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F17E58F9-375A-4E5E-B7B6-B4B2C586F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20</xdr:col>
      <xdr:colOff>0</xdr:colOff>
      <xdr:row>166</xdr:row>
      <xdr:rowOff>0</xdr:rowOff>
    </xdr:from>
    <xdr:to>
      <xdr:col>23</xdr:col>
      <xdr:colOff>523875</xdr:colOff>
      <xdr:row>179</xdr:row>
      <xdr:rowOff>28574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A2B38D38-9C48-417F-8F5E-8CD2667C1B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19</xdr:col>
      <xdr:colOff>619125</xdr:colOff>
      <xdr:row>196</xdr:row>
      <xdr:rowOff>57150</xdr:rowOff>
    </xdr:from>
    <xdr:to>
      <xdr:col>23</xdr:col>
      <xdr:colOff>495300</xdr:colOff>
      <xdr:row>209</xdr:row>
      <xdr:rowOff>85724</xdr:rowOff>
    </xdr:to>
    <xdr:graphicFrame macro="">
      <xdr:nvGraphicFramePr>
        <xdr:cNvPr id="52" name="Chart 51">
          <a:extLst>
            <a:ext uri="{FF2B5EF4-FFF2-40B4-BE49-F238E27FC236}">
              <a16:creationId xmlns:a16="http://schemas.microsoft.com/office/drawing/2014/main" id="{2D1B24F0-C913-403F-A7C1-81A685C509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20</xdr:col>
      <xdr:colOff>0</xdr:colOff>
      <xdr:row>226</xdr:row>
      <xdr:rowOff>0</xdr:rowOff>
    </xdr:from>
    <xdr:to>
      <xdr:col>23</xdr:col>
      <xdr:colOff>533400</xdr:colOff>
      <xdr:row>239</xdr:row>
      <xdr:rowOff>38099</xdr:rowOff>
    </xdr:to>
    <xdr:graphicFrame macro="">
      <xdr:nvGraphicFramePr>
        <xdr:cNvPr id="53" name="Chart 52">
          <a:extLst>
            <a:ext uri="{FF2B5EF4-FFF2-40B4-BE49-F238E27FC236}">
              <a16:creationId xmlns:a16="http://schemas.microsoft.com/office/drawing/2014/main" id="{58081460-9344-4B8A-B93F-487760E2CB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20</xdr:col>
      <xdr:colOff>0</xdr:colOff>
      <xdr:row>256</xdr:row>
      <xdr:rowOff>0</xdr:rowOff>
    </xdr:from>
    <xdr:to>
      <xdr:col>23</xdr:col>
      <xdr:colOff>542925</xdr:colOff>
      <xdr:row>269</xdr:row>
      <xdr:rowOff>38099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AE9452AF-93FE-4684-93B0-DD31BC7826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20</xdr:col>
      <xdr:colOff>9525</xdr:colOff>
      <xdr:row>285</xdr:row>
      <xdr:rowOff>161925</xdr:rowOff>
    </xdr:from>
    <xdr:to>
      <xdr:col>23</xdr:col>
      <xdr:colOff>542925</xdr:colOff>
      <xdr:row>299</xdr:row>
      <xdr:rowOff>19049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EDB00E6F-51BE-405E-8C15-32FAA7DEE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19</xdr:col>
      <xdr:colOff>571500</xdr:colOff>
      <xdr:row>315</xdr:row>
      <xdr:rowOff>161925</xdr:rowOff>
    </xdr:from>
    <xdr:to>
      <xdr:col>23</xdr:col>
      <xdr:colOff>428625</xdr:colOff>
      <xdr:row>329</xdr:row>
      <xdr:rowOff>19049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DEEEC6ED-DB54-4953-8C13-F27268D63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x.hagstofa.is/pxis/sq/55be2bf2-3e86-4cf1-85c2-f93791cf620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>
    <tabColor theme="5" tint="0.59999389629810485"/>
  </sheetPr>
  <dimension ref="A1:AI180"/>
  <sheetViews>
    <sheetView zoomScaleNormal="100" workbookViewId="0">
      <selection activeCell="C3" sqref="C3"/>
    </sheetView>
  </sheetViews>
  <sheetFormatPr defaultColWidth="9.28515625" defaultRowHeight="15" x14ac:dyDescent="0.25"/>
  <sheetData>
    <row r="1" spans="1:35" s="3" customFormat="1" ht="21" x14ac:dyDescent="0.35">
      <c r="A1" s="45" t="s">
        <v>41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3"/>
      <c r="P1" s="43"/>
      <c r="Q1" s="43"/>
      <c r="R1" s="43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5" ht="15" customHeight="1" x14ac:dyDescent="0.25">
      <c r="A2" s="46" t="s">
        <v>43</v>
      </c>
      <c r="B2" s="46"/>
      <c r="C2" s="42" t="s">
        <v>45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35" x14ac:dyDescent="0.25">
      <c r="C3" s="5" t="s">
        <v>0</v>
      </c>
      <c r="F3" s="5" t="s">
        <v>1</v>
      </c>
      <c r="I3" s="5" t="s">
        <v>2</v>
      </c>
      <c r="L3" s="5" t="s">
        <v>3</v>
      </c>
      <c r="O3" s="5" t="s">
        <v>42</v>
      </c>
      <c r="U3" s="5" t="s">
        <v>0</v>
      </c>
      <c r="X3" s="5" t="s">
        <v>1</v>
      </c>
      <c r="AA3" s="5" t="s">
        <v>2</v>
      </c>
      <c r="AD3" s="5" t="s">
        <v>3</v>
      </c>
      <c r="AG3" s="5" t="s">
        <v>42</v>
      </c>
    </row>
    <row r="4" spans="1:35" ht="15" customHeight="1" x14ac:dyDescent="0.25">
      <c r="C4" s="5" t="s">
        <v>4</v>
      </c>
      <c r="D4" s="5" t="s">
        <v>5</v>
      </c>
      <c r="E4" s="5" t="s">
        <v>6</v>
      </c>
      <c r="F4" s="5" t="s">
        <v>4</v>
      </c>
      <c r="G4" s="5" t="s">
        <v>5</v>
      </c>
      <c r="H4" s="5" t="s">
        <v>6</v>
      </c>
      <c r="I4" s="5" t="s">
        <v>4</v>
      </c>
      <c r="J4" s="5" t="s">
        <v>5</v>
      </c>
      <c r="K4" s="5" t="s">
        <v>6</v>
      </c>
      <c r="L4" s="5" t="s">
        <v>4</v>
      </c>
      <c r="M4" s="5" t="s">
        <v>5</v>
      </c>
      <c r="N4" s="5" t="s">
        <v>6</v>
      </c>
      <c r="O4" s="5" t="s">
        <v>4</v>
      </c>
      <c r="P4" s="5" t="s">
        <v>5</v>
      </c>
      <c r="Q4" s="5" t="s">
        <v>6</v>
      </c>
      <c r="R4" s="5"/>
      <c r="U4" s="5" t="s">
        <v>4</v>
      </c>
      <c r="V4" s="5" t="s">
        <v>5</v>
      </c>
      <c r="W4" s="5" t="s">
        <v>6</v>
      </c>
      <c r="X4" s="5" t="s">
        <v>4</v>
      </c>
      <c r="Y4" s="5" t="s">
        <v>5</v>
      </c>
      <c r="Z4" s="5" t="s">
        <v>6</v>
      </c>
      <c r="AA4" s="5" t="s">
        <v>4</v>
      </c>
      <c r="AB4" s="5" t="s">
        <v>5</v>
      </c>
      <c r="AC4" s="5" t="s">
        <v>6</v>
      </c>
      <c r="AD4" s="5" t="s">
        <v>4</v>
      </c>
      <c r="AE4" s="5" t="s">
        <v>5</v>
      </c>
      <c r="AF4" s="5" t="s">
        <v>6</v>
      </c>
      <c r="AG4" s="5" t="s">
        <v>4</v>
      </c>
      <c r="AH4" s="5" t="s">
        <v>5</v>
      </c>
      <c r="AI4" s="5" t="s">
        <v>6</v>
      </c>
    </row>
    <row r="5" spans="1:35" ht="15" customHeight="1" x14ac:dyDescent="0.25">
      <c r="A5" s="5" t="s">
        <v>7</v>
      </c>
      <c r="B5" s="5" t="s">
        <v>8</v>
      </c>
      <c r="C5" s="6">
        <v>43</v>
      </c>
      <c r="D5" s="6">
        <v>21</v>
      </c>
      <c r="E5" s="6">
        <v>22</v>
      </c>
      <c r="F5" s="6">
        <v>45</v>
      </c>
      <c r="G5" s="6">
        <v>16</v>
      </c>
      <c r="H5" s="6">
        <v>29</v>
      </c>
      <c r="I5" s="6">
        <v>29</v>
      </c>
      <c r="J5" s="6">
        <v>15</v>
      </c>
      <c r="K5" s="6">
        <v>14</v>
      </c>
      <c r="L5" s="6">
        <v>30</v>
      </c>
      <c r="M5" s="6">
        <v>10</v>
      </c>
      <c r="N5" s="6">
        <v>20</v>
      </c>
      <c r="O5" s="6">
        <v>32</v>
      </c>
      <c r="P5" s="6">
        <v>15</v>
      </c>
      <c r="Q5" s="6">
        <v>17</v>
      </c>
      <c r="R5" s="6"/>
      <c r="S5" s="5" t="s">
        <v>29</v>
      </c>
      <c r="T5" s="5" t="s">
        <v>8</v>
      </c>
      <c r="U5" s="6">
        <v>120</v>
      </c>
      <c r="V5" s="6">
        <v>73</v>
      </c>
      <c r="W5" s="6">
        <v>47</v>
      </c>
      <c r="X5" s="6">
        <v>226</v>
      </c>
      <c r="Y5" s="6">
        <v>120</v>
      </c>
      <c r="Z5" s="6">
        <v>106</v>
      </c>
      <c r="AA5" s="6">
        <v>220</v>
      </c>
      <c r="AB5" s="6">
        <v>111</v>
      </c>
      <c r="AC5" s="6">
        <v>109</v>
      </c>
      <c r="AD5" s="6">
        <v>214</v>
      </c>
      <c r="AE5" s="6">
        <v>104</v>
      </c>
      <c r="AF5" s="6">
        <v>110</v>
      </c>
      <c r="AG5" s="6">
        <v>183</v>
      </c>
      <c r="AH5" s="6">
        <v>89</v>
      </c>
      <c r="AI5" s="6">
        <v>94</v>
      </c>
    </row>
    <row r="6" spans="1:35" x14ac:dyDescent="0.25">
      <c r="B6" s="5" t="s">
        <v>9</v>
      </c>
      <c r="C6" s="6">
        <v>49</v>
      </c>
      <c r="D6" s="6">
        <v>22</v>
      </c>
      <c r="E6" s="6">
        <v>27</v>
      </c>
      <c r="F6" s="6">
        <v>39</v>
      </c>
      <c r="G6" s="6">
        <v>23</v>
      </c>
      <c r="H6" s="6">
        <v>16</v>
      </c>
      <c r="I6" s="6">
        <v>48</v>
      </c>
      <c r="J6" s="6">
        <v>18</v>
      </c>
      <c r="K6" s="6">
        <v>30</v>
      </c>
      <c r="L6" s="6">
        <v>27</v>
      </c>
      <c r="M6" s="6">
        <v>12</v>
      </c>
      <c r="N6" s="6">
        <v>15</v>
      </c>
      <c r="O6" s="6">
        <v>29</v>
      </c>
      <c r="P6" s="6">
        <v>10</v>
      </c>
      <c r="Q6" s="6">
        <v>19</v>
      </c>
      <c r="R6" s="6"/>
      <c r="T6" s="5" t="s">
        <v>9</v>
      </c>
      <c r="U6" s="6">
        <v>152</v>
      </c>
      <c r="V6" s="6">
        <v>82</v>
      </c>
      <c r="W6" s="6">
        <v>70</v>
      </c>
      <c r="X6" s="6">
        <v>192</v>
      </c>
      <c r="Y6" s="6">
        <v>104</v>
      </c>
      <c r="Z6" s="6">
        <v>88</v>
      </c>
      <c r="AA6" s="6">
        <v>220</v>
      </c>
      <c r="AB6" s="6">
        <v>122</v>
      </c>
      <c r="AC6" s="6">
        <v>98</v>
      </c>
      <c r="AD6" s="6">
        <v>229</v>
      </c>
      <c r="AE6" s="6">
        <v>118</v>
      </c>
      <c r="AF6" s="6">
        <v>111</v>
      </c>
      <c r="AG6" s="6">
        <v>233</v>
      </c>
      <c r="AH6" s="6">
        <v>121</v>
      </c>
      <c r="AI6" s="6">
        <v>112</v>
      </c>
    </row>
    <row r="7" spans="1:35" x14ac:dyDescent="0.25">
      <c r="B7" s="5" t="s">
        <v>10</v>
      </c>
      <c r="C7" s="6">
        <v>60</v>
      </c>
      <c r="D7" s="6">
        <v>33</v>
      </c>
      <c r="E7" s="6">
        <v>27</v>
      </c>
      <c r="F7" s="6">
        <v>45</v>
      </c>
      <c r="G7" s="6">
        <v>23</v>
      </c>
      <c r="H7" s="6">
        <v>22</v>
      </c>
      <c r="I7" s="6">
        <v>45</v>
      </c>
      <c r="J7" s="6">
        <v>25</v>
      </c>
      <c r="K7" s="6">
        <v>20</v>
      </c>
      <c r="L7" s="6">
        <v>37</v>
      </c>
      <c r="M7" s="6">
        <v>12</v>
      </c>
      <c r="N7" s="6">
        <v>25</v>
      </c>
      <c r="O7" s="6">
        <v>27</v>
      </c>
      <c r="P7" s="6">
        <v>13</v>
      </c>
      <c r="Q7" s="6">
        <v>14</v>
      </c>
      <c r="R7" s="6"/>
      <c r="T7" s="5" t="s">
        <v>10</v>
      </c>
      <c r="U7" s="6">
        <v>152</v>
      </c>
      <c r="V7" s="6">
        <v>85</v>
      </c>
      <c r="W7" s="6">
        <v>67</v>
      </c>
      <c r="X7" s="6">
        <v>218</v>
      </c>
      <c r="Y7" s="6">
        <v>107</v>
      </c>
      <c r="Z7" s="6">
        <v>111</v>
      </c>
      <c r="AA7" s="6">
        <v>196</v>
      </c>
      <c r="AB7" s="6">
        <v>100</v>
      </c>
      <c r="AC7" s="6">
        <v>96</v>
      </c>
      <c r="AD7" s="6">
        <v>209</v>
      </c>
      <c r="AE7" s="6">
        <v>110</v>
      </c>
      <c r="AF7" s="6">
        <v>99</v>
      </c>
      <c r="AG7" s="6">
        <v>232</v>
      </c>
      <c r="AH7" s="6">
        <v>118</v>
      </c>
      <c r="AI7" s="6">
        <v>114</v>
      </c>
    </row>
    <row r="8" spans="1:35" x14ac:dyDescent="0.25">
      <c r="B8" s="5" t="s">
        <v>11</v>
      </c>
      <c r="C8" s="6">
        <v>47</v>
      </c>
      <c r="D8" s="6">
        <v>24</v>
      </c>
      <c r="E8" s="6">
        <v>23</v>
      </c>
      <c r="F8" s="6">
        <v>56</v>
      </c>
      <c r="G8" s="6">
        <v>29</v>
      </c>
      <c r="H8" s="6">
        <v>27</v>
      </c>
      <c r="I8" s="6">
        <v>51</v>
      </c>
      <c r="J8" s="6">
        <v>24</v>
      </c>
      <c r="K8" s="6">
        <v>27</v>
      </c>
      <c r="L8" s="6">
        <v>34</v>
      </c>
      <c r="M8" s="6">
        <v>17</v>
      </c>
      <c r="N8" s="6">
        <v>17</v>
      </c>
      <c r="O8" s="6">
        <v>36</v>
      </c>
      <c r="P8" s="6">
        <v>13</v>
      </c>
      <c r="Q8" s="6">
        <v>23</v>
      </c>
      <c r="R8" s="6"/>
      <c r="T8" s="5" t="s">
        <v>11</v>
      </c>
      <c r="U8" s="6">
        <v>115</v>
      </c>
      <c r="V8" s="6">
        <v>51</v>
      </c>
      <c r="W8" s="6">
        <v>64</v>
      </c>
      <c r="X8" s="6">
        <v>224</v>
      </c>
      <c r="Y8" s="6">
        <v>114</v>
      </c>
      <c r="Z8" s="6">
        <v>110</v>
      </c>
      <c r="AA8" s="6">
        <v>201</v>
      </c>
      <c r="AB8" s="6">
        <v>99</v>
      </c>
      <c r="AC8" s="6">
        <v>102</v>
      </c>
      <c r="AD8" s="6">
        <v>189</v>
      </c>
      <c r="AE8" s="6">
        <v>94</v>
      </c>
      <c r="AF8" s="6">
        <v>95</v>
      </c>
      <c r="AG8" s="6">
        <v>201</v>
      </c>
      <c r="AH8" s="6">
        <v>108</v>
      </c>
      <c r="AI8" s="6">
        <v>93</v>
      </c>
    </row>
    <row r="9" spans="1:35" x14ac:dyDescent="0.25">
      <c r="B9" s="5" t="s">
        <v>12</v>
      </c>
      <c r="C9" s="6">
        <v>55</v>
      </c>
      <c r="D9" s="6">
        <v>27</v>
      </c>
      <c r="E9" s="6">
        <v>28</v>
      </c>
      <c r="F9" s="6">
        <v>39</v>
      </c>
      <c r="G9" s="6">
        <v>22</v>
      </c>
      <c r="H9" s="6">
        <v>17</v>
      </c>
      <c r="I9" s="6">
        <v>46</v>
      </c>
      <c r="J9" s="6">
        <v>27</v>
      </c>
      <c r="K9" s="6">
        <v>19</v>
      </c>
      <c r="L9" s="6">
        <v>28</v>
      </c>
      <c r="M9" s="6">
        <v>13</v>
      </c>
      <c r="N9" s="6">
        <v>15</v>
      </c>
      <c r="O9" s="6">
        <v>30</v>
      </c>
      <c r="P9" s="6">
        <v>15</v>
      </c>
      <c r="Q9" s="6">
        <v>15</v>
      </c>
      <c r="R9" s="6"/>
      <c r="T9" s="5" t="s">
        <v>12</v>
      </c>
      <c r="U9" s="6">
        <v>126</v>
      </c>
      <c r="V9" s="6">
        <v>64</v>
      </c>
      <c r="W9" s="6">
        <v>62</v>
      </c>
      <c r="X9" s="6">
        <v>158</v>
      </c>
      <c r="Y9" s="6">
        <v>72</v>
      </c>
      <c r="Z9" s="6">
        <v>86</v>
      </c>
      <c r="AA9" s="6">
        <v>199</v>
      </c>
      <c r="AB9" s="6">
        <v>104</v>
      </c>
      <c r="AC9" s="6">
        <v>95</v>
      </c>
      <c r="AD9" s="6">
        <v>193</v>
      </c>
      <c r="AE9" s="6">
        <v>98</v>
      </c>
      <c r="AF9" s="6">
        <v>95</v>
      </c>
      <c r="AG9" s="6">
        <v>185</v>
      </c>
      <c r="AH9" s="6">
        <v>99</v>
      </c>
      <c r="AI9" s="6">
        <v>85</v>
      </c>
    </row>
    <row r="10" spans="1:35" x14ac:dyDescent="0.25">
      <c r="B10" s="5" t="s">
        <v>13</v>
      </c>
      <c r="C10" s="6">
        <v>43</v>
      </c>
      <c r="D10" s="6">
        <v>21</v>
      </c>
      <c r="E10" s="6">
        <v>22</v>
      </c>
      <c r="F10" s="6">
        <v>21</v>
      </c>
      <c r="G10" s="6">
        <v>13</v>
      </c>
      <c r="H10" s="6">
        <v>8</v>
      </c>
      <c r="I10" s="6">
        <v>33</v>
      </c>
      <c r="J10" s="6">
        <v>22</v>
      </c>
      <c r="K10" s="6">
        <v>11</v>
      </c>
      <c r="L10" s="6">
        <v>38</v>
      </c>
      <c r="M10" s="6">
        <v>17</v>
      </c>
      <c r="N10" s="6">
        <v>21</v>
      </c>
      <c r="O10" s="6">
        <v>26</v>
      </c>
      <c r="P10" s="6">
        <v>14</v>
      </c>
      <c r="Q10" s="6">
        <v>12</v>
      </c>
      <c r="R10" s="6"/>
      <c r="T10" s="5" t="s">
        <v>13</v>
      </c>
      <c r="U10" s="6">
        <v>104</v>
      </c>
      <c r="V10" s="6">
        <v>48</v>
      </c>
      <c r="W10" s="6">
        <v>56</v>
      </c>
      <c r="X10" s="6">
        <v>188</v>
      </c>
      <c r="Y10" s="6">
        <v>89</v>
      </c>
      <c r="Z10" s="6">
        <v>99</v>
      </c>
      <c r="AA10" s="6">
        <v>148</v>
      </c>
      <c r="AB10" s="6">
        <v>70</v>
      </c>
      <c r="AC10" s="6">
        <v>78</v>
      </c>
      <c r="AD10" s="6">
        <v>182</v>
      </c>
      <c r="AE10" s="6">
        <v>95</v>
      </c>
      <c r="AF10" s="6">
        <v>87</v>
      </c>
      <c r="AG10" s="6">
        <v>232</v>
      </c>
      <c r="AH10" s="6">
        <v>110</v>
      </c>
      <c r="AI10" s="6">
        <v>122</v>
      </c>
    </row>
    <row r="11" spans="1:35" x14ac:dyDescent="0.25">
      <c r="B11" s="5" t="s">
        <v>14</v>
      </c>
      <c r="C11" s="6">
        <v>42</v>
      </c>
      <c r="D11" s="6">
        <v>25</v>
      </c>
      <c r="E11" s="6">
        <v>17</v>
      </c>
      <c r="F11" s="6">
        <v>38</v>
      </c>
      <c r="G11" s="6">
        <v>14</v>
      </c>
      <c r="H11" s="6">
        <v>24</v>
      </c>
      <c r="I11" s="6">
        <v>24</v>
      </c>
      <c r="J11" s="6">
        <v>15</v>
      </c>
      <c r="K11" s="6">
        <v>9</v>
      </c>
      <c r="L11" s="6">
        <v>31</v>
      </c>
      <c r="M11" s="6">
        <v>21</v>
      </c>
      <c r="N11" s="6">
        <v>10</v>
      </c>
      <c r="O11" s="6">
        <v>39</v>
      </c>
      <c r="P11" s="6">
        <v>20</v>
      </c>
      <c r="Q11" s="6">
        <v>19</v>
      </c>
      <c r="R11" s="6"/>
      <c r="T11" s="5" t="s">
        <v>14</v>
      </c>
      <c r="U11" s="6">
        <v>133</v>
      </c>
      <c r="V11" s="6">
        <v>69</v>
      </c>
      <c r="W11" s="6">
        <v>64</v>
      </c>
      <c r="X11" s="6">
        <v>200</v>
      </c>
      <c r="Y11" s="6">
        <v>101</v>
      </c>
      <c r="Z11" s="6">
        <v>99</v>
      </c>
      <c r="AA11" s="6">
        <v>183</v>
      </c>
      <c r="AB11" s="6">
        <v>84</v>
      </c>
      <c r="AC11" s="6">
        <v>99</v>
      </c>
      <c r="AD11" s="6">
        <v>187</v>
      </c>
      <c r="AE11" s="6">
        <v>91</v>
      </c>
      <c r="AF11" s="6">
        <v>96</v>
      </c>
      <c r="AG11" s="6">
        <v>221</v>
      </c>
      <c r="AH11" s="6">
        <v>123</v>
      </c>
      <c r="AI11" s="6">
        <v>98</v>
      </c>
    </row>
    <row r="12" spans="1:35" x14ac:dyDescent="0.25">
      <c r="B12" s="5" t="s">
        <v>15</v>
      </c>
      <c r="C12" s="6">
        <v>39</v>
      </c>
      <c r="D12" s="6">
        <v>17</v>
      </c>
      <c r="E12" s="6">
        <v>22</v>
      </c>
      <c r="F12" s="6">
        <v>40</v>
      </c>
      <c r="G12" s="6">
        <v>24</v>
      </c>
      <c r="H12" s="6">
        <v>16</v>
      </c>
      <c r="I12" s="6">
        <v>39</v>
      </c>
      <c r="J12" s="6">
        <v>15</v>
      </c>
      <c r="K12" s="6">
        <v>24</v>
      </c>
      <c r="L12" s="6">
        <v>25</v>
      </c>
      <c r="M12" s="6">
        <v>14</v>
      </c>
      <c r="N12" s="6">
        <v>11</v>
      </c>
      <c r="O12" s="6">
        <v>28</v>
      </c>
      <c r="P12" s="6">
        <v>20</v>
      </c>
      <c r="Q12" s="6">
        <v>8</v>
      </c>
      <c r="R12" s="6"/>
      <c r="T12" s="5" t="s">
        <v>15</v>
      </c>
      <c r="U12" s="6">
        <v>151</v>
      </c>
      <c r="V12" s="6">
        <v>78</v>
      </c>
      <c r="W12" s="6">
        <v>73</v>
      </c>
      <c r="X12" s="6">
        <v>212</v>
      </c>
      <c r="Y12" s="6">
        <v>118</v>
      </c>
      <c r="Z12" s="6">
        <v>94</v>
      </c>
      <c r="AA12" s="6">
        <v>175</v>
      </c>
      <c r="AB12" s="6">
        <v>88</v>
      </c>
      <c r="AC12" s="6">
        <v>87</v>
      </c>
      <c r="AD12" s="6">
        <v>202</v>
      </c>
      <c r="AE12" s="6">
        <v>96</v>
      </c>
      <c r="AF12" s="6">
        <v>106</v>
      </c>
      <c r="AG12" s="6">
        <v>218</v>
      </c>
      <c r="AH12" s="6">
        <v>108</v>
      </c>
      <c r="AI12" s="6">
        <v>110</v>
      </c>
    </row>
    <row r="13" spans="1:35" x14ac:dyDescent="0.25">
      <c r="B13" s="5" t="s">
        <v>16</v>
      </c>
      <c r="C13" s="6">
        <v>56</v>
      </c>
      <c r="D13" s="6">
        <v>22</v>
      </c>
      <c r="E13" s="6">
        <v>34</v>
      </c>
      <c r="F13" s="6">
        <v>35</v>
      </c>
      <c r="G13" s="6">
        <v>17</v>
      </c>
      <c r="H13" s="6">
        <v>18</v>
      </c>
      <c r="I13" s="6">
        <v>46</v>
      </c>
      <c r="J13" s="6">
        <v>26</v>
      </c>
      <c r="K13" s="6">
        <v>20</v>
      </c>
      <c r="L13" s="6">
        <v>32</v>
      </c>
      <c r="M13" s="6">
        <v>17</v>
      </c>
      <c r="N13" s="6">
        <v>15</v>
      </c>
      <c r="O13" s="6">
        <v>25</v>
      </c>
      <c r="P13" s="6">
        <v>13</v>
      </c>
      <c r="Q13" s="6">
        <v>12</v>
      </c>
      <c r="R13" s="6"/>
      <c r="T13" s="5" t="s">
        <v>16</v>
      </c>
      <c r="U13" s="6">
        <v>114</v>
      </c>
      <c r="V13" s="6">
        <v>56</v>
      </c>
      <c r="W13" s="6">
        <v>58</v>
      </c>
      <c r="X13" s="6">
        <v>230</v>
      </c>
      <c r="Y13" s="6">
        <v>119</v>
      </c>
      <c r="Z13" s="6">
        <v>111</v>
      </c>
      <c r="AA13" s="6">
        <v>209</v>
      </c>
      <c r="AB13" s="6">
        <v>113</v>
      </c>
      <c r="AC13" s="6">
        <v>96</v>
      </c>
      <c r="AD13" s="6">
        <v>171</v>
      </c>
      <c r="AE13" s="6">
        <v>85</v>
      </c>
      <c r="AF13" s="6">
        <v>86</v>
      </c>
      <c r="AG13" s="6">
        <v>193</v>
      </c>
      <c r="AH13" s="6">
        <v>94</v>
      </c>
      <c r="AI13" s="6">
        <v>99</v>
      </c>
    </row>
    <row r="14" spans="1:35" x14ac:dyDescent="0.25">
      <c r="B14" s="5" t="s">
        <v>17</v>
      </c>
      <c r="C14" s="6">
        <v>58</v>
      </c>
      <c r="D14" s="6">
        <v>39</v>
      </c>
      <c r="E14" s="6">
        <v>19</v>
      </c>
      <c r="F14" s="6">
        <v>51</v>
      </c>
      <c r="G14" s="6">
        <v>19</v>
      </c>
      <c r="H14" s="6">
        <v>32</v>
      </c>
      <c r="I14" s="6">
        <v>34</v>
      </c>
      <c r="J14" s="6">
        <v>17</v>
      </c>
      <c r="K14" s="6">
        <v>17</v>
      </c>
      <c r="L14" s="6">
        <v>24</v>
      </c>
      <c r="M14" s="6">
        <v>12</v>
      </c>
      <c r="N14" s="6">
        <v>12</v>
      </c>
      <c r="O14" s="6">
        <v>33</v>
      </c>
      <c r="P14" s="6">
        <v>16</v>
      </c>
      <c r="Q14" s="6">
        <v>17</v>
      </c>
      <c r="R14" s="6"/>
      <c r="T14" s="5" t="s">
        <v>17</v>
      </c>
      <c r="U14" s="6">
        <v>103</v>
      </c>
      <c r="V14" s="6">
        <v>51</v>
      </c>
      <c r="W14" s="6">
        <v>52</v>
      </c>
      <c r="X14" s="6">
        <v>160</v>
      </c>
      <c r="Y14" s="6">
        <v>77</v>
      </c>
      <c r="Z14" s="6">
        <v>83</v>
      </c>
      <c r="AA14" s="6">
        <v>199</v>
      </c>
      <c r="AB14" s="6">
        <v>97</v>
      </c>
      <c r="AC14" s="6">
        <v>102</v>
      </c>
      <c r="AD14" s="6">
        <v>195</v>
      </c>
      <c r="AE14" s="6">
        <v>101</v>
      </c>
      <c r="AF14" s="6">
        <v>94</v>
      </c>
      <c r="AG14" s="6">
        <v>179</v>
      </c>
      <c r="AH14" s="6">
        <v>88</v>
      </c>
      <c r="AI14" s="6">
        <v>91</v>
      </c>
    </row>
    <row r="15" spans="1:35" x14ac:dyDescent="0.25">
      <c r="B15" s="5" t="s">
        <v>18</v>
      </c>
      <c r="C15" s="6">
        <v>46</v>
      </c>
      <c r="D15" s="6">
        <v>22</v>
      </c>
      <c r="E15" s="6">
        <v>24</v>
      </c>
      <c r="F15" s="6">
        <v>50</v>
      </c>
      <c r="G15" s="6">
        <v>33</v>
      </c>
      <c r="H15" s="6">
        <v>17</v>
      </c>
      <c r="I15" s="6">
        <v>53</v>
      </c>
      <c r="J15" s="6">
        <v>22</v>
      </c>
      <c r="K15" s="6">
        <v>31</v>
      </c>
      <c r="L15" s="6">
        <v>29</v>
      </c>
      <c r="M15" s="6">
        <v>13</v>
      </c>
      <c r="N15" s="6">
        <v>16</v>
      </c>
      <c r="O15" s="6">
        <v>25</v>
      </c>
      <c r="P15" s="6">
        <v>14</v>
      </c>
      <c r="Q15" s="6">
        <v>11</v>
      </c>
      <c r="R15" s="6"/>
      <c r="T15" s="5" t="s">
        <v>18</v>
      </c>
      <c r="U15" s="6">
        <v>108</v>
      </c>
      <c r="V15" s="6">
        <v>52</v>
      </c>
      <c r="W15" s="6">
        <v>56</v>
      </c>
      <c r="X15" s="6">
        <v>161</v>
      </c>
      <c r="Y15" s="6">
        <v>86</v>
      </c>
      <c r="Z15" s="6">
        <v>75</v>
      </c>
      <c r="AA15" s="6">
        <v>156</v>
      </c>
      <c r="AB15" s="6">
        <v>72</v>
      </c>
      <c r="AC15" s="6">
        <v>84</v>
      </c>
      <c r="AD15" s="6">
        <v>200</v>
      </c>
      <c r="AE15" s="6">
        <v>100</v>
      </c>
      <c r="AF15" s="6">
        <v>100</v>
      </c>
      <c r="AG15" s="6">
        <v>184</v>
      </c>
      <c r="AH15" s="6">
        <v>95</v>
      </c>
      <c r="AI15" s="6">
        <v>89</v>
      </c>
    </row>
    <row r="16" spans="1:35" x14ac:dyDescent="0.25">
      <c r="B16" s="5" t="s">
        <v>19</v>
      </c>
      <c r="C16" s="6">
        <v>47</v>
      </c>
      <c r="D16" s="6">
        <v>30</v>
      </c>
      <c r="E16" s="6">
        <v>17</v>
      </c>
      <c r="F16" s="6">
        <v>46</v>
      </c>
      <c r="G16" s="6">
        <v>23</v>
      </c>
      <c r="H16" s="6">
        <v>23</v>
      </c>
      <c r="I16" s="6">
        <v>56</v>
      </c>
      <c r="J16" s="6">
        <v>35</v>
      </c>
      <c r="K16" s="6">
        <v>21</v>
      </c>
      <c r="L16" s="6">
        <v>38</v>
      </c>
      <c r="M16" s="6">
        <v>17</v>
      </c>
      <c r="N16" s="6">
        <v>21</v>
      </c>
      <c r="O16" s="6">
        <v>26</v>
      </c>
      <c r="P16" s="6">
        <v>12</v>
      </c>
      <c r="Q16" s="6">
        <v>14</v>
      </c>
      <c r="R16" s="6"/>
      <c r="T16" s="5" t="s">
        <v>19</v>
      </c>
      <c r="U16" s="6">
        <v>89</v>
      </c>
      <c r="V16" s="6">
        <v>47</v>
      </c>
      <c r="W16" s="6">
        <v>42</v>
      </c>
      <c r="X16" s="6">
        <v>153</v>
      </c>
      <c r="Y16" s="6">
        <v>81</v>
      </c>
      <c r="Z16" s="6">
        <v>72</v>
      </c>
      <c r="AA16" s="6">
        <v>152</v>
      </c>
      <c r="AB16" s="6">
        <v>78</v>
      </c>
      <c r="AC16" s="6">
        <v>74</v>
      </c>
      <c r="AD16" s="6">
        <v>150</v>
      </c>
      <c r="AE16" s="6">
        <v>67</v>
      </c>
      <c r="AF16" s="6">
        <v>83</v>
      </c>
      <c r="AG16" s="6">
        <v>201</v>
      </c>
      <c r="AH16" s="6">
        <v>103</v>
      </c>
      <c r="AI16" s="6">
        <v>98</v>
      </c>
    </row>
    <row r="17" spans="2:35" x14ac:dyDescent="0.25">
      <c r="B17" s="5" t="s">
        <v>20</v>
      </c>
      <c r="C17" s="6">
        <v>32</v>
      </c>
      <c r="D17" s="6">
        <v>21</v>
      </c>
      <c r="E17" s="6">
        <v>11</v>
      </c>
      <c r="F17" s="6">
        <v>42</v>
      </c>
      <c r="G17" s="6">
        <v>28</v>
      </c>
      <c r="H17" s="6">
        <v>14</v>
      </c>
      <c r="I17" s="6">
        <v>42</v>
      </c>
      <c r="J17" s="6">
        <v>20</v>
      </c>
      <c r="K17" s="6">
        <v>22</v>
      </c>
      <c r="L17" s="6">
        <v>32</v>
      </c>
      <c r="M17" s="6">
        <v>21</v>
      </c>
      <c r="N17" s="6">
        <v>11</v>
      </c>
      <c r="O17" s="6">
        <v>40</v>
      </c>
      <c r="P17" s="6">
        <v>18</v>
      </c>
      <c r="Q17" s="6">
        <v>22</v>
      </c>
      <c r="R17" s="6"/>
      <c r="T17" s="5" t="s">
        <v>20</v>
      </c>
      <c r="U17" s="6">
        <v>64</v>
      </c>
      <c r="V17" s="6">
        <v>31</v>
      </c>
      <c r="W17" s="6">
        <v>33</v>
      </c>
      <c r="X17" s="6">
        <v>118</v>
      </c>
      <c r="Y17" s="6">
        <v>63</v>
      </c>
      <c r="Z17" s="6">
        <v>55</v>
      </c>
      <c r="AA17" s="6">
        <v>148</v>
      </c>
      <c r="AB17" s="6">
        <v>78</v>
      </c>
      <c r="AC17" s="6">
        <v>70</v>
      </c>
      <c r="AD17" s="6">
        <v>152</v>
      </c>
      <c r="AE17" s="6">
        <v>79</v>
      </c>
      <c r="AF17" s="6">
        <v>73</v>
      </c>
      <c r="AG17" s="6">
        <v>151</v>
      </c>
      <c r="AH17" s="6">
        <v>66</v>
      </c>
      <c r="AI17" s="6">
        <v>85</v>
      </c>
    </row>
    <row r="18" spans="2:35" x14ac:dyDescent="0.25">
      <c r="B18" s="5" t="s">
        <v>21</v>
      </c>
      <c r="C18" s="6">
        <v>29</v>
      </c>
      <c r="D18" s="6">
        <v>13</v>
      </c>
      <c r="E18" s="6">
        <v>16</v>
      </c>
      <c r="F18" s="6">
        <v>28</v>
      </c>
      <c r="G18" s="6">
        <v>18</v>
      </c>
      <c r="H18" s="6">
        <v>10</v>
      </c>
      <c r="I18" s="6">
        <v>39</v>
      </c>
      <c r="J18" s="6">
        <v>24</v>
      </c>
      <c r="K18" s="6">
        <v>15</v>
      </c>
      <c r="L18" s="6">
        <v>29</v>
      </c>
      <c r="M18" s="6">
        <v>14</v>
      </c>
      <c r="N18" s="6">
        <v>15</v>
      </c>
      <c r="O18" s="6">
        <v>26</v>
      </c>
      <c r="P18" s="6">
        <v>18</v>
      </c>
      <c r="Q18" s="6">
        <v>8</v>
      </c>
      <c r="R18" s="6"/>
      <c r="T18" s="5" t="s">
        <v>21</v>
      </c>
      <c r="U18" s="6">
        <v>49</v>
      </c>
      <c r="V18" s="6">
        <v>24</v>
      </c>
      <c r="W18" s="6">
        <v>25</v>
      </c>
      <c r="X18" s="6">
        <v>78</v>
      </c>
      <c r="Y18" s="6">
        <v>42</v>
      </c>
      <c r="Z18" s="6">
        <v>36</v>
      </c>
      <c r="AA18" s="6">
        <v>116</v>
      </c>
      <c r="AB18" s="6">
        <v>61</v>
      </c>
      <c r="AC18" s="6">
        <v>55</v>
      </c>
      <c r="AD18" s="6">
        <v>139</v>
      </c>
      <c r="AE18" s="6">
        <v>73</v>
      </c>
      <c r="AF18" s="6">
        <v>66</v>
      </c>
      <c r="AG18" s="6">
        <v>142</v>
      </c>
      <c r="AH18" s="6">
        <v>77</v>
      </c>
      <c r="AI18" s="6">
        <v>65</v>
      </c>
    </row>
    <row r="19" spans="2:35" x14ac:dyDescent="0.25">
      <c r="B19" s="5" t="s">
        <v>22</v>
      </c>
      <c r="C19" s="6">
        <v>36</v>
      </c>
      <c r="D19" s="6">
        <v>21</v>
      </c>
      <c r="E19" s="6">
        <v>15</v>
      </c>
      <c r="F19" s="6">
        <v>25</v>
      </c>
      <c r="G19" s="6">
        <v>11</v>
      </c>
      <c r="H19" s="6">
        <v>14</v>
      </c>
      <c r="I19" s="6">
        <v>27</v>
      </c>
      <c r="J19" s="6">
        <v>18</v>
      </c>
      <c r="K19" s="6">
        <v>9</v>
      </c>
      <c r="L19" s="6">
        <v>25</v>
      </c>
      <c r="M19" s="6">
        <v>13</v>
      </c>
      <c r="N19" s="6">
        <v>12</v>
      </c>
      <c r="O19" s="6">
        <v>31</v>
      </c>
      <c r="P19" s="6">
        <v>14</v>
      </c>
      <c r="Q19" s="6">
        <v>17</v>
      </c>
      <c r="R19" s="6"/>
      <c r="T19" s="5" t="s">
        <v>22</v>
      </c>
      <c r="U19" s="6">
        <v>47</v>
      </c>
      <c r="V19" s="6">
        <v>24</v>
      </c>
      <c r="W19" s="6">
        <v>23</v>
      </c>
      <c r="X19" s="6">
        <v>52</v>
      </c>
      <c r="Y19" s="6">
        <v>21</v>
      </c>
      <c r="Z19" s="6">
        <v>31</v>
      </c>
      <c r="AA19" s="6">
        <v>79</v>
      </c>
      <c r="AB19" s="6">
        <v>44</v>
      </c>
      <c r="AC19" s="6">
        <v>35</v>
      </c>
      <c r="AD19" s="6">
        <v>117</v>
      </c>
      <c r="AE19" s="6">
        <v>60</v>
      </c>
      <c r="AF19" s="6">
        <v>57</v>
      </c>
      <c r="AG19" s="6">
        <v>118</v>
      </c>
      <c r="AH19" s="6">
        <v>61</v>
      </c>
      <c r="AI19" s="6">
        <v>57</v>
      </c>
    </row>
    <row r="20" spans="2:35" x14ac:dyDescent="0.25">
      <c r="B20" s="5" t="s">
        <v>23</v>
      </c>
      <c r="C20" s="6">
        <v>33</v>
      </c>
      <c r="D20" s="6">
        <v>14</v>
      </c>
      <c r="E20" s="6">
        <v>19</v>
      </c>
      <c r="F20" s="6">
        <v>36</v>
      </c>
      <c r="G20" s="6">
        <v>22</v>
      </c>
      <c r="H20" s="6">
        <v>14</v>
      </c>
      <c r="I20" s="6">
        <v>21</v>
      </c>
      <c r="J20" s="6">
        <v>8</v>
      </c>
      <c r="K20" s="6">
        <v>13</v>
      </c>
      <c r="L20" s="6">
        <v>23</v>
      </c>
      <c r="M20" s="6">
        <v>16</v>
      </c>
      <c r="N20" s="6">
        <v>7</v>
      </c>
      <c r="O20" s="6">
        <v>21</v>
      </c>
      <c r="P20" s="6">
        <v>9</v>
      </c>
      <c r="Q20" s="6">
        <v>12</v>
      </c>
      <c r="R20" s="6"/>
      <c r="T20" s="5" t="s">
        <v>23</v>
      </c>
      <c r="U20" s="6">
        <v>41</v>
      </c>
      <c r="V20" s="6">
        <v>14</v>
      </c>
      <c r="W20" s="6">
        <v>27</v>
      </c>
      <c r="X20" s="6">
        <v>56</v>
      </c>
      <c r="Y20" s="6">
        <v>30</v>
      </c>
      <c r="Z20" s="6">
        <v>26</v>
      </c>
      <c r="AA20" s="6">
        <v>52</v>
      </c>
      <c r="AB20" s="6">
        <v>21</v>
      </c>
      <c r="AC20" s="6">
        <v>31</v>
      </c>
      <c r="AD20" s="6">
        <v>78</v>
      </c>
      <c r="AE20" s="6">
        <v>42</v>
      </c>
      <c r="AF20" s="6">
        <v>36</v>
      </c>
      <c r="AG20" s="6">
        <v>100</v>
      </c>
      <c r="AH20" s="6">
        <v>50</v>
      </c>
      <c r="AI20" s="6">
        <v>50</v>
      </c>
    </row>
    <row r="21" spans="2:35" x14ac:dyDescent="0.25">
      <c r="B21" s="5" t="s">
        <v>24</v>
      </c>
      <c r="C21" s="6">
        <v>11</v>
      </c>
      <c r="D21" s="6">
        <v>5</v>
      </c>
      <c r="E21" s="6">
        <v>6</v>
      </c>
      <c r="F21" s="6">
        <v>29</v>
      </c>
      <c r="G21" s="6">
        <v>12</v>
      </c>
      <c r="H21" s="6">
        <v>17</v>
      </c>
      <c r="I21" s="6">
        <v>29</v>
      </c>
      <c r="J21" s="6">
        <v>18</v>
      </c>
      <c r="K21" s="6">
        <v>11</v>
      </c>
      <c r="L21" s="6">
        <v>12</v>
      </c>
      <c r="M21" s="6">
        <v>4</v>
      </c>
      <c r="N21" s="6">
        <v>8</v>
      </c>
      <c r="O21" s="6">
        <v>18</v>
      </c>
      <c r="P21" s="6">
        <v>12</v>
      </c>
      <c r="Q21" s="6">
        <v>6</v>
      </c>
      <c r="R21" s="6"/>
      <c r="T21" s="5" t="s">
        <v>24</v>
      </c>
      <c r="U21" s="6">
        <v>38</v>
      </c>
      <c r="V21" s="6">
        <v>15</v>
      </c>
      <c r="W21" s="6">
        <v>23</v>
      </c>
      <c r="X21" s="6">
        <v>42</v>
      </c>
      <c r="Y21" s="6">
        <v>18</v>
      </c>
      <c r="Z21" s="6">
        <v>24</v>
      </c>
      <c r="AA21" s="6">
        <v>46</v>
      </c>
      <c r="AB21" s="6">
        <v>22</v>
      </c>
      <c r="AC21" s="6">
        <v>24</v>
      </c>
      <c r="AD21" s="6">
        <v>47</v>
      </c>
      <c r="AE21" s="6">
        <v>18</v>
      </c>
      <c r="AF21" s="6">
        <v>29</v>
      </c>
      <c r="AG21" s="6">
        <v>67</v>
      </c>
      <c r="AH21" s="6">
        <v>33</v>
      </c>
      <c r="AI21" s="6">
        <v>34</v>
      </c>
    </row>
    <row r="22" spans="2:35" x14ac:dyDescent="0.25">
      <c r="B22" s="5" t="s">
        <v>25</v>
      </c>
      <c r="C22" s="6">
        <v>7</v>
      </c>
      <c r="D22" s="6">
        <v>2</v>
      </c>
      <c r="E22" s="6">
        <v>5</v>
      </c>
      <c r="F22" s="6">
        <v>5</v>
      </c>
      <c r="G22" s="6">
        <v>2</v>
      </c>
      <c r="H22" s="6">
        <v>3</v>
      </c>
      <c r="I22" s="6">
        <v>22</v>
      </c>
      <c r="J22" s="6">
        <v>7</v>
      </c>
      <c r="K22" s="6">
        <v>15</v>
      </c>
      <c r="L22" s="6">
        <v>12</v>
      </c>
      <c r="M22" s="6">
        <v>6</v>
      </c>
      <c r="N22" s="6">
        <v>6</v>
      </c>
      <c r="O22" s="6">
        <v>10</v>
      </c>
      <c r="P22" s="6">
        <v>3</v>
      </c>
      <c r="Q22" s="6">
        <v>7</v>
      </c>
      <c r="R22" s="6"/>
      <c r="T22" s="5" t="s">
        <v>25</v>
      </c>
      <c r="U22" s="6">
        <v>13</v>
      </c>
      <c r="V22" s="6">
        <v>4</v>
      </c>
      <c r="W22" s="6">
        <v>9</v>
      </c>
      <c r="X22" s="6">
        <v>28</v>
      </c>
      <c r="Y22" s="6">
        <v>10</v>
      </c>
      <c r="Z22" s="6">
        <v>18</v>
      </c>
      <c r="AA22" s="6">
        <v>35</v>
      </c>
      <c r="AB22" s="6">
        <v>13</v>
      </c>
      <c r="AC22" s="6">
        <v>22</v>
      </c>
      <c r="AD22" s="6">
        <v>34</v>
      </c>
      <c r="AE22" s="6">
        <v>17</v>
      </c>
      <c r="AF22" s="6">
        <v>17</v>
      </c>
      <c r="AG22" s="6">
        <v>34</v>
      </c>
      <c r="AH22" s="6">
        <v>17</v>
      </c>
      <c r="AI22" s="6">
        <v>17</v>
      </c>
    </row>
    <row r="23" spans="2:35" x14ac:dyDescent="0.25">
      <c r="B23" s="5" t="s">
        <v>26</v>
      </c>
      <c r="C23" s="6">
        <v>1</v>
      </c>
      <c r="D23" s="6">
        <v>1</v>
      </c>
      <c r="E23" s="6">
        <v>0</v>
      </c>
      <c r="F23" s="6">
        <v>4</v>
      </c>
      <c r="G23" s="6">
        <v>1</v>
      </c>
      <c r="H23" s="6">
        <v>3</v>
      </c>
      <c r="I23" s="6">
        <v>2</v>
      </c>
      <c r="J23" s="6">
        <v>1</v>
      </c>
      <c r="K23" s="6">
        <v>1</v>
      </c>
      <c r="L23" s="6">
        <v>7</v>
      </c>
      <c r="M23" s="6">
        <v>2</v>
      </c>
      <c r="N23" s="6">
        <v>5</v>
      </c>
      <c r="O23" s="6">
        <v>7</v>
      </c>
      <c r="P23" s="6">
        <v>1</v>
      </c>
      <c r="Q23" s="6">
        <v>6</v>
      </c>
      <c r="R23" s="6"/>
      <c r="T23" s="5" t="s">
        <v>26</v>
      </c>
      <c r="U23" s="6">
        <v>2</v>
      </c>
      <c r="V23" s="6">
        <v>0</v>
      </c>
      <c r="W23" s="6">
        <v>2</v>
      </c>
      <c r="X23" s="6">
        <v>5</v>
      </c>
      <c r="Y23" s="6">
        <v>2</v>
      </c>
      <c r="Z23" s="6">
        <v>3</v>
      </c>
      <c r="AA23" s="6">
        <v>13</v>
      </c>
      <c r="AB23" s="6">
        <v>3</v>
      </c>
      <c r="AC23" s="6">
        <v>10</v>
      </c>
      <c r="AD23" s="6">
        <v>10</v>
      </c>
      <c r="AE23" s="6">
        <v>4</v>
      </c>
      <c r="AF23" s="6">
        <v>6</v>
      </c>
      <c r="AG23" s="6">
        <v>9</v>
      </c>
      <c r="AH23" s="6">
        <v>5</v>
      </c>
      <c r="AI23" s="6">
        <v>4</v>
      </c>
    </row>
    <row r="24" spans="2:35" x14ac:dyDescent="0.25">
      <c r="B24" s="5" t="s">
        <v>27</v>
      </c>
      <c r="C24" s="6">
        <v>1</v>
      </c>
      <c r="D24" s="6">
        <v>1</v>
      </c>
      <c r="E24" s="6">
        <v>0</v>
      </c>
      <c r="F24" s="6">
        <v>0</v>
      </c>
      <c r="G24" s="6">
        <v>0</v>
      </c>
      <c r="H24" s="6">
        <v>0</v>
      </c>
      <c r="I24" s="6">
        <v>3</v>
      </c>
      <c r="J24" s="6">
        <v>1</v>
      </c>
      <c r="K24" s="6">
        <v>2</v>
      </c>
      <c r="L24" s="6">
        <v>1</v>
      </c>
      <c r="M24" s="6">
        <v>1</v>
      </c>
      <c r="N24" s="6">
        <v>0</v>
      </c>
      <c r="O24" s="6">
        <v>0</v>
      </c>
      <c r="P24" s="6">
        <v>0</v>
      </c>
      <c r="Q24" s="6">
        <v>0</v>
      </c>
      <c r="R24" s="6"/>
      <c r="T24" s="5" t="s">
        <v>27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2</v>
      </c>
      <c r="AB24" s="6">
        <v>2</v>
      </c>
      <c r="AC24" s="6">
        <v>0</v>
      </c>
      <c r="AD24" s="6">
        <v>2</v>
      </c>
      <c r="AE24" s="6">
        <v>1</v>
      </c>
      <c r="AF24" s="6">
        <v>1</v>
      </c>
      <c r="AG24" s="6">
        <v>1</v>
      </c>
      <c r="AH24" s="6">
        <v>1</v>
      </c>
      <c r="AI24" s="6">
        <v>0</v>
      </c>
    </row>
    <row r="25" spans="2:35" x14ac:dyDescent="0.25">
      <c r="B25" s="5" t="s">
        <v>28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/>
      <c r="T25" s="5" t="s">
        <v>28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</row>
    <row r="34" spans="1:35" x14ac:dyDescent="0.25">
      <c r="C34" s="5" t="s">
        <v>0</v>
      </c>
      <c r="F34" s="5" t="s">
        <v>1</v>
      </c>
      <c r="I34" s="5" t="s">
        <v>2</v>
      </c>
      <c r="L34" s="5" t="s">
        <v>3</v>
      </c>
      <c r="O34" s="44">
        <v>2024</v>
      </c>
      <c r="U34" s="5" t="s">
        <v>0</v>
      </c>
      <c r="X34" s="5" t="s">
        <v>1</v>
      </c>
      <c r="AA34" s="5" t="s">
        <v>2</v>
      </c>
      <c r="AD34" s="5" t="s">
        <v>3</v>
      </c>
      <c r="AG34" s="44">
        <v>2024</v>
      </c>
    </row>
    <row r="35" spans="1:35" x14ac:dyDescent="0.25">
      <c r="C35" s="5" t="s">
        <v>4</v>
      </c>
      <c r="D35" s="5" t="s">
        <v>5</v>
      </c>
      <c r="E35" s="5" t="s">
        <v>6</v>
      </c>
      <c r="F35" s="5" t="s">
        <v>4</v>
      </c>
      <c r="G35" s="5" t="s">
        <v>5</v>
      </c>
      <c r="H35" s="5" t="s">
        <v>6</v>
      </c>
      <c r="I35" s="5" t="s">
        <v>4</v>
      </c>
      <c r="J35" s="5" t="s">
        <v>5</v>
      </c>
      <c r="K35" s="5" t="s">
        <v>6</v>
      </c>
      <c r="L35" s="5" t="s">
        <v>4</v>
      </c>
      <c r="M35" s="5" t="s">
        <v>5</v>
      </c>
      <c r="N35" s="5" t="s">
        <v>6</v>
      </c>
      <c r="O35" s="5" t="s">
        <v>4</v>
      </c>
      <c r="P35" s="5" t="s">
        <v>5</v>
      </c>
      <c r="Q35" s="5" t="s">
        <v>6</v>
      </c>
      <c r="R35" s="5"/>
      <c r="U35" s="5" t="s">
        <v>4</v>
      </c>
      <c r="V35" s="5" t="s">
        <v>5</v>
      </c>
      <c r="W35" s="5" t="s">
        <v>6</v>
      </c>
      <c r="X35" s="5" t="s">
        <v>4</v>
      </c>
      <c r="Y35" s="5" t="s">
        <v>5</v>
      </c>
      <c r="Z35" s="5" t="s">
        <v>6</v>
      </c>
      <c r="AA35" s="5" t="s">
        <v>4</v>
      </c>
      <c r="AB35" s="5" t="s">
        <v>5</v>
      </c>
      <c r="AC35" s="5" t="s">
        <v>6</v>
      </c>
      <c r="AD35" s="5" t="s">
        <v>4</v>
      </c>
      <c r="AE35" s="5" t="s">
        <v>5</v>
      </c>
      <c r="AF35" s="5" t="s">
        <v>6</v>
      </c>
      <c r="AG35" s="5" t="s">
        <v>4</v>
      </c>
      <c r="AH35" s="5" t="s">
        <v>5</v>
      </c>
      <c r="AI35" s="5" t="s">
        <v>6</v>
      </c>
    </row>
    <row r="36" spans="1:35" x14ac:dyDescent="0.25">
      <c r="A36" s="5" t="s">
        <v>30</v>
      </c>
      <c r="B36" s="5" t="s">
        <v>8</v>
      </c>
      <c r="C36" s="6">
        <v>38</v>
      </c>
      <c r="D36" s="6">
        <v>18</v>
      </c>
      <c r="E36" s="6">
        <v>20</v>
      </c>
      <c r="F36" s="6">
        <v>40</v>
      </c>
      <c r="G36" s="6">
        <v>20</v>
      </c>
      <c r="H36" s="6">
        <v>20</v>
      </c>
      <c r="I36" s="6">
        <v>28</v>
      </c>
      <c r="J36" s="6">
        <v>14</v>
      </c>
      <c r="K36" s="6">
        <v>14</v>
      </c>
      <c r="L36" s="6">
        <v>36</v>
      </c>
      <c r="M36" s="6">
        <v>17</v>
      </c>
      <c r="N36" s="6">
        <v>19</v>
      </c>
      <c r="O36" s="6">
        <v>29</v>
      </c>
      <c r="P36" s="6">
        <v>16</v>
      </c>
      <c r="Q36" s="6">
        <v>13</v>
      </c>
      <c r="R36" s="6"/>
      <c r="S36" s="5" t="s">
        <v>31</v>
      </c>
      <c r="T36" s="5" t="s">
        <v>8</v>
      </c>
      <c r="U36" s="6">
        <v>6</v>
      </c>
      <c r="V36" s="6">
        <v>4</v>
      </c>
      <c r="W36" s="6">
        <v>2</v>
      </c>
      <c r="X36" s="6">
        <v>8</v>
      </c>
      <c r="Y36" s="6">
        <v>6</v>
      </c>
      <c r="Z36" s="6">
        <v>2</v>
      </c>
      <c r="AA36" s="6">
        <v>3</v>
      </c>
      <c r="AB36" s="6">
        <v>1</v>
      </c>
      <c r="AC36" s="6">
        <v>2</v>
      </c>
      <c r="AD36" s="6">
        <v>1</v>
      </c>
      <c r="AE36" s="6">
        <v>0</v>
      </c>
      <c r="AF36" s="6">
        <v>1</v>
      </c>
      <c r="AG36" s="6">
        <v>5</v>
      </c>
      <c r="AH36" s="6">
        <v>2</v>
      </c>
      <c r="AI36" s="6">
        <v>3</v>
      </c>
    </row>
    <row r="37" spans="1:35" x14ac:dyDescent="0.25">
      <c r="B37" s="5" t="s">
        <v>9</v>
      </c>
      <c r="C37" s="6">
        <v>43</v>
      </c>
      <c r="D37" s="6">
        <v>21</v>
      </c>
      <c r="E37" s="6">
        <v>22</v>
      </c>
      <c r="F37" s="6">
        <v>34</v>
      </c>
      <c r="G37" s="6">
        <v>17</v>
      </c>
      <c r="H37" s="6">
        <v>17</v>
      </c>
      <c r="I37" s="6">
        <v>34</v>
      </c>
      <c r="J37" s="6">
        <v>19</v>
      </c>
      <c r="K37" s="6">
        <v>15</v>
      </c>
      <c r="L37" s="6">
        <v>31</v>
      </c>
      <c r="M37" s="6">
        <v>15</v>
      </c>
      <c r="N37" s="6">
        <v>16</v>
      </c>
      <c r="O37" s="6">
        <v>28</v>
      </c>
      <c r="P37" s="6">
        <v>10</v>
      </c>
      <c r="Q37" s="6">
        <v>18</v>
      </c>
      <c r="R37" s="6"/>
      <c r="T37" s="5" t="s">
        <v>9</v>
      </c>
      <c r="U37" s="6">
        <v>6</v>
      </c>
      <c r="V37" s="6">
        <v>2</v>
      </c>
      <c r="W37" s="6">
        <v>4</v>
      </c>
      <c r="X37" s="6">
        <v>6</v>
      </c>
      <c r="Y37" s="6">
        <v>5</v>
      </c>
      <c r="Z37" s="6">
        <v>1</v>
      </c>
      <c r="AA37" s="6">
        <v>10</v>
      </c>
      <c r="AB37" s="6">
        <v>8</v>
      </c>
      <c r="AC37" s="6">
        <v>2</v>
      </c>
      <c r="AD37" s="6">
        <v>1</v>
      </c>
      <c r="AE37" s="6">
        <v>0</v>
      </c>
      <c r="AF37" s="6">
        <v>1</v>
      </c>
      <c r="AG37" s="6">
        <v>1</v>
      </c>
      <c r="AH37" s="6">
        <v>0</v>
      </c>
      <c r="AI37" s="6">
        <v>1</v>
      </c>
    </row>
    <row r="38" spans="1:35" x14ac:dyDescent="0.25">
      <c r="B38" s="5" t="s">
        <v>10</v>
      </c>
      <c r="C38" s="6">
        <v>54</v>
      </c>
      <c r="D38" s="6">
        <v>25</v>
      </c>
      <c r="E38" s="6">
        <v>29</v>
      </c>
      <c r="F38" s="6">
        <v>39</v>
      </c>
      <c r="G38" s="6">
        <v>18</v>
      </c>
      <c r="H38" s="6">
        <v>21</v>
      </c>
      <c r="I38" s="6">
        <v>27</v>
      </c>
      <c r="J38" s="6">
        <v>15</v>
      </c>
      <c r="K38" s="6">
        <v>12</v>
      </c>
      <c r="L38" s="6">
        <v>39</v>
      </c>
      <c r="M38" s="6">
        <v>24</v>
      </c>
      <c r="N38" s="6">
        <v>15</v>
      </c>
      <c r="O38" s="6">
        <v>28</v>
      </c>
      <c r="P38" s="6">
        <v>16</v>
      </c>
      <c r="Q38" s="6">
        <v>12</v>
      </c>
      <c r="R38" s="6"/>
      <c r="T38" s="5" t="s">
        <v>10</v>
      </c>
      <c r="U38" s="6">
        <v>5</v>
      </c>
      <c r="V38" s="6">
        <v>2</v>
      </c>
      <c r="W38" s="6">
        <v>3</v>
      </c>
      <c r="X38" s="6">
        <v>13</v>
      </c>
      <c r="Y38" s="6">
        <v>5</v>
      </c>
      <c r="Z38" s="6">
        <v>8</v>
      </c>
      <c r="AA38" s="6">
        <v>4</v>
      </c>
      <c r="AB38" s="6">
        <v>4</v>
      </c>
      <c r="AC38" s="6">
        <v>0</v>
      </c>
      <c r="AD38" s="6">
        <v>1</v>
      </c>
      <c r="AE38" s="6">
        <v>0</v>
      </c>
      <c r="AF38" s="6">
        <v>1</v>
      </c>
      <c r="AG38" s="6">
        <v>2</v>
      </c>
      <c r="AH38" s="6">
        <v>0</v>
      </c>
      <c r="AI38" s="6">
        <v>2</v>
      </c>
    </row>
    <row r="39" spans="1:35" x14ac:dyDescent="0.25">
      <c r="B39" s="5" t="s">
        <v>11</v>
      </c>
      <c r="C39" s="6">
        <v>72</v>
      </c>
      <c r="D39" s="6">
        <v>31</v>
      </c>
      <c r="E39" s="6">
        <v>41</v>
      </c>
      <c r="F39" s="6">
        <v>49</v>
      </c>
      <c r="G39" s="6">
        <v>21</v>
      </c>
      <c r="H39" s="6">
        <v>28</v>
      </c>
      <c r="I39" s="6">
        <v>40</v>
      </c>
      <c r="J39" s="6">
        <v>16</v>
      </c>
      <c r="K39" s="6">
        <v>24</v>
      </c>
      <c r="L39" s="6">
        <v>28</v>
      </c>
      <c r="M39" s="6">
        <v>14</v>
      </c>
      <c r="N39" s="6">
        <v>14</v>
      </c>
      <c r="O39" s="6">
        <v>37</v>
      </c>
      <c r="P39" s="6">
        <v>22</v>
      </c>
      <c r="Q39" s="6">
        <v>15</v>
      </c>
      <c r="R39" s="6"/>
      <c r="T39" s="5" t="s">
        <v>11</v>
      </c>
      <c r="U39" s="6">
        <v>16</v>
      </c>
      <c r="V39" s="6">
        <v>10</v>
      </c>
      <c r="W39" s="6">
        <v>6</v>
      </c>
      <c r="X39" s="6">
        <v>9</v>
      </c>
      <c r="Y39" s="6">
        <v>3</v>
      </c>
      <c r="Z39" s="6">
        <v>6</v>
      </c>
      <c r="AA39" s="6">
        <v>16</v>
      </c>
      <c r="AB39" s="6">
        <v>7</v>
      </c>
      <c r="AC39" s="6">
        <v>9</v>
      </c>
      <c r="AD39" s="6">
        <v>1</v>
      </c>
      <c r="AE39" s="6">
        <v>0</v>
      </c>
      <c r="AF39" s="6">
        <v>1</v>
      </c>
      <c r="AG39" s="6">
        <v>3</v>
      </c>
      <c r="AH39" s="6">
        <v>2</v>
      </c>
      <c r="AI39" s="6">
        <v>1</v>
      </c>
    </row>
    <row r="40" spans="1:35" x14ac:dyDescent="0.25">
      <c r="B40" s="5" t="s">
        <v>12</v>
      </c>
      <c r="C40" s="6">
        <v>46</v>
      </c>
      <c r="D40" s="6">
        <v>24</v>
      </c>
      <c r="E40" s="6">
        <v>22</v>
      </c>
      <c r="F40" s="6">
        <v>57</v>
      </c>
      <c r="G40" s="6">
        <v>24</v>
      </c>
      <c r="H40" s="6">
        <v>33</v>
      </c>
      <c r="I40" s="6">
        <v>37</v>
      </c>
      <c r="J40" s="6">
        <v>19</v>
      </c>
      <c r="K40" s="6">
        <v>18</v>
      </c>
      <c r="L40" s="6">
        <v>35</v>
      </c>
      <c r="M40" s="6">
        <v>15</v>
      </c>
      <c r="N40" s="6">
        <v>20</v>
      </c>
      <c r="O40" s="6">
        <v>27</v>
      </c>
      <c r="P40" s="6">
        <v>13</v>
      </c>
      <c r="Q40" s="6">
        <v>14</v>
      </c>
      <c r="R40" s="6"/>
      <c r="T40" s="5" t="s">
        <v>12</v>
      </c>
      <c r="U40" s="6">
        <v>11</v>
      </c>
      <c r="V40" s="6">
        <v>7</v>
      </c>
      <c r="W40" s="6">
        <v>4</v>
      </c>
      <c r="X40" s="6">
        <v>14</v>
      </c>
      <c r="Y40" s="6">
        <v>10</v>
      </c>
      <c r="Z40" s="6">
        <v>4</v>
      </c>
      <c r="AA40" s="6">
        <v>9</v>
      </c>
      <c r="AB40" s="6">
        <v>3</v>
      </c>
      <c r="AC40" s="6">
        <v>6</v>
      </c>
      <c r="AD40" s="6">
        <v>11</v>
      </c>
      <c r="AE40" s="6">
        <v>5</v>
      </c>
      <c r="AF40" s="6">
        <v>6</v>
      </c>
      <c r="AG40" s="6">
        <v>1</v>
      </c>
      <c r="AH40" s="6">
        <v>0</v>
      </c>
      <c r="AI40" s="6">
        <v>1</v>
      </c>
    </row>
    <row r="41" spans="1:35" x14ac:dyDescent="0.25">
      <c r="B41" s="5" t="s">
        <v>13</v>
      </c>
      <c r="C41" s="6">
        <v>33</v>
      </c>
      <c r="D41" s="6">
        <v>17</v>
      </c>
      <c r="E41" s="6">
        <v>16</v>
      </c>
      <c r="F41" s="6">
        <v>39</v>
      </c>
      <c r="G41" s="6">
        <v>14</v>
      </c>
      <c r="H41" s="6">
        <v>25</v>
      </c>
      <c r="I41" s="6">
        <v>44</v>
      </c>
      <c r="J41" s="6">
        <v>27</v>
      </c>
      <c r="K41" s="6">
        <v>17</v>
      </c>
      <c r="L41" s="6">
        <v>42</v>
      </c>
      <c r="M41" s="6">
        <v>24</v>
      </c>
      <c r="N41" s="6">
        <v>18</v>
      </c>
      <c r="O41" s="6">
        <v>34</v>
      </c>
      <c r="P41" s="6">
        <v>17</v>
      </c>
      <c r="Q41" s="6">
        <v>17</v>
      </c>
      <c r="R41" s="6"/>
      <c r="T41" s="5" t="s">
        <v>13</v>
      </c>
      <c r="U41" s="6">
        <v>6</v>
      </c>
      <c r="V41" s="6">
        <v>4</v>
      </c>
      <c r="W41" s="6">
        <v>2</v>
      </c>
      <c r="X41" s="6">
        <v>6</v>
      </c>
      <c r="Y41" s="6">
        <v>4</v>
      </c>
      <c r="Z41" s="6">
        <v>2</v>
      </c>
      <c r="AA41" s="6">
        <v>10</v>
      </c>
      <c r="AB41" s="6">
        <v>7</v>
      </c>
      <c r="AC41" s="6">
        <v>3</v>
      </c>
      <c r="AD41" s="6">
        <v>4</v>
      </c>
      <c r="AE41" s="6">
        <v>2</v>
      </c>
      <c r="AF41" s="6">
        <v>2</v>
      </c>
      <c r="AG41" s="6">
        <v>14</v>
      </c>
      <c r="AH41" s="6">
        <v>5</v>
      </c>
      <c r="AI41" s="6">
        <v>9</v>
      </c>
    </row>
    <row r="42" spans="1:35" x14ac:dyDescent="0.25">
      <c r="B42" s="5" t="s">
        <v>14</v>
      </c>
      <c r="C42" s="6">
        <v>28</v>
      </c>
      <c r="D42" s="6">
        <v>13</v>
      </c>
      <c r="E42" s="6">
        <v>15</v>
      </c>
      <c r="F42" s="6">
        <v>43</v>
      </c>
      <c r="G42" s="6">
        <v>26</v>
      </c>
      <c r="H42" s="6">
        <v>17</v>
      </c>
      <c r="I42" s="6">
        <v>31</v>
      </c>
      <c r="J42" s="6">
        <v>12</v>
      </c>
      <c r="K42" s="6">
        <v>19</v>
      </c>
      <c r="L42" s="6">
        <v>41</v>
      </c>
      <c r="M42" s="6">
        <v>24</v>
      </c>
      <c r="N42" s="6">
        <v>17</v>
      </c>
      <c r="O42" s="6">
        <v>50</v>
      </c>
      <c r="P42" s="6">
        <v>30</v>
      </c>
      <c r="Q42" s="6">
        <v>20</v>
      </c>
      <c r="R42" s="6"/>
      <c r="T42" s="5" t="s">
        <v>14</v>
      </c>
      <c r="U42" s="6">
        <v>8</v>
      </c>
      <c r="V42" s="6">
        <v>5</v>
      </c>
      <c r="W42" s="6">
        <v>3</v>
      </c>
      <c r="X42" s="6">
        <v>5</v>
      </c>
      <c r="Y42" s="6">
        <v>2</v>
      </c>
      <c r="Z42" s="6">
        <v>3</v>
      </c>
      <c r="AA42" s="6">
        <v>5</v>
      </c>
      <c r="AB42" s="6">
        <v>3</v>
      </c>
      <c r="AC42" s="6">
        <v>2</v>
      </c>
      <c r="AD42" s="6">
        <v>8</v>
      </c>
      <c r="AE42" s="6">
        <v>6</v>
      </c>
      <c r="AF42" s="6">
        <v>2</v>
      </c>
      <c r="AG42" s="6">
        <v>19</v>
      </c>
      <c r="AH42" s="6">
        <v>7</v>
      </c>
      <c r="AI42" s="6">
        <v>12</v>
      </c>
    </row>
    <row r="43" spans="1:35" x14ac:dyDescent="0.25">
      <c r="B43" s="5" t="s">
        <v>15</v>
      </c>
      <c r="C43" s="6">
        <v>55</v>
      </c>
      <c r="D43" s="6">
        <v>31</v>
      </c>
      <c r="E43" s="6">
        <v>24</v>
      </c>
      <c r="F43" s="6">
        <v>34</v>
      </c>
      <c r="G43" s="6">
        <v>17</v>
      </c>
      <c r="H43" s="6">
        <v>17</v>
      </c>
      <c r="I43" s="6">
        <v>40</v>
      </c>
      <c r="J43" s="6">
        <v>22</v>
      </c>
      <c r="K43" s="6">
        <v>18</v>
      </c>
      <c r="L43" s="6">
        <v>42</v>
      </c>
      <c r="M43" s="6">
        <v>19</v>
      </c>
      <c r="N43" s="6">
        <v>23</v>
      </c>
      <c r="O43" s="6">
        <v>50</v>
      </c>
      <c r="P43" s="6">
        <v>27</v>
      </c>
      <c r="Q43" s="6">
        <v>22</v>
      </c>
      <c r="R43" s="6"/>
      <c r="T43" s="5" t="s">
        <v>15</v>
      </c>
      <c r="U43" s="6">
        <v>5</v>
      </c>
      <c r="V43" s="6">
        <v>2</v>
      </c>
      <c r="W43" s="6">
        <v>3</v>
      </c>
      <c r="X43" s="6">
        <v>10</v>
      </c>
      <c r="Y43" s="6">
        <v>5</v>
      </c>
      <c r="Z43" s="6">
        <v>5</v>
      </c>
      <c r="AA43" s="6">
        <v>4</v>
      </c>
      <c r="AB43" s="6">
        <v>2</v>
      </c>
      <c r="AC43" s="6">
        <v>2</v>
      </c>
      <c r="AD43" s="6">
        <v>3</v>
      </c>
      <c r="AE43" s="6">
        <v>1</v>
      </c>
      <c r="AF43" s="6">
        <v>2</v>
      </c>
      <c r="AG43" s="6">
        <v>10</v>
      </c>
      <c r="AH43" s="6">
        <v>7</v>
      </c>
      <c r="AI43" s="6">
        <v>3</v>
      </c>
    </row>
    <row r="44" spans="1:35" x14ac:dyDescent="0.25">
      <c r="B44" s="5" t="s">
        <v>16</v>
      </c>
      <c r="C44" s="6">
        <v>71</v>
      </c>
      <c r="D44" s="6">
        <v>35</v>
      </c>
      <c r="E44" s="6">
        <v>36</v>
      </c>
      <c r="F44" s="6">
        <v>53</v>
      </c>
      <c r="G44" s="6">
        <v>31</v>
      </c>
      <c r="H44" s="6">
        <v>22</v>
      </c>
      <c r="I44" s="6">
        <v>40</v>
      </c>
      <c r="J44" s="6">
        <v>21</v>
      </c>
      <c r="K44" s="6">
        <v>19</v>
      </c>
      <c r="L44" s="6">
        <v>45</v>
      </c>
      <c r="M44" s="6">
        <v>26</v>
      </c>
      <c r="N44" s="6">
        <v>19</v>
      </c>
      <c r="O44" s="6">
        <v>40</v>
      </c>
      <c r="P44" s="6">
        <v>20</v>
      </c>
      <c r="Q44" s="6">
        <v>20</v>
      </c>
      <c r="R44" s="6"/>
      <c r="T44" s="5" t="s">
        <v>16</v>
      </c>
      <c r="U44" s="6">
        <v>11</v>
      </c>
      <c r="V44" s="6">
        <v>6</v>
      </c>
      <c r="W44" s="6">
        <v>5</v>
      </c>
      <c r="X44" s="6">
        <v>7</v>
      </c>
      <c r="Y44" s="6">
        <v>4</v>
      </c>
      <c r="Z44" s="6">
        <v>3</v>
      </c>
      <c r="AA44" s="6">
        <v>12</v>
      </c>
      <c r="AB44" s="6">
        <v>6</v>
      </c>
      <c r="AC44" s="6">
        <v>6</v>
      </c>
      <c r="AD44" s="6">
        <v>3</v>
      </c>
      <c r="AE44" s="6">
        <v>2</v>
      </c>
      <c r="AF44" s="6">
        <v>1</v>
      </c>
      <c r="AG44" s="6">
        <v>4</v>
      </c>
      <c r="AH44" s="6">
        <v>1</v>
      </c>
      <c r="AI44" s="6">
        <v>3</v>
      </c>
    </row>
    <row r="45" spans="1:35" x14ac:dyDescent="0.25">
      <c r="B45" s="5" t="s">
        <v>17</v>
      </c>
      <c r="C45" s="6">
        <v>46</v>
      </c>
      <c r="D45" s="6">
        <v>25</v>
      </c>
      <c r="E45" s="6">
        <v>21</v>
      </c>
      <c r="F45" s="6">
        <v>68</v>
      </c>
      <c r="G45" s="6">
        <v>33</v>
      </c>
      <c r="H45" s="6">
        <v>35</v>
      </c>
      <c r="I45" s="6">
        <v>43</v>
      </c>
      <c r="J45" s="6">
        <v>26</v>
      </c>
      <c r="K45" s="6">
        <v>17</v>
      </c>
      <c r="L45" s="6">
        <v>41</v>
      </c>
      <c r="M45" s="6">
        <v>18</v>
      </c>
      <c r="N45" s="6">
        <v>23</v>
      </c>
      <c r="O45" s="6">
        <v>44</v>
      </c>
      <c r="P45" s="6">
        <v>23</v>
      </c>
      <c r="Q45" s="6">
        <v>21</v>
      </c>
      <c r="R45" s="6"/>
      <c r="T45" s="5" t="s">
        <v>17</v>
      </c>
      <c r="U45" s="6">
        <v>13</v>
      </c>
      <c r="V45" s="6">
        <v>7</v>
      </c>
      <c r="W45" s="6">
        <v>6</v>
      </c>
      <c r="X45" s="6">
        <v>10</v>
      </c>
      <c r="Y45" s="6">
        <v>6</v>
      </c>
      <c r="Z45" s="6">
        <v>4</v>
      </c>
      <c r="AA45" s="6">
        <v>7</v>
      </c>
      <c r="AB45" s="6">
        <v>4</v>
      </c>
      <c r="AC45" s="6">
        <v>3</v>
      </c>
      <c r="AD45" s="6">
        <v>5</v>
      </c>
      <c r="AE45" s="6">
        <v>3</v>
      </c>
      <c r="AF45" s="6">
        <v>2</v>
      </c>
      <c r="AG45" s="6">
        <v>5</v>
      </c>
      <c r="AH45" s="6">
        <v>2</v>
      </c>
      <c r="AI45" s="6">
        <v>3</v>
      </c>
    </row>
    <row r="46" spans="1:35" x14ac:dyDescent="0.25">
      <c r="B46" s="5" t="s">
        <v>18</v>
      </c>
      <c r="C46" s="6">
        <v>59</v>
      </c>
      <c r="D46" s="6">
        <v>37</v>
      </c>
      <c r="E46" s="6">
        <v>22</v>
      </c>
      <c r="F46" s="6">
        <v>48</v>
      </c>
      <c r="G46" s="6">
        <v>26</v>
      </c>
      <c r="H46" s="6">
        <v>22</v>
      </c>
      <c r="I46" s="6">
        <v>68</v>
      </c>
      <c r="J46" s="6">
        <v>33</v>
      </c>
      <c r="K46" s="6">
        <v>35</v>
      </c>
      <c r="L46" s="6">
        <v>36</v>
      </c>
      <c r="M46" s="6">
        <v>21</v>
      </c>
      <c r="N46" s="6">
        <v>15</v>
      </c>
      <c r="O46" s="6">
        <v>45</v>
      </c>
      <c r="P46" s="6">
        <v>20</v>
      </c>
      <c r="Q46" s="6">
        <v>25</v>
      </c>
      <c r="R46" s="6"/>
      <c r="T46" s="5" t="s">
        <v>18</v>
      </c>
      <c r="U46" s="6">
        <v>13</v>
      </c>
      <c r="V46" s="6">
        <v>9</v>
      </c>
      <c r="W46" s="6">
        <v>4</v>
      </c>
      <c r="X46" s="6">
        <v>14</v>
      </c>
      <c r="Y46" s="6">
        <v>8</v>
      </c>
      <c r="Z46" s="6">
        <v>6</v>
      </c>
      <c r="AA46" s="6">
        <v>9</v>
      </c>
      <c r="AB46" s="6">
        <v>6</v>
      </c>
      <c r="AC46" s="6">
        <v>3</v>
      </c>
      <c r="AD46" s="6">
        <v>2</v>
      </c>
      <c r="AE46" s="6">
        <v>1</v>
      </c>
      <c r="AF46" s="6">
        <v>1</v>
      </c>
      <c r="AG46" s="6">
        <v>6</v>
      </c>
      <c r="AH46" s="6">
        <v>4</v>
      </c>
      <c r="AI46" s="6">
        <v>2</v>
      </c>
    </row>
    <row r="47" spans="1:35" x14ac:dyDescent="0.25">
      <c r="B47" s="5" t="s">
        <v>19</v>
      </c>
      <c r="C47" s="6">
        <v>34</v>
      </c>
      <c r="D47" s="6">
        <v>17</v>
      </c>
      <c r="E47" s="6">
        <v>17</v>
      </c>
      <c r="F47" s="6">
        <v>57</v>
      </c>
      <c r="G47" s="6">
        <v>36</v>
      </c>
      <c r="H47" s="6">
        <v>21</v>
      </c>
      <c r="I47" s="6">
        <v>45</v>
      </c>
      <c r="J47" s="6">
        <v>24</v>
      </c>
      <c r="K47" s="6">
        <v>21</v>
      </c>
      <c r="L47" s="6">
        <v>56</v>
      </c>
      <c r="M47" s="6">
        <v>25</v>
      </c>
      <c r="N47" s="6">
        <v>31</v>
      </c>
      <c r="O47" s="6">
        <v>40</v>
      </c>
      <c r="P47" s="6">
        <v>21</v>
      </c>
      <c r="Q47" s="6">
        <v>19</v>
      </c>
      <c r="R47" s="6"/>
      <c r="T47" s="5" t="s">
        <v>19</v>
      </c>
      <c r="U47" s="6">
        <v>6</v>
      </c>
      <c r="V47" s="6">
        <v>4</v>
      </c>
      <c r="W47" s="6">
        <v>2</v>
      </c>
      <c r="X47" s="6">
        <v>12</v>
      </c>
      <c r="Y47" s="6">
        <v>8</v>
      </c>
      <c r="Z47" s="6">
        <v>4</v>
      </c>
      <c r="AA47" s="6">
        <v>14</v>
      </c>
      <c r="AB47" s="6">
        <v>8</v>
      </c>
      <c r="AC47" s="6">
        <v>6</v>
      </c>
      <c r="AD47" s="6">
        <v>8</v>
      </c>
      <c r="AE47" s="6">
        <v>5</v>
      </c>
      <c r="AF47" s="6">
        <v>3</v>
      </c>
      <c r="AG47" s="6">
        <v>3</v>
      </c>
      <c r="AH47" s="6">
        <v>2</v>
      </c>
      <c r="AI47" s="6">
        <v>1</v>
      </c>
    </row>
    <row r="48" spans="1:35" x14ac:dyDescent="0.25">
      <c r="B48" s="5" t="s">
        <v>20</v>
      </c>
      <c r="C48" s="6">
        <v>41</v>
      </c>
      <c r="D48" s="6">
        <v>21</v>
      </c>
      <c r="E48" s="6">
        <v>20</v>
      </c>
      <c r="F48" s="6">
        <v>33</v>
      </c>
      <c r="G48" s="6">
        <v>18</v>
      </c>
      <c r="H48" s="6">
        <v>15</v>
      </c>
      <c r="I48" s="6">
        <v>56</v>
      </c>
      <c r="J48" s="6">
        <v>33</v>
      </c>
      <c r="K48" s="6">
        <v>23</v>
      </c>
      <c r="L48" s="6">
        <v>46</v>
      </c>
      <c r="M48" s="6">
        <v>24</v>
      </c>
      <c r="N48" s="6">
        <v>22</v>
      </c>
      <c r="O48" s="6">
        <v>55</v>
      </c>
      <c r="P48" s="6">
        <v>24</v>
      </c>
      <c r="Q48" s="6">
        <v>31</v>
      </c>
      <c r="R48" s="6"/>
      <c r="T48" s="5" t="s">
        <v>20</v>
      </c>
      <c r="U48" s="6">
        <v>8</v>
      </c>
      <c r="V48" s="6">
        <v>4</v>
      </c>
      <c r="W48" s="6">
        <v>4</v>
      </c>
      <c r="X48" s="6">
        <v>3</v>
      </c>
      <c r="Y48" s="6">
        <v>2</v>
      </c>
      <c r="Z48" s="6">
        <v>1</v>
      </c>
      <c r="AA48" s="6">
        <v>10</v>
      </c>
      <c r="AB48" s="6">
        <v>7</v>
      </c>
      <c r="AC48" s="6">
        <v>3</v>
      </c>
      <c r="AD48" s="6">
        <v>14</v>
      </c>
      <c r="AE48" s="6">
        <v>8</v>
      </c>
      <c r="AF48" s="6">
        <v>6</v>
      </c>
      <c r="AG48" s="6">
        <v>6</v>
      </c>
      <c r="AH48" s="6">
        <v>4</v>
      </c>
      <c r="AI48" s="6">
        <v>2</v>
      </c>
    </row>
    <row r="49" spans="2:35" x14ac:dyDescent="0.25">
      <c r="B49" s="5" t="s">
        <v>21</v>
      </c>
      <c r="C49" s="6">
        <v>39</v>
      </c>
      <c r="D49" s="6">
        <v>20</v>
      </c>
      <c r="E49" s="6">
        <v>19</v>
      </c>
      <c r="F49" s="6">
        <v>39</v>
      </c>
      <c r="G49" s="6">
        <v>22</v>
      </c>
      <c r="H49" s="6">
        <v>17</v>
      </c>
      <c r="I49" s="6">
        <v>27</v>
      </c>
      <c r="J49" s="6">
        <v>12</v>
      </c>
      <c r="K49" s="6">
        <v>15</v>
      </c>
      <c r="L49" s="6">
        <v>48</v>
      </c>
      <c r="M49" s="6">
        <v>29</v>
      </c>
      <c r="N49" s="6">
        <v>19</v>
      </c>
      <c r="O49" s="6">
        <v>43</v>
      </c>
      <c r="P49" s="6">
        <v>23</v>
      </c>
      <c r="Q49" s="6">
        <v>20</v>
      </c>
      <c r="R49" s="6"/>
      <c r="T49" s="5" t="s">
        <v>21</v>
      </c>
      <c r="U49" s="6">
        <v>6</v>
      </c>
      <c r="V49" s="6">
        <v>3</v>
      </c>
      <c r="W49" s="6">
        <v>3</v>
      </c>
      <c r="X49" s="6">
        <v>8</v>
      </c>
      <c r="Y49" s="6">
        <v>5</v>
      </c>
      <c r="Z49" s="6">
        <v>3</v>
      </c>
      <c r="AA49" s="6">
        <v>2</v>
      </c>
      <c r="AB49" s="6">
        <v>2</v>
      </c>
      <c r="AC49" s="6">
        <v>0</v>
      </c>
      <c r="AD49" s="6">
        <v>4</v>
      </c>
      <c r="AE49" s="6">
        <v>3</v>
      </c>
      <c r="AF49" s="6">
        <v>1</v>
      </c>
      <c r="AG49" s="6">
        <v>15</v>
      </c>
      <c r="AH49" s="6">
        <v>9</v>
      </c>
      <c r="AI49" s="6">
        <v>6</v>
      </c>
    </row>
    <row r="50" spans="2:35" x14ac:dyDescent="0.25">
      <c r="B50" s="5" t="s">
        <v>22</v>
      </c>
      <c r="C50" s="6">
        <v>24</v>
      </c>
      <c r="D50" s="6">
        <v>13</v>
      </c>
      <c r="E50" s="6">
        <v>11</v>
      </c>
      <c r="F50" s="6">
        <v>38</v>
      </c>
      <c r="G50" s="6">
        <v>19</v>
      </c>
      <c r="H50" s="6">
        <v>19</v>
      </c>
      <c r="I50" s="6">
        <v>38</v>
      </c>
      <c r="J50" s="6">
        <v>21</v>
      </c>
      <c r="K50" s="6">
        <v>17</v>
      </c>
      <c r="L50" s="6">
        <v>22</v>
      </c>
      <c r="M50" s="6">
        <v>10</v>
      </c>
      <c r="N50" s="6">
        <v>12</v>
      </c>
      <c r="O50" s="6">
        <v>42</v>
      </c>
      <c r="P50" s="6">
        <v>25</v>
      </c>
      <c r="Q50" s="6">
        <v>17</v>
      </c>
      <c r="R50" s="6"/>
      <c r="T50" s="5" t="s">
        <v>22</v>
      </c>
      <c r="U50" s="6">
        <v>5</v>
      </c>
      <c r="V50" s="6">
        <v>2</v>
      </c>
      <c r="W50" s="6">
        <v>3</v>
      </c>
      <c r="X50" s="6">
        <v>7</v>
      </c>
      <c r="Y50" s="6">
        <v>4</v>
      </c>
      <c r="Z50" s="6">
        <v>3</v>
      </c>
      <c r="AA50" s="6">
        <v>5</v>
      </c>
      <c r="AB50" s="6">
        <v>4</v>
      </c>
      <c r="AC50" s="6">
        <v>1</v>
      </c>
      <c r="AD50" s="6">
        <v>2</v>
      </c>
      <c r="AE50" s="6">
        <v>2</v>
      </c>
      <c r="AF50" s="6">
        <v>0</v>
      </c>
      <c r="AG50" s="6">
        <v>3</v>
      </c>
      <c r="AH50" s="6">
        <v>2</v>
      </c>
      <c r="AI50" s="6">
        <v>1</v>
      </c>
    </row>
    <row r="51" spans="2:35" x14ac:dyDescent="0.25">
      <c r="B51" s="5" t="s">
        <v>23</v>
      </c>
      <c r="C51" s="6">
        <v>27</v>
      </c>
      <c r="D51" s="6">
        <v>15</v>
      </c>
      <c r="E51" s="6">
        <v>12</v>
      </c>
      <c r="F51" s="6">
        <v>21</v>
      </c>
      <c r="G51" s="6">
        <v>12</v>
      </c>
      <c r="H51" s="6">
        <v>9</v>
      </c>
      <c r="I51" s="6">
        <v>31</v>
      </c>
      <c r="J51" s="6">
        <v>15</v>
      </c>
      <c r="K51" s="6">
        <v>16</v>
      </c>
      <c r="L51" s="6">
        <v>32</v>
      </c>
      <c r="M51" s="6">
        <v>18</v>
      </c>
      <c r="N51" s="6">
        <v>14</v>
      </c>
      <c r="O51" s="6">
        <v>21</v>
      </c>
      <c r="P51" s="6">
        <v>10</v>
      </c>
      <c r="Q51" s="6">
        <v>11</v>
      </c>
      <c r="R51" s="6"/>
      <c r="T51" s="5" t="s">
        <v>23</v>
      </c>
      <c r="U51" s="6">
        <v>7</v>
      </c>
      <c r="V51" s="6">
        <v>5</v>
      </c>
      <c r="W51" s="6">
        <v>2</v>
      </c>
      <c r="X51" s="6">
        <v>3</v>
      </c>
      <c r="Y51" s="6">
        <v>1</v>
      </c>
      <c r="Z51" s="6">
        <v>2</v>
      </c>
      <c r="AA51" s="6">
        <v>6</v>
      </c>
      <c r="AB51" s="6">
        <v>2</v>
      </c>
      <c r="AC51" s="6">
        <v>4</v>
      </c>
      <c r="AD51" s="6">
        <v>4</v>
      </c>
      <c r="AE51" s="6">
        <v>3</v>
      </c>
      <c r="AF51" s="6">
        <v>1</v>
      </c>
      <c r="AG51" s="6">
        <v>2</v>
      </c>
      <c r="AH51" s="6">
        <v>2</v>
      </c>
      <c r="AI51" s="6">
        <v>0</v>
      </c>
    </row>
    <row r="52" spans="2:35" x14ac:dyDescent="0.25">
      <c r="B52" s="5" t="s">
        <v>24</v>
      </c>
      <c r="C52" s="6">
        <v>11</v>
      </c>
      <c r="D52" s="6">
        <v>7</v>
      </c>
      <c r="E52" s="6">
        <v>4</v>
      </c>
      <c r="F52" s="6">
        <v>18</v>
      </c>
      <c r="G52" s="6">
        <v>9</v>
      </c>
      <c r="H52" s="6">
        <v>9</v>
      </c>
      <c r="I52" s="6">
        <v>14</v>
      </c>
      <c r="J52" s="6">
        <v>7</v>
      </c>
      <c r="K52" s="6">
        <v>7</v>
      </c>
      <c r="L52" s="6">
        <v>23</v>
      </c>
      <c r="M52" s="6">
        <v>12</v>
      </c>
      <c r="N52" s="6">
        <v>11</v>
      </c>
      <c r="O52" s="6">
        <v>25</v>
      </c>
      <c r="P52" s="6">
        <v>13</v>
      </c>
      <c r="Q52" s="6">
        <v>12</v>
      </c>
      <c r="R52" s="6"/>
      <c r="T52" s="5" t="s">
        <v>24</v>
      </c>
      <c r="U52" s="6">
        <v>6</v>
      </c>
      <c r="V52" s="6">
        <v>2</v>
      </c>
      <c r="W52" s="6">
        <v>4</v>
      </c>
      <c r="X52" s="6">
        <v>5</v>
      </c>
      <c r="Y52" s="6">
        <v>3</v>
      </c>
      <c r="Z52" s="6">
        <v>2</v>
      </c>
      <c r="AA52" s="6">
        <v>3</v>
      </c>
      <c r="AB52" s="6">
        <v>1</v>
      </c>
      <c r="AC52" s="6">
        <v>2</v>
      </c>
      <c r="AD52" s="6">
        <v>1</v>
      </c>
      <c r="AE52" s="6">
        <v>0</v>
      </c>
      <c r="AF52" s="6">
        <v>1</v>
      </c>
      <c r="AG52" s="6">
        <v>2</v>
      </c>
      <c r="AH52" s="6">
        <v>2</v>
      </c>
      <c r="AI52" s="6">
        <v>0</v>
      </c>
    </row>
    <row r="53" spans="2:35" x14ac:dyDescent="0.25">
      <c r="B53" s="5" t="s">
        <v>25</v>
      </c>
      <c r="C53" s="6">
        <v>5</v>
      </c>
      <c r="D53" s="6">
        <v>0</v>
      </c>
      <c r="E53" s="6">
        <v>5</v>
      </c>
      <c r="F53" s="6">
        <v>5</v>
      </c>
      <c r="G53" s="6">
        <v>4</v>
      </c>
      <c r="H53" s="6">
        <v>1</v>
      </c>
      <c r="I53" s="6">
        <v>9</v>
      </c>
      <c r="J53" s="6">
        <v>3</v>
      </c>
      <c r="K53" s="6">
        <v>6</v>
      </c>
      <c r="L53" s="6">
        <v>8</v>
      </c>
      <c r="M53" s="6">
        <v>3</v>
      </c>
      <c r="N53" s="6">
        <v>5</v>
      </c>
      <c r="O53" s="6">
        <v>14</v>
      </c>
      <c r="P53" s="6">
        <v>8</v>
      </c>
      <c r="Q53" s="6">
        <v>6</v>
      </c>
      <c r="R53" s="6"/>
      <c r="T53" s="5" t="s">
        <v>25</v>
      </c>
      <c r="U53" s="6">
        <v>2</v>
      </c>
      <c r="V53" s="6">
        <v>1</v>
      </c>
      <c r="W53" s="6">
        <v>1</v>
      </c>
      <c r="X53" s="6">
        <v>1</v>
      </c>
      <c r="Y53" s="6">
        <v>0</v>
      </c>
      <c r="Z53" s="6">
        <v>1</v>
      </c>
      <c r="AA53" s="6">
        <v>4</v>
      </c>
      <c r="AB53" s="6">
        <v>3</v>
      </c>
      <c r="AC53" s="6">
        <v>1</v>
      </c>
      <c r="AD53" s="6">
        <v>1</v>
      </c>
      <c r="AE53" s="6">
        <v>0</v>
      </c>
      <c r="AF53" s="6">
        <v>1</v>
      </c>
      <c r="AG53" s="6">
        <v>0</v>
      </c>
      <c r="AH53" s="6">
        <v>0</v>
      </c>
      <c r="AI53" s="6">
        <v>0</v>
      </c>
    </row>
    <row r="54" spans="2:35" x14ac:dyDescent="0.25">
      <c r="B54" s="5" t="s">
        <v>26</v>
      </c>
      <c r="C54" s="6">
        <v>4</v>
      </c>
      <c r="D54" s="6">
        <v>2</v>
      </c>
      <c r="E54" s="6">
        <v>2</v>
      </c>
      <c r="F54" s="6">
        <v>1</v>
      </c>
      <c r="G54" s="6">
        <v>0</v>
      </c>
      <c r="H54" s="6">
        <v>1</v>
      </c>
      <c r="I54" s="6">
        <v>1</v>
      </c>
      <c r="J54" s="6">
        <v>1</v>
      </c>
      <c r="K54" s="6">
        <v>0</v>
      </c>
      <c r="L54" s="6">
        <v>1</v>
      </c>
      <c r="M54" s="6">
        <v>0</v>
      </c>
      <c r="N54" s="6">
        <v>1</v>
      </c>
      <c r="O54" s="6">
        <v>1</v>
      </c>
      <c r="P54" s="6">
        <v>1</v>
      </c>
      <c r="Q54" s="6">
        <v>0</v>
      </c>
      <c r="R54" s="6"/>
      <c r="T54" s="5" t="s">
        <v>26</v>
      </c>
      <c r="U54" s="6">
        <v>0</v>
      </c>
      <c r="V54" s="6">
        <v>0</v>
      </c>
      <c r="W54" s="6">
        <v>0</v>
      </c>
      <c r="X54" s="6">
        <v>1</v>
      </c>
      <c r="Y54" s="6">
        <v>0</v>
      </c>
      <c r="Z54" s="6">
        <v>1</v>
      </c>
      <c r="AA54" s="6">
        <v>0</v>
      </c>
      <c r="AB54" s="6">
        <v>0</v>
      </c>
      <c r="AC54" s="6">
        <v>0</v>
      </c>
      <c r="AD54" s="6">
        <v>2</v>
      </c>
      <c r="AE54" s="6">
        <v>1</v>
      </c>
      <c r="AF54" s="6">
        <v>1</v>
      </c>
      <c r="AG54" s="6">
        <v>0</v>
      </c>
      <c r="AH54" s="6">
        <v>0</v>
      </c>
      <c r="AI54" s="6">
        <v>0</v>
      </c>
    </row>
    <row r="55" spans="2:35" x14ac:dyDescent="0.25">
      <c r="B55" s="5" t="s">
        <v>27</v>
      </c>
      <c r="C55" s="6">
        <v>0</v>
      </c>
      <c r="D55" s="6">
        <v>0</v>
      </c>
      <c r="E55" s="6">
        <v>0</v>
      </c>
      <c r="F55" s="6">
        <v>1</v>
      </c>
      <c r="G55" s="6">
        <v>0</v>
      </c>
      <c r="H55" s="6">
        <v>1</v>
      </c>
      <c r="I55" s="6">
        <v>1</v>
      </c>
      <c r="J55" s="6">
        <v>0</v>
      </c>
      <c r="K55" s="6">
        <v>1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/>
      <c r="T55" s="5" t="s">
        <v>27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</row>
    <row r="56" spans="2:35" x14ac:dyDescent="0.25">
      <c r="B56" s="5" t="s">
        <v>28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/>
      <c r="T56" s="5" t="s">
        <v>28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</row>
    <row r="65" spans="1:35" x14ac:dyDescent="0.25">
      <c r="C65" s="5" t="s">
        <v>0</v>
      </c>
      <c r="F65" s="5" t="s">
        <v>1</v>
      </c>
      <c r="I65" s="5" t="s">
        <v>2</v>
      </c>
      <c r="L65" s="5" t="s">
        <v>3</v>
      </c>
      <c r="O65" s="44">
        <v>2024</v>
      </c>
      <c r="U65" s="5" t="s">
        <v>0</v>
      </c>
      <c r="X65" s="5" t="s">
        <v>1</v>
      </c>
      <c r="AA65" s="5" t="s">
        <v>2</v>
      </c>
      <c r="AD65" s="5" t="s">
        <v>3</v>
      </c>
      <c r="AG65" s="44">
        <v>2024</v>
      </c>
    </row>
    <row r="66" spans="1:35" x14ac:dyDescent="0.25">
      <c r="C66" s="5" t="s">
        <v>4</v>
      </c>
      <c r="D66" s="5" t="s">
        <v>5</v>
      </c>
      <c r="E66" s="5" t="s">
        <v>6</v>
      </c>
      <c r="F66" s="5" t="s">
        <v>4</v>
      </c>
      <c r="G66" s="5" t="s">
        <v>5</v>
      </c>
      <c r="H66" s="5" t="s">
        <v>6</v>
      </c>
      <c r="I66" s="5" t="s">
        <v>4</v>
      </c>
      <c r="J66" s="5" t="s">
        <v>5</v>
      </c>
      <c r="K66" s="5" t="s">
        <v>6</v>
      </c>
      <c r="L66" s="5" t="s">
        <v>4</v>
      </c>
      <c r="M66" s="5" t="s">
        <v>5</v>
      </c>
      <c r="N66" s="5" t="s">
        <v>6</v>
      </c>
      <c r="O66" s="5" t="s">
        <v>4</v>
      </c>
      <c r="P66" s="5" t="s">
        <v>5</v>
      </c>
      <c r="Q66" s="5" t="s">
        <v>6</v>
      </c>
      <c r="R66" s="5"/>
      <c r="U66" s="5" t="s">
        <v>4</v>
      </c>
      <c r="V66" s="5" t="s">
        <v>5</v>
      </c>
      <c r="W66" s="5" t="s">
        <v>6</v>
      </c>
      <c r="X66" s="5" t="s">
        <v>4</v>
      </c>
      <c r="Y66" s="5" t="s">
        <v>5</v>
      </c>
      <c r="Z66" s="5" t="s">
        <v>6</v>
      </c>
      <c r="AA66" s="5" t="s">
        <v>4</v>
      </c>
      <c r="AB66" s="5" t="s">
        <v>5</v>
      </c>
      <c r="AC66" s="5" t="s">
        <v>6</v>
      </c>
      <c r="AD66" s="5" t="s">
        <v>4</v>
      </c>
      <c r="AE66" s="5" t="s">
        <v>5</v>
      </c>
      <c r="AF66" s="5" t="s">
        <v>6</v>
      </c>
      <c r="AG66" s="5" t="s">
        <v>4</v>
      </c>
      <c r="AH66" s="5" t="s">
        <v>5</v>
      </c>
      <c r="AI66" s="5" t="s">
        <v>6</v>
      </c>
    </row>
    <row r="67" spans="1:35" x14ac:dyDescent="0.25">
      <c r="A67" s="5" t="s">
        <v>32</v>
      </c>
      <c r="B67" s="5" t="s">
        <v>8</v>
      </c>
      <c r="C67" s="6">
        <v>52</v>
      </c>
      <c r="D67" s="6">
        <v>31</v>
      </c>
      <c r="E67" s="6">
        <v>21</v>
      </c>
      <c r="F67" s="6">
        <v>69</v>
      </c>
      <c r="G67" s="6">
        <v>37</v>
      </c>
      <c r="H67" s="6">
        <v>32</v>
      </c>
      <c r="I67" s="6">
        <v>88</v>
      </c>
      <c r="J67" s="6">
        <v>43</v>
      </c>
      <c r="K67" s="6">
        <v>45</v>
      </c>
      <c r="L67" s="6">
        <v>111</v>
      </c>
      <c r="M67" s="6">
        <v>56</v>
      </c>
      <c r="N67" s="6">
        <v>55</v>
      </c>
      <c r="O67" s="6">
        <v>80</v>
      </c>
      <c r="P67" s="6">
        <v>40</v>
      </c>
      <c r="Q67" s="6">
        <v>40</v>
      </c>
      <c r="R67" s="6"/>
      <c r="S67" s="5" t="s">
        <v>33</v>
      </c>
      <c r="T67" s="5" t="s">
        <v>8</v>
      </c>
      <c r="U67" s="6">
        <v>49</v>
      </c>
      <c r="V67" s="6">
        <v>27</v>
      </c>
      <c r="W67" s="6">
        <v>22</v>
      </c>
      <c r="X67" s="6">
        <v>71</v>
      </c>
      <c r="Y67" s="6">
        <v>43</v>
      </c>
      <c r="Z67" s="6">
        <v>28</v>
      </c>
      <c r="AA67" s="6">
        <v>87</v>
      </c>
      <c r="AB67" s="6">
        <v>45</v>
      </c>
      <c r="AC67" s="6">
        <v>42</v>
      </c>
      <c r="AD67" s="6">
        <v>76</v>
      </c>
      <c r="AE67" s="6">
        <v>44</v>
      </c>
      <c r="AF67" s="6">
        <v>32</v>
      </c>
      <c r="AG67" s="6">
        <v>57</v>
      </c>
      <c r="AH67" s="6">
        <v>28</v>
      </c>
      <c r="AI67" s="6">
        <v>29</v>
      </c>
    </row>
    <row r="68" spans="1:35" x14ac:dyDescent="0.25">
      <c r="B68" s="5" t="s">
        <v>9</v>
      </c>
      <c r="C68" s="6">
        <v>58</v>
      </c>
      <c r="D68" s="6">
        <v>26</v>
      </c>
      <c r="E68" s="6">
        <v>32</v>
      </c>
      <c r="F68" s="6">
        <v>82</v>
      </c>
      <c r="G68" s="6">
        <v>41</v>
      </c>
      <c r="H68" s="6">
        <v>41</v>
      </c>
      <c r="I68" s="6">
        <v>68</v>
      </c>
      <c r="J68" s="6">
        <v>30</v>
      </c>
      <c r="K68" s="6">
        <v>38</v>
      </c>
      <c r="L68" s="6">
        <v>120</v>
      </c>
      <c r="M68" s="6">
        <v>70</v>
      </c>
      <c r="N68" s="6">
        <v>50</v>
      </c>
      <c r="O68" s="6">
        <v>100</v>
      </c>
      <c r="P68" s="6">
        <v>51</v>
      </c>
      <c r="Q68" s="6">
        <v>49</v>
      </c>
      <c r="R68" s="6"/>
      <c r="T68" s="5" t="s">
        <v>9</v>
      </c>
      <c r="U68" s="6">
        <v>84</v>
      </c>
      <c r="V68" s="6">
        <v>40</v>
      </c>
      <c r="W68" s="6">
        <v>44</v>
      </c>
      <c r="X68" s="6">
        <v>57</v>
      </c>
      <c r="Y68" s="6">
        <v>27</v>
      </c>
      <c r="Z68" s="6">
        <v>30</v>
      </c>
      <c r="AA68" s="6">
        <v>69</v>
      </c>
      <c r="AB68" s="6">
        <v>39</v>
      </c>
      <c r="AC68" s="6">
        <v>30</v>
      </c>
      <c r="AD68" s="6">
        <v>81</v>
      </c>
      <c r="AE68" s="6">
        <v>43</v>
      </c>
      <c r="AF68" s="6">
        <v>38</v>
      </c>
      <c r="AG68" s="6">
        <v>67</v>
      </c>
      <c r="AH68" s="6">
        <v>34</v>
      </c>
      <c r="AI68" s="6">
        <v>33</v>
      </c>
    </row>
    <row r="69" spans="1:35" x14ac:dyDescent="0.25">
      <c r="B69" s="5" t="s">
        <v>10</v>
      </c>
      <c r="C69" s="6">
        <v>58</v>
      </c>
      <c r="D69" s="6">
        <v>27</v>
      </c>
      <c r="E69" s="6">
        <v>31</v>
      </c>
      <c r="F69" s="6">
        <v>81</v>
      </c>
      <c r="G69" s="6">
        <v>39</v>
      </c>
      <c r="H69" s="6">
        <v>42</v>
      </c>
      <c r="I69" s="6">
        <v>80</v>
      </c>
      <c r="J69" s="6">
        <v>42</v>
      </c>
      <c r="K69" s="6">
        <v>38</v>
      </c>
      <c r="L69" s="6">
        <v>93</v>
      </c>
      <c r="M69" s="6">
        <v>41</v>
      </c>
      <c r="N69" s="6">
        <v>52</v>
      </c>
      <c r="O69" s="6">
        <v>106</v>
      </c>
      <c r="P69" s="6">
        <v>56</v>
      </c>
      <c r="Q69" s="6">
        <v>50</v>
      </c>
      <c r="R69" s="6"/>
      <c r="T69" s="5" t="s">
        <v>10</v>
      </c>
      <c r="U69" s="6">
        <v>71</v>
      </c>
      <c r="V69" s="6">
        <v>32</v>
      </c>
      <c r="W69" s="6">
        <v>39</v>
      </c>
      <c r="X69" s="6">
        <v>83</v>
      </c>
      <c r="Y69" s="6">
        <v>39</v>
      </c>
      <c r="Z69" s="6">
        <v>44</v>
      </c>
      <c r="AA69" s="6">
        <v>58</v>
      </c>
      <c r="AB69" s="6">
        <v>31</v>
      </c>
      <c r="AC69" s="6">
        <v>27</v>
      </c>
      <c r="AD69" s="6">
        <v>67</v>
      </c>
      <c r="AE69" s="6">
        <v>42</v>
      </c>
      <c r="AF69" s="6">
        <v>25</v>
      </c>
      <c r="AG69" s="6">
        <v>78</v>
      </c>
      <c r="AH69" s="6">
        <v>43</v>
      </c>
      <c r="AI69" s="6">
        <v>35</v>
      </c>
    </row>
    <row r="70" spans="1:35" x14ac:dyDescent="0.25">
      <c r="B70" s="5" t="s">
        <v>11</v>
      </c>
      <c r="C70" s="6">
        <v>48</v>
      </c>
      <c r="D70" s="6">
        <v>26</v>
      </c>
      <c r="E70" s="6">
        <v>22</v>
      </c>
      <c r="F70" s="6">
        <v>77</v>
      </c>
      <c r="G70" s="6">
        <v>36</v>
      </c>
      <c r="H70" s="6">
        <v>41</v>
      </c>
      <c r="I70" s="6">
        <v>85</v>
      </c>
      <c r="J70" s="6">
        <v>45</v>
      </c>
      <c r="K70" s="6">
        <v>40</v>
      </c>
      <c r="L70" s="6">
        <v>89</v>
      </c>
      <c r="M70" s="6">
        <v>45</v>
      </c>
      <c r="N70" s="6">
        <v>44</v>
      </c>
      <c r="O70" s="6">
        <v>75</v>
      </c>
      <c r="P70" s="6">
        <v>37</v>
      </c>
      <c r="Q70" s="6">
        <v>38</v>
      </c>
      <c r="R70" s="6"/>
      <c r="T70" s="5" t="s">
        <v>11</v>
      </c>
      <c r="U70" s="6">
        <v>86</v>
      </c>
      <c r="V70" s="6">
        <v>48</v>
      </c>
      <c r="W70" s="6">
        <v>38</v>
      </c>
      <c r="X70" s="6">
        <v>85</v>
      </c>
      <c r="Y70" s="6">
        <v>39</v>
      </c>
      <c r="Z70" s="6">
        <v>46</v>
      </c>
      <c r="AA70" s="6">
        <v>83</v>
      </c>
      <c r="AB70" s="6">
        <v>41</v>
      </c>
      <c r="AC70" s="6">
        <v>42</v>
      </c>
      <c r="AD70" s="6">
        <v>59</v>
      </c>
      <c r="AE70" s="6">
        <v>29</v>
      </c>
      <c r="AF70" s="6">
        <v>30</v>
      </c>
      <c r="AG70" s="6">
        <v>71</v>
      </c>
      <c r="AH70" s="6">
        <v>46</v>
      </c>
      <c r="AI70" s="6">
        <v>25</v>
      </c>
    </row>
    <row r="71" spans="1:35" x14ac:dyDescent="0.25">
      <c r="B71" s="5" t="s">
        <v>12</v>
      </c>
      <c r="C71" s="6">
        <v>57</v>
      </c>
      <c r="D71" s="6">
        <v>29</v>
      </c>
      <c r="E71" s="6">
        <v>28</v>
      </c>
      <c r="F71" s="6">
        <v>75</v>
      </c>
      <c r="G71" s="6">
        <v>42</v>
      </c>
      <c r="H71" s="6">
        <v>33</v>
      </c>
      <c r="I71" s="6">
        <v>78</v>
      </c>
      <c r="J71" s="6">
        <v>39</v>
      </c>
      <c r="K71" s="6">
        <v>39</v>
      </c>
      <c r="L71" s="6">
        <v>101</v>
      </c>
      <c r="M71" s="6">
        <v>56</v>
      </c>
      <c r="N71" s="6">
        <v>45</v>
      </c>
      <c r="O71" s="6">
        <v>83</v>
      </c>
      <c r="P71" s="6">
        <v>53</v>
      </c>
      <c r="Q71" s="6">
        <v>30</v>
      </c>
      <c r="R71" s="6"/>
      <c r="T71" s="5" t="s">
        <v>12</v>
      </c>
      <c r="U71" s="6">
        <v>75</v>
      </c>
      <c r="V71" s="6">
        <v>50</v>
      </c>
      <c r="W71" s="6">
        <v>25</v>
      </c>
      <c r="X71" s="6">
        <v>88</v>
      </c>
      <c r="Y71" s="6">
        <v>53</v>
      </c>
      <c r="Z71" s="6">
        <v>35</v>
      </c>
      <c r="AA71" s="6">
        <v>75</v>
      </c>
      <c r="AB71" s="6">
        <v>33</v>
      </c>
      <c r="AC71" s="6">
        <v>42</v>
      </c>
      <c r="AD71" s="6">
        <v>69</v>
      </c>
      <c r="AE71" s="6">
        <v>37</v>
      </c>
      <c r="AF71" s="6">
        <v>32</v>
      </c>
      <c r="AG71" s="6">
        <v>80</v>
      </c>
      <c r="AH71" s="6">
        <v>42</v>
      </c>
      <c r="AI71" s="6">
        <v>37</v>
      </c>
    </row>
    <row r="72" spans="1:35" x14ac:dyDescent="0.25">
      <c r="B72" s="5" t="s">
        <v>13</v>
      </c>
      <c r="C72" s="6">
        <v>32</v>
      </c>
      <c r="D72" s="6">
        <v>19</v>
      </c>
      <c r="E72" s="6">
        <v>13</v>
      </c>
      <c r="F72" s="6">
        <v>111</v>
      </c>
      <c r="G72" s="6">
        <v>60</v>
      </c>
      <c r="H72" s="6">
        <v>51</v>
      </c>
      <c r="I72" s="6">
        <v>80</v>
      </c>
      <c r="J72" s="6">
        <v>46</v>
      </c>
      <c r="K72" s="6">
        <v>34</v>
      </c>
      <c r="L72" s="6">
        <v>98</v>
      </c>
      <c r="M72" s="6">
        <v>47</v>
      </c>
      <c r="N72" s="6">
        <v>51</v>
      </c>
      <c r="O72" s="6">
        <v>115</v>
      </c>
      <c r="P72" s="6">
        <v>63</v>
      </c>
      <c r="Q72" s="6">
        <v>52</v>
      </c>
      <c r="R72" s="6"/>
      <c r="T72" s="5" t="s">
        <v>13</v>
      </c>
      <c r="U72" s="6">
        <v>71</v>
      </c>
      <c r="V72" s="6">
        <v>29</v>
      </c>
      <c r="W72" s="6">
        <v>42</v>
      </c>
      <c r="X72" s="6">
        <v>84</v>
      </c>
      <c r="Y72" s="6">
        <v>51</v>
      </c>
      <c r="Z72" s="6">
        <v>33</v>
      </c>
      <c r="AA72" s="6">
        <v>87</v>
      </c>
      <c r="AB72" s="6">
        <v>54</v>
      </c>
      <c r="AC72" s="6">
        <v>33</v>
      </c>
      <c r="AD72" s="6">
        <v>73</v>
      </c>
      <c r="AE72" s="6">
        <v>37</v>
      </c>
      <c r="AF72" s="6">
        <v>36</v>
      </c>
      <c r="AG72" s="6">
        <v>85</v>
      </c>
      <c r="AH72" s="6">
        <v>47</v>
      </c>
      <c r="AI72" s="6">
        <v>38</v>
      </c>
    </row>
    <row r="73" spans="1:35" x14ac:dyDescent="0.25">
      <c r="B73" s="5" t="s">
        <v>14</v>
      </c>
      <c r="C73" s="6">
        <v>34</v>
      </c>
      <c r="D73" s="6">
        <v>14</v>
      </c>
      <c r="E73" s="6">
        <v>20</v>
      </c>
      <c r="F73" s="6">
        <v>85</v>
      </c>
      <c r="G73" s="6">
        <v>58</v>
      </c>
      <c r="H73" s="6">
        <v>27</v>
      </c>
      <c r="I73" s="6">
        <v>98</v>
      </c>
      <c r="J73" s="6">
        <v>55</v>
      </c>
      <c r="K73" s="6">
        <v>43</v>
      </c>
      <c r="L73" s="6">
        <v>99</v>
      </c>
      <c r="M73" s="6">
        <v>49</v>
      </c>
      <c r="N73" s="6">
        <v>50</v>
      </c>
      <c r="O73" s="6">
        <v>125</v>
      </c>
      <c r="P73" s="6">
        <v>68</v>
      </c>
      <c r="Q73" s="6">
        <v>57</v>
      </c>
      <c r="R73" s="6"/>
      <c r="T73" s="5" t="s">
        <v>14</v>
      </c>
      <c r="U73" s="6">
        <v>67</v>
      </c>
      <c r="V73" s="6">
        <v>34</v>
      </c>
      <c r="W73" s="6">
        <v>33</v>
      </c>
      <c r="X73" s="6">
        <v>83</v>
      </c>
      <c r="Y73" s="6">
        <v>47</v>
      </c>
      <c r="Z73" s="6">
        <v>36</v>
      </c>
      <c r="AA73" s="6">
        <v>68</v>
      </c>
      <c r="AB73" s="6">
        <v>39</v>
      </c>
      <c r="AC73" s="6">
        <v>29</v>
      </c>
      <c r="AD73" s="6">
        <v>78</v>
      </c>
      <c r="AE73" s="6">
        <v>45</v>
      </c>
      <c r="AF73" s="6">
        <v>33</v>
      </c>
      <c r="AG73" s="6">
        <v>82</v>
      </c>
      <c r="AH73" s="6">
        <v>45</v>
      </c>
      <c r="AI73" s="6">
        <v>37</v>
      </c>
    </row>
    <row r="74" spans="1:35" x14ac:dyDescent="0.25">
      <c r="B74" s="5" t="s">
        <v>15</v>
      </c>
      <c r="C74" s="6">
        <v>51</v>
      </c>
      <c r="D74" s="6">
        <v>21</v>
      </c>
      <c r="E74" s="6">
        <v>30</v>
      </c>
      <c r="F74" s="6">
        <v>72</v>
      </c>
      <c r="G74" s="6">
        <v>45</v>
      </c>
      <c r="H74" s="6">
        <v>27</v>
      </c>
      <c r="I74" s="6">
        <v>77</v>
      </c>
      <c r="J74" s="6">
        <v>48</v>
      </c>
      <c r="K74" s="6">
        <v>29</v>
      </c>
      <c r="L74" s="6">
        <v>123</v>
      </c>
      <c r="M74" s="6">
        <v>69</v>
      </c>
      <c r="N74" s="6">
        <v>54</v>
      </c>
      <c r="O74" s="6">
        <v>129</v>
      </c>
      <c r="P74" s="6">
        <v>71</v>
      </c>
      <c r="Q74" s="6">
        <v>58</v>
      </c>
      <c r="R74" s="6"/>
      <c r="T74" s="5" t="s">
        <v>15</v>
      </c>
      <c r="U74" s="6">
        <v>70</v>
      </c>
      <c r="V74" s="6">
        <v>40</v>
      </c>
      <c r="W74" s="6">
        <v>30</v>
      </c>
      <c r="X74" s="6">
        <v>84</v>
      </c>
      <c r="Y74" s="6">
        <v>50</v>
      </c>
      <c r="Z74" s="6">
        <v>34</v>
      </c>
      <c r="AA74" s="6">
        <v>68</v>
      </c>
      <c r="AB74" s="6">
        <v>40</v>
      </c>
      <c r="AC74" s="6">
        <v>28</v>
      </c>
      <c r="AD74" s="6">
        <v>59</v>
      </c>
      <c r="AE74" s="6">
        <v>35</v>
      </c>
      <c r="AF74" s="6">
        <v>24</v>
      </c>
      <c r="AG74" s="6">
        <v>74</v>
      </c>
      <c r="AH74" s="6">
        <v>44</v>
      </c>
      <c r="AI74" s="6">
        <v>30</v>
      </c>
    </row>
    <row r="75" spans="1:35" x14ac:dyDescent="0.25">
      <c r="B75" s="5" t="s">
        <v>16</v>
      </c>
      <c r="C75" s="6">
        <v>62</v>
      </c>
      <c r="D75" s="6">
        <v>38</v>
      </c>
      <c r="E75" s="6">
        <v>24</v>
      </c>
      <c r="F75" s="6">
        <v>87</v>
      </c>
      <c r="G75" s="6">
        <v>45</v>
      </c>
      <c r="H75" s="6">
        <v>42</v>
      </c>
      <c r="I75" s="6">
        <v>75</v>
      </c>
      <c r="J75" s="6">
        <v>44</v>
      </c>
      <c r="K75" s="6">
        <v>31</v>
      </c>
      <c r="L75" s="6">
        <v>84</v>
      </c>
      <c r="M75" s="6">
        <v>51</v>
      </c>
      <c r="N75" s="6">
        <v>33</v>
      </c>
      <c r="O75" s="6">
        <v>121</v>
      </c>
      <c r="P75" s="6">
        <v>70</v>
      </c>
      <c r="Q75" s="6">
        <v>51</v>
      </c>
      <c r="R75" s="6"/>
      <c r="T75" s="5" t="s">
        <v>16</v>
      </c>
      <c r="U75" s="6">
        <v>77</v>
      </c>
      <c r="V75" s="6">
        <v>36</v>
      </c>
      <c r="W75" s="6">
        <v>41</v>
      </c>
      <c r="X75" s="6">
        <v>86</v>
      </c>
      <c r="Y75" s="6">
        <v>56</v>
      </c>
      <c r="Z75" s="6">
        <v>30</v>
      </c>
      <c r="AA75" s="6">
        <v>75</v>
      </c>
      <c r="AB75" s="6">
        <v>40</v>
      </c>
      <c r="AC75" s="6">
        <v>35</v>
      </c>
      <c r="AD75" s="6">
        <v>64</v>
      </c>
      <c r="AE75" s="6">
        <v>34</v>
      </c>
      <c r="AF75" s="6">
        <v>30</v>
      </c>
      <c r="AG75" s="6">
        <v>70</v>
      </c>
      <c r="AH75" s="6">
        <v>43</v>
      </c>
      <c r="AI75" s="6">
        <v>27</v>
      </c>
    </row>
    <row r="76" spans="1:35" x14ac:dyDescent="0.25">
      <c r="B76" s="5" t="s">
        <v>17</v>
      </c>
      <c r="C76" s="6">
        <v>37</v>
      </c>
      <c r="D76" s="6">
        <v>18</v>
      </c>
      <c r="E76" s="6">
        <v>19</v>
      </c>
      <c r="F76" s="6">
        <v>95</v>
      </c>
      <c r="G76" s="6">
        <v>63</v>
      </c>
      <c r="H76" s="6">
        <v>32</v>
      </c>
      <c r="I76" s="6">
        <v>91</v>
      </c>
      <c r="J76" s="6">
        <v>43</v>
      </c>
      <c r="K76" s="6">
        <v>48</v>
      </c>
      <c r="L76" s="6">
        <v>68</v>
      </c>
      <c r="M76" s="6">
        <v>42</v>
      </c>
      <c r="N76" s="6">
        <v>26</v>
      </c>
      <c r="O76" s="6">
        <v>68</v>
      </c>
      <c r="P76" s="6">
        <v>45</v>
      </c>
      <c r="Q76" s="6">
        <v>23</v>
      </c>
      <c r="R76" s="6"/>
      <c r="T76" s="5" t="s">
        <v>17</v>
      </c>
      <c r="U76" s="6">
        <v>62</v>
      </c>
      <c r="V76" s="6">
        <v>35</v>
      </c>
      <c r="W76" s="6">
        <v>27</v>
      </c>
      <c r="X76" s="6">
        <v>77</v>
      </c>
      <c r="Y76" s="6">
        <v>42</v>
      </c>
      <c r="Z76" s="6">
        <v>35</v>
      </c>
      <c r="AA76" s="6">
        <v>72</v>
      </c>
      <c r="AB76" s="6">
        <v>44</v>
      </c>
      <c r="AC76" s="6">
        <v>28</v>
      </c>
      <c r="AD76" s="6">
        <v>82</v>
      </c>
      <c r="AE76" s="6">
        <v>45</v>
      </c>
      <c r="AF76" s="6">
        <v>37</v>
      </c>
      <c r="AG76" s="6">
        <v>66</v>
      </c>
      <c r="AH76" s="6">
        <v>35</v>
      </c>
      <c r="AI76" s="6">
        <v>31</v>
      </c>
    </row>
    <row r="77" spans="1:35" x14ac:dyDescent="0.25">
      <c r="B77" s="5" t="s">
        <v>18</v>
      </c>
      <c r="C77" s="6">
        <v>52</v>
      </c>
      <c r="D77" s="6">
        <v>26</v>
      </c>
      <c r="E77" s="6">
        <v>26</v>
      </c>
      <c r="F77" s="6">
        <v>65</v>
      </c>
      <c r="G77" s="6">
        <v>46</v>
      </c>
      <c r="H77" s="6">
        <v>19</v>
      </c>
      <c r="I77" s="6">
        <v>84</v>
      </c>
      <c r="J77" s="6">
        <v>57</v>
      </c>
      <c r="K77" s="6">
        <v>27</v>
      </c>
      <c r="L77" s="6">
        <v>86</v>
      </c>
      <c r="M77" s="6">
        <v>40</v>
      </c>
      <c r="N77" s="6">
        <v>46</v>
      </c>
      <c r="O77" s="6">
        <v>61</v>
      </c>
      <c r="P77" s="6">
        <v>35</v>
      </c>
      <c r="Q77" s="6">
        <v>26</v>
      </c>
      <c r="R77" s="6"/>
      <c r="T77" s="5" t="s">
        <v>18</v>
      </c>
      <c r="U77" s="6">
        <v>57</v>
      </c>
      <c r="V77" s="6">
        <v>32</v>
      </c>
      <c r="W77" s="6">
        <v>25</v>
      </c>
      <c r="X77" s="6">
        <v>63</v>
      </c>
      <c r="Y77" s="6">
        <v>38</v>
      </c>
      <c r="Z77" s="6">
        <v>25</v>
      </c>
      <c r="AA77" s="6">
        <v>70</v>
      </c>
      <c r="AB77" s="6">
        <v>36</v>
      </c>
      <c r="AC77" s="6">
        <v>34</v>
      </c>
      <c r="AD77" s="6">
        <v>61</v>
      </c>
      <c r="AE77" s="6">
        <v>35</v>
      </c>
      <c r="AF77" s="6">
        <v>26</v>
      </c>
      <c r="AG77" s="6">
        <v>83</v>
      </c>
      <c r="AH77" s="6">
        <v>45</v>
      </c>
      <c r="AI77" s="6">
        <v>38</v>
      </c>
    </row>
    <row r="78" spans="1:35" x14ac:dyDescent="0.25">
      <c r="B78" s="5" t="s">
        <v>19</v>
      </c>
      <c r="C78" s="6">
        <v>33</v>
      </c>
      <c r="D78" s="6">
        <v>19</v>
      </c>
      <c r="E78" s="6">
        <v>14</v>
      </c>
      <c r="F78" s="6">
        <v>69</v>
      </c>
      <c r="G78" s="6">
        <v>37</v>
      </c>
      <c r="H78" s="6">
        <v>32</v>
      </c>
      <c r="I78" s="6">
        <v>59</v>
      </c>
      <c r="J78" s="6">
        <v>40</v>
      </c>
      <c r="K78" s="6">
        <v>19</v>
      </c>
      <c r="L78" s="6">
        <v>71</v>
      </c>
      <c r="M78" s="6">
        <v>45</v>
      </c>
      <c r="N78" s="6">
        <v>26</v>
      </c>
      <c r="O78" s="6">
        <v>88</v>
      </c>
      <c r="P78" s="6">
        <v>44</v>
      </c>
      <c r="Q78" s="6">
        <v>44</v>
      </c>
      <c r="R78" s="6"/>
      <c r="T78" s="5" t="s">
        <v>19</v>
      </c>
      <c r="U78" s="6">
        <v>47</v>
      </c>
      <c r="V78" s="6">
        <v>21</v>
      </c>
      <c r="W78" s="6">
        <v>26</v>
      </c>
      <c r="X78" s="6">
        <v>60</v>
      </c>
      <c r="Y78" s="6">
        <v>35</v>
      </c>
      <c r="Z78" s="6">
        <v>25</v>
      </c>
      <c r="AA78" s="6">
        <v>54</v>
      </c>
      <c r="AB78" s="6">
        <v>35</v>
      </c>
      <c r="AC78" s="6">
        <v>19</v>
      </c>
      <c r="AD78" s="6">
        <v>66</v>
      </c>
      <c r="AE78" s="6">
        <v>36</v>
      </c>
      <c r="AF78" s="6">
        <v>30</v>
      </c>
      <c r="AG78" s="6">
        <v>65</v>
      </c>
      <c r="AH78" s="6">
        <v>39</v>
      </c>
      <c r="AI78" s="6">
        <v>26</v>
      </c>
    </row>
    <row r="79" spans="1:35" x14ac:dyDescent="0.25">
      <c r="B79" s="5" t="s">
        <v>20</v>
      </c>
      <c r="C79" s="6">
        <v>29</v>
      </c>
      <c r="D79" s="6">
        <v>17</v>
      </c>
      <c r="E79" s="6">
        <v>12</v>
      </c>
      <c r="F79" s="6">
        <v>39</v>
      </c>
      <c r="G79" s="6">
        <v>25</v>
      </c>
      <c r="H79" s="6">
        <v>14</v>
      </c>
      <c r="I79" s="6">
        <v>67</v>
      </c>
      <c r="J79" s="6">
        <v>35</v>
      </c>
      <c r="K79" s="6">
        <v>32</v>
      </c>
      <c r="L79" s="6">
        <v>63</v>
      </c>
      <c r="M79" s="6">
        <v>40</v>
      </c>
      <c r="N79" s="6">
        <v>23</v>
      </c>
      <c r="O79" s="6">
        <v>61</v>
      </c>
      <c r="P79" s="6">
        <v>40</v>
      </c>
      <c r="Q79" s="6">
        <v>21</v>
      </c>
      <c r="R79" s="6"/>
      <c r="T79" s="5" t="s">
        <v>20</v>
      </c>
      <c r="U79" s="6">
        <v>33</v>
      </c>
      <c r="V79" s="6">
        <v>18</v>
      </c>
      <c r="W79" s="6">
        <v>15</v>
      </c>
      <c r="X79" s="6">
        <v>45</v>
      </c>
      <c r="Y79" s="6">
        <v>21</v>
      </c>
      <c r="Z79" s="6">
        <v>24</v>
      </c>
      <c r="AA79" s="6">
        <v>51</v>
      </c>
      <c r="AB79" s="6">
        <v>29</v>
      </c>
      <c r="AC79" s="6">
        <v>22</v>
      </c>
      <c r="AD79" s="6">
        <v>48</v>
      </c>
      <c r="AE79" s="6">
        <v>32</v>
      </c>
      <c r="AF79" s="6">
        <v>16</v>
      </c>
      <c r="AG79" s="6">
        <v>63</v>
      </c>
      <c r="AH79" s="6">
        <v>35</v>
      </c>
      <c r="AI79" s="6">
        <v>28</v>
      </c>
    </row>
    <row r="80" spans="1:35" x14ac:dyDescent="0.25">
      <c r="B80" s="5" t="s">
        <v>21</v>
      </c>
      <c r="C80" s="6">
        <v>18</v>
      </c>
      <c r="D80" s="6">
        <v>6</v>
      </c>
      <c r="E80" s="6">
        <v>12</v>
      </c>
      <c r="F80" s="6">
        <v>33</v>
      </c>
      <c r="G80" s="6">
        <v>20</v>
      </c>
      <c r="H80" s="6">
        <v>13</v>
      </c>
      <c r="I80" s="6">
        <v>36</v>
      </c>
      <c r="J80" s="6">
        <v>22</v>
      </c>
      <c r="K80" s="6">
        <v>14</v>
      </c>
      <c r="L80" s="6">
        <v>52</v>
      </c>
      <c r="M80" s="6">
        <v>26</v>
      </c>
      <c r="N80" s="6">
        <v>26</v>
      </c>
      <c r="O80" s="6">
        <v>50</v>
      </c>
      <c r="P80" s="6">
        <v>34</v>
      </c>
      <c r="Q80" s="6">
        <v>16</v>
      </c>
      <c r="R80" s="6"/>
      <c r="T80" s="5" t="s">
        <v>21</v>
      </c>
      <c r="U80" s="6">
        <v>44</v>
      </c>
      <c r="V80" s="6">
        <v>23</v>
      </c>
      <c r="W80" s="6">
        <v>21</v>
      </c>
      <c r="X80" s="6">
        <v>31</v>
      </c>
      <c r="Y80" s="6">
        <v>16</v>
      </c>
      <c r="Z80" s="6">
        <v>15</v>
      </c>
      <c r="AA80" s="6">
        <v>40</v>
      </c>
      <c r="AB80" s="6">
        <v>19</v>
      </c>
      <c r="AC80" s="6">
        <v>21</v>
      </c>
      <c r="AD80" s="6">
        <v>47</v>
      </c>
      <c r="AE80" s="6">
        <v>27</v>
      </c>
      <c r="AF80" s="6">
        <v>20</v>
      </c>
      <c r="AG80" s="6">
        <v>42</v>
      </c>
      <c r="AH80" s="6">
        <v>27</v>
      </c>
      <c r="AI80" s="6">
        <v>15</v>
      </c>
    </row>
    <row r="81" spans="2:35" x14ac:dyDescent="0.25">
      <c r="B81" s="5" t="s">
        <v>22</v>
      </c>
      <c r="C81" s="6">
        <v>22</v>
      </c>
      <c r="D81" s="6">
        <v>13</v>
      </c>
      <c r="E81" s="6">
        <v>9</v>
      </c>
      <c r="F81" s="6">
        <v>14</v>
      </c>
      <c r="G81" s="6">
        <v>5</v>
      </c>
      <c r="H81" s="6">
        <v>9</v>
      </c>
      <c r="I81" s="6">
        <v>29</v>
      </c>
      <c r="J81" s="6">
        <v>19</v>
      </c>
      <c r="K81" s="6">
        <v>10</v>
      </c>
      <c r="L81" s="6">
        <v>35</v>
      </c>
      <c r="M81" s="6">
        <v>21</v>
      </c>
      <c r="N81" s="6">
        <v>14</v>
      </c>
      <c r="O81" s="6">
        <v>37</v>
      </c>
      <c r="P81" s="6">
        <v>16</v>
      </c>
      <c r="Q81" s="6">
        <v>21</v>
      </c>
      <c r="R81" s="6"/>
      <c r="T81" s="5" t="s">
        <v>22</v>
      </c>
      <c r="U81" s="6">
        <v>23</v>
      </c>
      <c r="V81" s="6">
        <v>17</v>
      </c>
      <c r="W81" s="6">
        <v>6</v>
      </c>
      <c r="X81" s="6">
        <v>39</v>
      </c>
      <c r="Y81" s="6">
        <v>21</v>
      </c>
      <c r="Z81" s="6">
        <v>18</v>
      </c>
      <c r="AA81" s="6">
        <v>27</v>
      </c>
      <c r="AB81" s="6">
        <v>12</v>
      </c>
      <c r="AC81" s="6">
        <v>15</v>
      </c>
      <c r="AD81" s="6">
        <v>28</v>
      </c>
      <c r="AE81" s="6">
        <v>14</v>
      </c>
      <c r="AF81" s="6">
        <v>14</v>
      </c>
      <c r="AG81" s="6">
        <v>45</v>
      </c>
      <c r="AH81" s="6">
        <v>26</v>
      </c>
      <c r="AI81" s="6">
        <v>19</v>
      </c>
    </row>
    <row r="82" spans="2:35" x14ac:dyDescent="0.25">
      <c r="B82" s="5" t="s">
        <v>23</v>
      </c>
      <c r="C82" s="6">
        <v>15</v>
      </c>
      <c r="D82" s="6">
        <v>10</v>
      </c>
      <c r="E82" s="6">
        <v>5</v>
      </c>
      <c r="F82" s="6">
        <v>21</v>
      </c>
      <c r="G82" s="6">
        <v>12</v>
      </c>
      <c r="H82" s="6">
        <v>9</v>
      </c>
      <c r="I82" s="6">
        <v>13</v>
      </c>
      <c r="J82" s="6">
        <v>4</v>
      </c>
      <c r="K82" s="6">
        <v>9</v>
      </c>
      <c r="L82" s="6">
        <v>21</v>
      </c>
      <c r="M82" s="6">
        <v>12</v>
      </c>
      <c r="N82" s="6">
        <v>9</v>
      </c>
      <c r="O82" s="6">
        <v>38</v>
      </c>
      <c r="P82" s="6">
        <v>19</v>
      </c>
      <c r="Q82" s="6">
        <v>19</v>
      </c>
      <c r="R82" s="6"/>
      <c r="T82" s="5" t="s">
        <v>23</v>
      </c>
      <c r="U82" s="6">
        <v>19</v>
      </c>
      <c r="V82" s="6">
        <v>8</v>
      </c>
      <c r="W82" s="6">
        <v>11</v>
      </c>
      <c r="X82" s="6">
        <v>17</v>
      </c>
      <c r="Y82" s="6">
        <v>12</v>
      </c>
      <c r="Z82" s="6">
        <v>5</v>
      </c>
      <c r="AA82" s="6">
        <v>33</v>
      </c>
      <c r="AB82" s="6">
        <v>17</v>
      </c>
      <c r="AC82" s="6">
        <v>16</v>
      </c>
      <c r="AD82" s="6">
        <v>24</v>
      </c>
      <c r="AE82" s="6">
        <v>9</v>
      </c>
      <c r="AF82" s="6">
        <v>15</v>
      </c>
      <c r="AG82" s="6">
        <v>18</v>
      </c>
      <c r="AH82" s="6">
        <v>8</v>
      </c>
      <c r="AI82" s="6">
        <v>10</v>
      </c>
    </row>
    <row r="83" spans="2:35" x14ac:dyDescent="0.25">
      <c r="B83" s="5" t="s">
        <v>24</v>
      </c>
      <c r="C83" s="6">
        <v>10</v>
      </c>
      <c r="D83" s="6">
        <v>2</v>
      </c>
      <c r="E83" s="6">
        <v>8</v>
      </c>
      <c r="F83" s="6">
        <v>12</v>
      </c>
      <c r="G83" s="6">
        <v>7</v>
      </c>
      <c r="H83" s="6">
        <v>5</v>
      </c>
      <c r="I83" s="6">
        <v>14</v>
      </c>
      <c r="J83" s="6">
        <v>9</v>
      </c>
      <c r="K83" s="6">
        <v>5</v>
      </c>
      <c r="L83" s="6">
        <v>10</v>
      </c>
      <c r="M83" s="6">
        <v>3</v>
      </c>
      <c r="N83" s="6">
        <v>7</v>
      </c>
      <c r="O83" s="6">
        <v>17</v>
      </c>
      <c r="P83" s="6">
        <v>10</v>
      </c>
      <c r="Q83" s="6">
        <v>7</v>
      </c>
      <c r="R83" s="6"/>
      <c r="T83" s="5" t="s">
        <v>24</v>
      </c>
      <c r="U83" s="6">
        <v>15</v>
      </c>
      <c r="V83" s="6">
        <v>7</v>
      </c>
      <c r="W83" s="6">
        <v>8</v>
      </c>
      <c r="X83" s="6">
        <v>15</v>
      </c>
      <c r="Y83" s="6">
        <v>5</v>
      </c>
      <c r="Z83" s="6">
        <v>10</v>
      </c>
      <c r="AA83" s="6">
        <v>11</v>
      </c>
      <c r="AB83" s="6">
        <v>6</v>
      </c>
      <c r="AC83" s="6">
        <v>5</v>
      </c>
      <c r="AD83" s="6">
        <v>27</v>
      </c>
      <c r="AE83" s="6">
        <v>14</v>
      </c>
      <c r="AF83" s="6">
        <v>13</v>
      </c>
      <c r="AG83" s="6">
        <v>21</v>
      </c>
      <c r="AH83" s="6">
        <v>8</v>
      </c>
      <c r="AI83" s="6">
        <v>13</v>
      </c>
    </row>
    <row r="84" spans="2:35" x14ac:dyDescent="0.25">
      <c r="B84" s="5" t="s">
        <v>25</v>
      </c>
      <c r="C84" s="6">
        <v>3</v>
      </c>
      <c r="D84" s="6">
        <v>1</v>
      </c>
      <c r="E84" s="6">
        <v>2</v>
      </c>
      <c r="F84" s="6">
        <v>8</v>
      </c>
      <c r="G84" s="6">
        <v>2</v>
      </c>
      <c r="H84" s="6">
        <v>6</v>
      </c>
      <c r="I84" s="6">
        <v>8</v>
      </c>
      <c r="J84" s="6">
        <v>4</v>
      </c>
      <c r="K84" s="6">
        <v>4</v>
      </c>
      <c r="L84" s="6">
        <v>7</v>
      </c>
      <c r="M84" s="6">
        <v>4</v>
      </c>
      <c r="N84" s="6">
        <v>3</v>
      </c>
      <c r="O84" s="6">
        <v>8</v>
      </c>
      <c r="P84" s="6">
        <v>2</v>
      </c>
      <c r="Q84" s="6">
        <v>6</v>
      </c>
      <c r="R84" s="6"/>
      <c r="T84" s="5" t="s">
        <v>25</v>
      </c>
      <c r="U84" s="6">
        <v>17</v>
      </c>
      <c r="V84" s="6">
        <v>8</v>
      </c>
      <c r="W84" s="6">
        <v>9</v>
      </c>
      <c r="X84" s="6">
        <v>7</v>
      </c>
      <c r="Y84" s="6">
        <v>2</v>
      </c>
      <c r="Z84" s="6">
        <v>5</v>
      </c>
      <c r="AA84" s="6">
        <v>10</v>
      </c>
      <c r="AB84" s="6">
        <v>2</v>
      </c>
      <c r="AC84" s="6">
        <v>8</v>
      </c>
      <c r="AD84" s="6">
        <v>8</v>
      </c>
      <c r="AE84" s="6">
        <v>4</v>
      </c>
      <c r="AF84" s="6">
        <v>4</v>
      </c>
      <c r="AG84" s="6">
        <v>16</v>
      </c>
      <c r="AH84" s="6">
        <v>8</v>
      </c>
      <c r="AI84" s="6">
        <v>8</v>
      </c>
    </row>
    <row r="85" spans="2:35" x14ac:dyDescent="0.25">
      <c r="B85" s="5" t="s">
        <v>26</v>
      </c>
      <c r="C85" s="6">
        <v>0</v>
      </c>
      <c r="D85" s="6">
        <v>0</v>
      </c>
      <c r="E85" s="6">
        <v>0</v>
      </c>
      <c r="F85" s="6">
        <v>3</v>
      </c>
      <c r="G85" s="6">
        <v>0</v>
      </c>
      <c r="H85" s="6">
        <v>3</v>
      </c>
      <c r="I85" s="6">
        <v>1</v>
      </c>
      <c r="J85" s="6">
        <v>0</v>
      </c>
      <c r="K85" s="6">
        <v>1</v>
      </c>
      <c r="L85" s="6">
        <v>2</v>
      </c>
      <c r="M85" s="6">
        <v>2</v>
      </c>
      <c r="N85" s="6">
        <v>0</v>
      </c>
      <c r="O85" s="6">
        <v>2</v>
      </c>
      <c r="P85" s="6">
        <v>1</v>
      </c>
      <c r="Q85" s="6">
        <v>1</v>
      </c>
      <c r="R85" s="6"/>
      <c r="T85" s="5" t="s">
        <v>26</v>
      </c>
      <c r="U85" s="6">
        <v>3</v>
      </c>
      <c r="V85" s="6">
        <v>2</v>
      </c>
      <c r="W85" s="6">
        <v>1</v>
      </c>
      <c r="X85" s="6">
        <v>10</v>
      </c>
      <c r="Y85" s="6">
        <v>5</v>
      </c>
      <c r="Z85" s="6">
        <v>5</v>
      </c>
      <c r="AA85" s="6">
        <v>6</v>
      </c>
      <c r="AB85" s="6">
        <v>2</v>
      </c>
      <c r="AC85" s="6">
        <v>4</v>
      </c>
      <c r="AD85" s="6">
        <v>5</v>
      </c>
      <c r="AE85" s="6">
        <v>2</v>
      </c>
      <c r="AF85" s="6">
        <v>3</v>
      </c>
      <c r="AG85" s="6">
        <v>5</v>
      </c>
      <c r="AH85" s="6">
        <v>2</v>
      </c>
      <c r="AI85" s="6">
        <v>3</v>
      </c>
    </row>
    <row r="86" spans="2:35" x14ac:dyDescent="0.25">
      <c r="B86" s="5" t="s">
        <v>27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1</v>
      </c>
      <c r="J86" s="6">
        <v>0</v>
      </c>
      <c r="K86" s="6">
        <v>1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/>
      <c r="T86" s="5" t="s">
        <v>27</v>
      </c>
      <c r="U86" s="6">
        <v>2</v>
      </c>
      <c r="V86" s="6">
        <v>0</v>
      </c>
      <c r="W86" s="6">
        <v>2</v>
      </c>
      <c r="X86" s="6">
        <v>1</v>
      </c>
      <c r="Y86" s="6">
        <v>0</v>
      </c>
      <c r="Z86" s="6">
        <v>1</v>
      </c>
      <c r="AA86" s="6">
        <v>2</v>
      </c>
      <c r="AB86" s="6">
        <v>2</v>
      </c>
      <c r="AC86" s="6">
        <v>0</v>
      </c>
      <c r="AD86" s="6">
        <v>1</v>
      </c>
      <c r="AE86" s="6">
        <v>0</v>
      </c>
      <c r="AF86" s="6">
        <v>1</v>
      </c>
      <c r="AG86" s="6">
        <v>1</v>
      </c>
      <c r="AH86" s="6">
        <v>0</v>
      </c>
      <c r="AI86" s="6">
        <v>1</v>
      </c>
    </row>
    <row r="87" spans="2:35" x14ac:dyDescent="0.25">
      <c r="B87" s="5" t="s">
        <v>28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/>
      <c r="T87" s="5" t="s">
        <v>28</v>
      </c>
      <c r="U87" s="6">
        <v>0</v>
      </c>
      <c r="V87" s="6">
        <v>0</v>
      </c>
      <c r="W87" s="6">
        <v>0</v>
      </c>
      <c r="X87" s="6">
        <v>1</v>
      </c>
      <c r="Y87" s="6">
        <v>0</v>
      </c>
      <c r="Z87" s="6">
        <v>1</v>
      </c>
      <c r="AA87" s="6">
        <v>0</v>
      </c>
      <c r="AB87" s="6">
        <v>0</v>
      </c>
      <c r="AC87" s="6">
        <v>0</v>
      </c>
      <c r="AD87" s="6">
        <v>1</v>
      </c>
      <c r="AE87" s="6">
        <v>0</v>
      </c>
      <c r="AF87" s="6">
        <v>1</v>
      </c>
      <c r="AG87" s="6">
        <v>0</v>
      </c>
      <c r="AH87" s="6">
        <v>0</v>
      </c>
      <c r="AI87" s="6">
        <v>0</v>
      </c>
    </row>
    <row r="96" spans="2:35" x14ac:dyDescent="0.25">
      <c r="C96" s="5" t="s">
        <v>0</v>
      </c>
      <c r="F96" s="5" t="s">
        <v>1</v>
      </c>
      <c r="I96" s="5" t="s">
        <v>2</v>
      </c>
      <c r="L96" s="5" t="s">
        <v>3</v>
      </c>
      <c r="O96" s="44">
        <v>2024</v>
      </c>
      <c r="U96" s="5" t="s">
        <v>0</v>
      </c>
      <c r="X96" s="5" t="s">
        <v>1</v>
      </c>
      <c r="AA96" s="5" t="s">
        <v>2</v>
      </c>
      <c r="AD96" s="5" t="s">
        <v>3</v>
      </c>
      <c r="AG96" s="44">
        <v>2024</v>
      </c>
    </row>
    <row r="97" spans="1:35" x14ac:dyDescent="0.25">
      <c r="C97" s="5" t="s">
        <v>4</v>
      </c>
      <c r="D97" s="5" t="s">
        <v>5</v>
      </c>
      <c r="E97" s="5" t="s">
        <v>6</v>
      </c>
      <c r="F97" s="5" t="s">
        <v>4</v>
      </c>
      <c r="G97" s="5" t="s">
        <v>5</v>
      </c>
      <c r="H97" s="5" t="s">
        <v>6</v>
      </c>
      <c r="I97" s="5" t="s">
        <v>4</v>
      </c>
      <c r="J97" s="5" t="s">
        <v>5</v>
      </c>
      <c r="K97" s="5" t="s">
        <v>6</v>
      </c>
      <c r="L97" s="5" t="s">
        <v>4</v>
      </c>
      <c r="M97" s="5" t="s">
        <v>5</v>
      </c>
      <c r="N97" s="5" t="s">
        <v>6</v>
      </c>
      <c r="O97" s="5" t="s">
        <v>4</v>
      </c>
      <c r="P97" s="5" t="s">
        <v>5</v>
      </c>
      <c r="Q97" s="5" t="s">
        <v>6</v>
      </c>
      <c r="R97" s="5"/>
      <c r="U97" s="5" t="s">
        <v>4</v>
      </c>
      <c r="V97" s="5" t="s">
        <v>5</v>
      </c>
      <c r="W97" s="5" t="s">
        <v>6</v>
      </c>
      <c r="X97" s="5" t="s">
        <v>4</v>
      </c>
      <c r="Y97" s="5" t="s">
        <v>5</v>
      </c>
      <c r="Z97" s="5" t="s">
        <v>6</v>
      </c>
      <c r="AA97" s="5" t="s">
        <v>4</v>
      </c>
      <c r="AB97" s="5" t="s">
        <v>5</v>
      </c>
      <c r="AC97" s="5" t="s">
        <v>6</v>
      </c>
      <c r="AD97" s="5" t="s">
        <v>4</v>
      </c>
      <c r="AE97" s="5" t="s">
        <v>5</v>
      </c>
      <c r="AF97" s="5" t="s">
        <v>6</v>
      </c>
      <c r="AG97" s="5" t="s">
        <v>4</v>
      </c>
      <c r="AH97" s="5" t="s">
        <v>5</v>
      </c>
      <c r="AI97" s="5" t="s">
        <v>6</v>
      </c>
    </row>
    <row r="98" spans="1:35" x14ac:dyDescent="0.25">
      <c r="A98" s="5" t="s">
        <v>34</v>
      </c>
      <c r="B98" s="5" t="s">
        <v>8</v>
      </c>
      <c r="C98" s="6">
        <v>112</v>
      </c>
      <c r="D98" s="6">
        <v>53</v>
      </c>
      <c r="E98" s="6">
        <v>59</v>
      </c>
      <c r="F98" s="6">
        <v>108</v>
      </c>
      <c r="G98" s="6">
        <v>50</v>
      </c>
      <c r="H98" s="6">
        <v>58</v>
      </c>
      <c r="I98" s="6">
        <v>127</v>
      </c>
      <c r="J98" s="6">
        <v>68</v>
      </c>
      <c r="K98" s="6">
        <v>59</v>
      </c>
      <c r="L98" s="6">
        <v>92</v>
      </c>
      <c r="M98" s="6">
        <v>47</v>
      </c>
      <c r="N98" s="6">
        <v>45</v>
      </c>
      <c r="O98" s="6">
        <v>90</v>
      </c>
      <c r="P98" s="6">
        <v>39</v>
      </c>
      <c r="Q98" s="6">
        <v>51</v>
      </c>
      <c r="R98" s="6"/>
      <c r="S98" s="5" t="s">
        <v>35</v>
      </c>
      <c r="T98" s="5" t="s">
        <v>8</v>
      </c>
      <c r="U98" s="6">
        <v>36</v>
      </c>
      <c r="V98" s="6">
        <v>18</v>
      </c>
      <c r="W98" s="6">
        <v>18</v>
      </c>
      <c r="X98" s="6">
        <v>43</v>
      </c>
      <c r="Y98" s="6">
        <v>27</v>
      </c>
      <c r="Z98" s="6">
        <v>16</v>
      </c>
      <c r="AA98" s="6">
        <v>58</v>
      </c>
      <c r="AB98" s="6">
        <v>28</v>
      </c>
      <c r="AC98" s="6">
        <v>30</v>
      </c>
      <c r="AD98" s="6">
        <v>44</v>
      </c>
      <c r="AE98" s="6">
        <v>21</v>
      </c>
      <c r="AF98" s="6">
        <v>23</v>
      </c>
      <c r="AG98" s="6">
        <v>36</v>
      </c>
      <c r="AH98" s="6">
        <v>22</v>
      </c>
      <c r="AI98" s="6">
        <v>14</v>
      </c>
    </row>
    <row r="99" spans="1:35" x14ac:dyDescent="0.25">
      <c r="B99" s="5" t="s">
        <v>9</v>
      </c>
      <c r="C99" s="6">
        <v>104</v>
      </c>
      <c r="D99" s="6">
        <v>52</v>
      </c>
      <c r="E99" s="6">
        <v>52</v>
      </c>
      <c r="F99" s="6">
        <v>107</v>
      </c>
      <c r="G99" s="6">
        <v>54</v>
      </c>
      <c r="H99" s="6">
        <v>53</v>
      </c>
      <c r="I99" s="6">
        <v>114</v>
      </c>
      <c r="J99" s="6">
        <v>55</v>
      </c>
      <c r="K99" s="6">
        <v>59</v>
      </c>
      <c r="L99" s="6">
        <v>120</v>
      </c>
      <c r="M99" s="6">
        <v>60</v>
      </c>
      <c r="N99" s="6">
        <v>60</v>
      </c>
      <c r="O99" s="6">
        <v>90</v>
      </c>
      <c r="P99" s="6">
        <v>48</v>
      </c>
      <c r="Q99" s="6">
        <v>42</v>
      </c>
      <c r="R99" s="6"/>
      <c r="T99" s="5" t="s">
        <v>9</v>
      </c>
      <c r="U99" s="6">
        <v>47</v>
      </c>
      <c r="V99" s="6">
        <v>26</v>
      </c>
      <c r="W99" s="6">
        <v>21</v>
      </c>
      <c r="X99" s="6">
        <v>46</v>
      </c>
      <c r="Y99" s="6">
        <v>20</v>
      </c>
      <c r="Z99" s="6">
        <v>26</v>
      </c>
      <c r="AA99" s="6">
        <v>36</v>
      </c>
      <c r="AB99" s="6">
        <v>20</v>
      </c>
      <c r="AC99" s="6">
        <v>16</v>
      </c>
      <c r="AD99" s="6">
        <v>54</v>
      </c>
      <c r="AE99" s="6">
        <v>26</v>
      </c>
      <c r="AF99" s="6">
        <v>28</v>
      </c>
      <c r="AG99" s="6">
        <v>48</v>
      </c>
      <c r="AH99" s="6">
        <v>22</v>
      </c>
      <c r="AI99" s="6">
        <v>26</v>
      </c>
    </row>
    <row r="100" spans="1:35" x14ac:dyDescent="0.25">
      <c r="B100" s="5" t="s">
        <v>10</v>
      </c>
      <c r="C100" s="6">
        <v>99</v>
      </c>
      <c r="D100" s="6">
        <v>52</v>
      </c>
      <c r="E100" s="6">
        <v>47</v>
      </c>
      <c r="F100" s="6">
        <v>108</v>
      </c>
      <c r="G100" s="6">
        <v>51</v>
      </c>
      <c r="H100" s="6">
        <v>57</v>
      </c>
      <c r="I100" s="6">
        <v>107</v>
      </c>
      <c r="J100" s="6">
        <v>54</v>
      </c>
      <c r="K100" s="6">
        <v>53</v>
      </c>
      <c r="L100" s="6">
        <v>108</v>
      </c>
      <c r="M100" s="6">
        <v>55</v>
      </c>
      <c r="N100" s="6">
        <v>53</v>
      </c>
      <c r="O100" s="6">
        <v>105</v>
      </c>
      <c r="P100" s="6">
        <v>53</v>
      </c>
      <c r="Q100" s="6">
        <v>51</v>
      </c>
      <c r="R100" s="6"/>
      <c r="T100" s="5" t="s">
        <v>10</v>
      </c>
      <c r="U100" s="6">
        <v>54</v>
      </c>
      <c r="V100" s="6">
        <v>25</v>
      </c>
      <c r="W100" s="6">
        <v>29</v>
      </c>
      <c r="X100" s="6">
        <v>63</v>
      </c>
      <c r="Y100" s="6">
        <v>38</v>
      </c>
      <c r="Z100" s="6">
        <v>25</v>
      </c>
      <c r="AA100" s="6">
        <v>42</v>
      </c>
      <c r="AB100" s="6">
        <v>18</v>
      </c>
      <c r="AC100" s="6">
        <v>24</v>
      </c>
      <c r="AD100" s="6">
        <v>42</v>
      </c>
      <c r="AE100" s="6">
        <v>23</v>
      </c>
      <c r="AF100" s="6">
        <v>19</v>
      </c>
      <c r="AG100" s="6">
        <v>55</v>
      </c>
      <c r="AH100" s="6">
        <v>27</v>
      </c>
      <c r="AI100" s="6">
        <v>28</v>
      </c>
    </row>
    <row r="101" spans="1:35" x14ac:dyDescent="0.25">
      <c r="B101" s="5" t="s">
        <v>11</v>
      </c>
      <c r="C101" s="6">
        <v>114</v>
      </c>
      <c r="D101" s="6">
        <v>54</v>
      </c>
      <c r="E101" s="6">
        <v>60</v>
      </c>
      <c r="F101" s="6">
        <v>94</v>
      </c>
      <c r="G101" s="6">
        <v>48</v>
      </c>
      <c r="H101" s="6">
        <v>46</v>
      </c>
      <c r="I101" s="6">
        <v>115</v>
      </c>
      <c r="J101" s="6">
        <v>55</v>
      </c>
      <c r="K101" s="6">
        <v>60</v>
      </c>
      <c r="L101" s="6">
        <v>104</v>
      </c>
      <c r="M101" s="6">
        <v>56</v>
      </c>
      <c r="N101" s="6">
        <v>48</v>
      </c>
      <c r="O101" s="6">
        <v>102</v>
      </c>
      <c r="P101" s="6">
        <v>51</v>
      </c>
      <c r="Q101" s="6">
        <v>50</v>
      </c>
      <c r="R101" s="6"/>
      <c r="T101" s="5" t="s">
        <v>11</v>
      </c>
      <c r="U101" s="6">
        <v>63</v>
      </c>
      <c r="V101" s="6">
        <v>32</v>
      </c>
      <c r="W101" s="6">
        <v>31</v>
      </c>
      <c r="X101" s="6">
        <v>53</v>
      </c>
      <c r="Y101" s="6">
        <v>30</v>
      </c>
      <c r="Z101" s="6">
        <v>23</v>
      </c>
      <c r="AA101" s="6">
        <v>52</v>
      </c>
      <c r="AB101" s="6">
        <v>29</v>
      </c>
      <c r="AC101" s="6">
        <v>23</v>
      </c>
      <c r="AD101" s="6">
        <v>40</v>
      </c>
      <c r="AE101" s="6">
        <v>16</v>
      </c>
      <c r="AF101" s="6">
        <v>24</v>
      </c>
      <c r="AG101" s="6">
        <v>41</v>
      </c>
      <c r="AH101" s="6">
        <v>23</v>
      </c>
      <c r="AI101" s="6">
        <v>17</v>
      </c>
    </row>
    <row r="102" spans="1:35" x14ac:dyDescent="0.25">
      <c r="B102" s="5" t="s">
        <v>12</v>
      </c>
      <c r="C102" s="6">
        <v>122</v>
      </c>
      <c r="D102" s="6">
        <v>66</v>
      </c>
      <c r="E102" s="6">
        <v>56</v>
      </c>
      <c r="F102" s="6">
        <v>109</v>
      </c>
      <c r="G102" s="6">
        <v>55</v>
      </c>
      <c r="H102" s="6">
        <v>54</v>
      </c>
      <c r="I102" s="6">
        <v>103</v>
      </c>
      <c r="J102" s="6">
        <v>50</v>
      </c>
      <c r="K102" s="6">
        <v>53</v>
      </c>
      <c r="L102" s="6">
        <v>89</v>
      </c>
      <c r="M102" s="6">
        <v>41</v>
      </c>
      <c r="N102" s="6">
        <v>48</v>
      </c>
      <c r="O102" s="6">
        <v>94</v>
      </c>
      <c r="P102" s="6">
        <v>51</v>
      </c>
      <c r="Q102" s="6">
        <v>43</v>
      </c>
      <c r="R102" s="6"/>
      <c r="T102" s="5" t="s">
        <v>12</v>
      </c>
      <c r="U102" s="6">
        <v>43</v>
      </c>
      <c r="V102" s="6">
        <v>18</v>
      </c>
      <c r="W102" s="6">
        <v>25</v>
      </c>
      <c r="X102" s="6">
        <v>64</v>
      </c>
      <c r="Y102" s="6">
        <v>40</v>
      </c>
      <c r="Z102" s="6">
        <v>24</v>
      </c>
      <c r="AA102" s="6">
        <v>63</v>
      </c>
      <c r="AB102" s="6">
        <v>35</v>
      </c>
      <c r="AC102" s="6">
        <v>28</v>
      </c>
      <c r="AD102" s="6">
        <v>47</v>
      </c>
      <c r="AE102" s="6">
        <v>29</v>
      </c>
      <c r="AF102" s="6">
        <v>18</v>
      </c>
      <c r="AG102" s="6">
        <v>57</v>
      </c>
      <c r="AH102" s="6">
        <v>32</v>
      </c>
      <c r="AI102" s="6">
        <v>25</v>
      </c>
    </row>
    <row r="103" spans="1:35" x14ac:dyDescent="0.25">
      <c r="B103" s="5" t="s">
        <v>13</v>
      </c>
      <c r="C103" s="6">
        <v>96</v>
      </c>
      <c r="D103" s="6">
        <v>56</v>
      </c>
      <c r="E103" s="6">
        <v>40</v>
      </c>
      <c r="F103" s="6">
        <v>114</v>
      </c>
      <c r="G103" s="6">
        <v>66</v>
      </c>
      <c r="H103" s="6">
        <v>48</v>
      </c>
      <c r="I103" s="6">
        <v>92</v>
      </c>
      <c r="J103" s="6">
        <v>43</v>
      </c>
      <c r="K103" s="6">
        <v>49</v>
      </c>
      <c r="L103" s="6">
        <v>87</v>
      </c>
      <c r="M103" s="6">
        <v>51</v>
      </c>
      <c r="N103" s="6">
        <v>36</v>
      </c>
      <c r="O103" s="6">
        <v>104</v>
      </c>
      <c r="P103" s="6">
        <v>56</v>
      </c>
      <c r="Q103" s="6">
        <v>48</v>
      </c>
      <c r="R103" s="6"/>
      <c r="T103" s="5" t="s">
        <v>13</v>
      </c>
      <c r="U103" s="6">
        <v>31</v>
      </c>
      <c r="V103" s="6">
        <v>14</v>
      </c>
      <c r="W103" s="6">
        <v>17</v>
      </c>
      <c r="X103" s="6">
        <v>48</v>
      </c>
      <c r="Y103" s="6">
        <v>23</v>
      </c>
      <c r="Z103" s="6">
        <v>25</v>
      </c>
      <c r="AA103" s="6">
        <v>56</v>
      </c>
      <c r="AB103" s="6">
        <v>31</v>
      </c>
      <c r="AC103" s="6">
        <v>25</v>
      </c>
      <c r="AD103" s="6">
        <v>56</v>
      </c>
      <c r="AE103" s="6">
        <v>32</v>
      </c>
      <c r="AF103" s="6">
        <v>24</v>
      </c>
      <c r="AG103" s="6">
        <v>57</v>
      </c>
      <c r="AH103" s="6">
        <v>37</v>
      </c>
      <c r="AI103" s="6">
        <v>20</v>
      </c>
    </row>
    <row r="104" spans="1:35" x14ac:dyDescent="0.25">
      <c r="B104" s="5" t="s">
        <v>14</v>
      </c>
      <c r="C104" s="6">
        <v>102</v>
      </c>
      <c r="D104" s="6">
        <v>57</v>
      </c>
      <c r="E104" s="6">
        <v>45</v>
      </c>
      <c r="F104" s="6">
        <v>89</v>
      </c>
      <c r="G104" s="6">
        <v>54</v>
      </c>
      <c r="H104" s="6">
        <v>35</v>
      </c>
      <c r="I104" s="6">
        <v>104</v>
      </c>
      <c r="J104" s="6">
        <v>60</v>
      </c>
      <c r="K104" s="6">
        <v>44</v>
      </c>
      <c r="L104" s="6">
        <v>84</v>
      </c>
      <c r="M104" s="6">
        <v>39</v>
      </c>
      <c r="N104" s="6">
        <v>45</v>
      </c>
      <c r="O104" s="6">
        <v>91</v>
      </c>
      <c r="P104" s="6">
        <v>49</v>
      </c>
      <c r="Q104" s="6">
        <v>42</v>
      </c>
      <c r="R104" s="6"/>
      <c r="T104" s="5" t="s">
        <v>14</v>
      </c>
      <c r="U104" s="6">
        <v>41</v>
      </c>
      <c r="V104" s="6">
        <v>22</v>
      </c>
      <c r="W104" s="6">
        <v>19</v>
      </c>
      <c r="X104" s="6">
        <v>41</v>
      </c>
      <c r="Y104" s="6">
        <v>22</v>
      </c>
      <c r="Z104" s="6">
        <v>19</v>
      </c>
      <c r="AA104" s="6">
        <v>34</v>
      </c>
      <c r="AB104" s="6">
        <v>17</v>
      </c>
      <c r="AC104" s="6">
        <v>17</v>
      </c>
      <c r="AD104" s="6">
        <v>63</v>
      </c>
      <c r="AE104" s="6">
        <v>31</v>
      </c>
      <c r="AF104" s="6">
        <v>32</v>
      </c>
      <c r="AG104" s="6">
        <v>61</v>
      </c>
      <c r="AH104" s="6">
        <v>38</v>
      </c>
      <c r="AI104" s="6">
        <v>23</v>
      </c>
    </row>
    <row r="105" spans="1:35" x14ac:dyDescent="0.25">
      <c r="B105" s="5" t="s">
        <v>15</v>
      </c>
      <c r="C105" s="6">
        <v>87</v>
      </c>
      <c r="D105" s="6">
        <v>45</v>
      </c>
      <c r="E105" s="6">
        <v>42</v>
      </c>
      <c r="F105" s="6">
        <v>110</v>
      </c>
      <c r="G105" s="6">
        <v>61</v>
      </c>
      <c r="H105" s="6">
        <v>49</v>
      </c>
      <c r="I105" s="6">
        <v>73</v>
      </c>
      <c r="J105" s="6">
        <v>39</v>
      </c>
      <c r="K105" s="6">
        <v>34</v>
      </c>
      <c r="L105" s="6">
        <v>108</v>
      </c>
      <c r="M105" s="6">
        <v>61</v>
      </c>
      <c r="N105" s="6">
        <v>47</v>
      </c>
      <c r="O105" s="6">
        <v>94</v>
      </c>
      <c r="P105" s="6">
        <v>51</v>
      </c>
      <c r="Q105" s="6">
        <v>43</v>
      </c>
      <c r="R105" s="6"/>
      <c r="T105" s="5" t="s">
        <v>15</v>
      </c>
      <c r="U105" s="6">
        <v>40</v>
      </c>
      <c r="V105" s="6">
        <v>24</v>
      </c>
      <c r="W105" s="6">
        <v>16</v>
      </c>
      <c r="X105" s="6">
        <v>49</v>
      </c>
      <c r="Y105" s="6">
        <v>27</v>
      </c>
      <c r="Z105" s="6">
        <v>22</v>
      </c>
      <c r="AA105" s="6">
        <v>38</v>
      </c>
      <c r="AB105" s="6">
        <v>18</v>
      </c>
      <c r="AC105" s="6">
        <v>20</v>
      </c>
      <c r="AD105" s="6">
        <v>34</v>
      </c>
      <c r="AE105" s="6">
        <v>18</v>
      </c>
      <c r="AF105" s="6">
        <v>16</v>
      </c>
      <c r="AG105" s="6">
        <v>56</v>
      </c>
      <c r="AH105" s="6">
        <v>26</v>
      </c>
      <c r="AI105" s="6">
        <v>30</v>
      </c>
    </row>
    <row r="106" spans="1:35" x14ac:dyDescent="0.25">
      <c r="B106" s="5" t="s">
        <v>16</v>
      </c>
      <c r="C106" s="6">
        <v>114</v>
      </c>
      <c r="D106" s="6">
        <v>52</v>
      </c>
      <c r="E106" s="6">
        <v>62</v>
      </c>
      <c r="F106" s="6">
        <v>93</v>
      </c>
      <c r="G106" s="6">
        <v>51</v>
      </c>
      <c r="H106" s="6">
        <v>42</v>
      </c>
      <c r="I106" s="6">
        <v>99</v>
      </c>
      <c r="J106" s="6">
        <v>52</v>
      </c>
      <c r="K106" s="6">
        <v>47</v>
      </c>
      <c r="L106" s="6">
        <v>71</v>
      </c>
      <c r="M106" s="6">
        <v>38</v>
      </c>
      <c r="N106" s="6">
        <v>33</v>
      </c>
      <c r="O106" s="6">
        <v>103</v>
      </c>
      <c r="P106" s="6">
        <v>56</v>
      </c>
      <c r="Q106" s="6">
        <v>47</v>
      </c>
      <c r="R106" s="6"/>
      <c r="T106" s="5" t="s">
        <v>16</v>
      </c>
      <c r="U106" s="6">
        <v>47</v>
      </c>
      <c r="V106" s="6">
        <v>27</v>
      </c>
      <c r="W106" s="6">
        <v>20</v>
      </c>
      <c r="X106" s="6">
        <v>54</v>
      </c>
      <c r="Y106" s="6">
        <v>34</v>
      </c>
      <c r="Z106" s="6">
        <v>20</v>
      </c>
      <c r="AA106" s="6">
        <v>41</v>
      </c>
      <c r="AB106" s="6">
        <v>22</v>
      </c>
      <c r="AC106" s="6">
        <v>19</v>
      </c>
      <c r="AD106" s="6">
        <v>34</v>
      </c>
      <c r="AE106" s="6">
        <v>16</v>
      </c>
      <c r="AF106" s="6">
        <v>18</v>
      </c>
      <c r="AG106" s="6">
        <v>45</v>
      </c>
      <c r="AH106" s="6">
        <v>26</v>
      </c>
      <c r="AI106" s="6">
        <v>19</v>
      </c>
    </row>
    <row r="107" spans="1:35" x14ac:dyDescent="0.25">
      <c r="B107" s="5" t="s">
        <v>17</v>
      </c>
      <c r="C107" s="6">
        <v>102</v>
      </c>
      <c r="D107" s="6">
        <v>56</v>
      </c>
      <c r="E107" s="6">
        <v>46</v>
      </c>
      <c r="F107" s="6">
        <v>118</v>
      </c>
      <c r="G107" s="6">
        <v>57</v>
      </c>
      <c r="H107" s="6">
        <v>61</v>
      </c>
      <c r="I107" s="6">
        <v>82</v>
      </c>
      <c r="J107" s="6">
        <v>40</v>
      </c>
      <c r="K107" s="6">
        <v>42</v>
      </c>
      <c r="L107" s="6">
        <v>91</v>
      </c>
      <c r="M107" s="6">
        <v>48</v>
      </c>
      <c r="N107" s="6">
        <v>43</v>
      </c>
      <c r="O107" s="6">
        <v>73</v>
      </c>
      <c r="P107" s="6">
        <v>38</v>
      </c>
      <c r="Q107" s="6">
        <v>35</v>
      </c>
      <c r="R107" s="6"/>
      <c r="T107" s="5" t="s">
        <v>17</v>
      </c>
      <c r="U107" s="6">
        <v>53</v>
      </c>
      <c r="V107" s="6">
        <v>29</v>
      </c>
      <c r="W107" s="6">
        <v>24</v>
      </c>
      <c r="X107" s="6">
        <v>53</v>
      </c>
      <c r="Y107" s="6">
        <v>35</v>
      </c>
      <c r="Z107" s="6">
        <v>18</v>
      </c>
      <c r="AA107" s="6">
        <v>52</v>
      </c>
      <c r="AB107" s="6">
        <v>31</v>
      </c>
      <c r="AC107" s="6">
        <v>21</v>
      </c>
      <c r="AD107" s="6">
        <v>41</v>
      </c>
      <c r="AE107" s="6">
        <v>20</v>
      </c>
      <c r="AF107" s="6">
        <v>21</v>
      </c>
      <c r="AG107" s="6">
        <v>31</v>
      </c>
      <c r="AH107" s="6">
        <v>16</v>
      </c>
      <c r="AI107" s="6">
        <v>15</v>
      </c>
    </row>
    <row r="108" spans="1:35" x14ac:dyDescent="0.25">
      <c r="B108" s="5" t="s">
        <v>18</v>
      </c>
      <c r="C108" s="6">
        <v>89</v>
      </c>
      <c r="D108" s="6">
        <v>49</v>
      </c>
      <c r="E108" s="6">
        <v>40</v>
      </c>
      <c r="F108" s="6">
        <v>106</v>
      </c>
      <c r="G108" s="6">
        <v>60</v>
      </c>
      <c r="H108" s="6">
        <v>46</v>
      </c>
      <c r="I108" s="6">
        <v>107</v>
      </c>
      <c r="J108" s="6">
        <v>52</v>
      </c>
      <c r="K108" s="6">
        <v>55</v>
      </c>
      <c r="L108" s="6">
        <v>84</v>
      </c>
      <c r="M108" s="6">
        <v>42</v>
      </c>
      <c r="N108" s="6">
        <v>42</v>
      </c>
      <c r="O108" s="6">
        <v>85</v>
      </c>
      <c r="P108" s="6">
        <v>43</v>
      </c>
      <c r="Q108" s="6">
        <v>42</v>
      </c>
      <c r="R108" s="6"/>
      <c r="T108" s="5" t="s">
        <v>18</v>
      </c>
      <c r="U108" s="6">
        <v>39</v>
      </c>
      <c r="V108" s="6">
        <v>25</v>
      </c>
      <c r="W108" s="6">
        <v>14</v>
      </c>
      <c r="X108" s="6">
        <v>66</v>
      </c>
      <c r="Y108" s="6">
        <v>42</v>
      </c>
      <c r="Z108" s="6">
        <v>24</v>
      </c>
      <c r="AA108" s="6">
        <v>49</v>
      </c>
      <c r="AB108" s="6">
        <v>30</v>
      </c>
      <c r="AC108" s="6">
        <v>19</v>
      </c>
      <c r="AD108" s="6">
        <v>42</v>
      </c>
      <c r="AE108" s="6">
        <v>23</v>
      </c>
      <c r="AF108" s="6">
        <v>19</v>
      </c>
      <c r="AG108" s="6">
        <v>46</v>
      </c>
      <c r="AH108" s="6">
        <v>20</v>
      </c>
      <c r="AI108" s="6">
        <v>26</v>
      </c>
    </row>
    <row r="109" spans="1:35" x14ac:dyDescent="0.25">
      <c r="B109" s="5" t="s">
        <v>19</v>
      </c>
      <c r="C109" s="6">
        <v>80</v>
      </c>
      <c r="D109" s="6">
        <v>45</v>
      </c>
      <c r="E109" s="6">
        <v>35</v>
      </c>
      <c r="F109" s="6">
        <v>91</v>
      </c>
      <c r="G109" s="6">
        <v>50</v>
      </c>
      <c r="H109" s="6">
        <v>41</v>
      </c>
      <c r="I109" s="6">
        <v>96</v>
      </c>
      <c r="J109" s="6">
        <v>51</v>
      </c>
      <c r="K109" s="6">
        <v>45</v>
      </c>
      <c r="L109" s="6">
        <v>95</v>
      </c>
      <c r="M109" s="6">
        <v>43</v>
      </c>
      <c r="N109" s="6">
        <v>52</v>
      </c>
      <c r="O109" s="6">
        <v>76</v>
      </c>
      <c r="P109" s="6">
        <v>34</v>
      </c>
      <c r="Q109" s="6">
        <v>42</v>
      </c>
      <c r="R109" s="6"/>
      <c r="T109" s="5" t="s">
        <v>19</v>
      </c>
      <c r="U109" s="6">
        <v>46</v>
      </c>
      <c r="V109" s="6">
        <v>22</v>
      </c>
      <c r="W109" s="6">
        <v>24</v>
      </c>
      <c r="X109" s="6">
        <v>44</v>
      </c>
      <c r="Y109" s="6">
        <v>27</v>
      </c>
      <c r="Z109" s="6">
        <v>17</v>
      </c>
      <c r="AA109" s="6">
        <v>48</v>
      </c>
      <c r="AB109" s="6">
        <v>28</v>
      </c>
      <c r="AC109" s="6">
        <v>20</v>
      </c>
      <c r="AD109" s="6">
        <v>45</v>
      </c>
      <c r="AE109" s="6">
        <v>22</v>
      </c>
      <c r="AF109" s="6">
        <v>23</v>
      </c>
      <c r="AG109" s="6">
        <v>49</v>
      </c>
      <c r="AH109" s="6">
        <v>28</v>
      </c>
      <c r="AI109" s="6">
        <v>21</v>
      </c>
    </row>
    <row r="110" spans="1:35" x14ac:dyDescent="0.25">
      <c r="B110" s="5" t="s">
        <v>20</v>
      </c>
      <c r="C110" s="6">
        <v>65</v>
      </c>
      <c r="D110" s="6">
        <v>38</v>
      </c>
      <c r="E110" s="6">
        <v>27</v>
      </c>
      <c r="F110" s="6">
        <v>74</v>
      </c>
      <c r="G110" s="6">
        <v>43</v>
      </c>
      <c r="H110" s="6">
        <v>31</v>
      </c>
      <c r="I110" s="6">
        <v>85</v>
      </c>
      <c r="J110" s="6">
        <v>46</v>
      </c>
      <c r="K110" s="6">
        <v>39</v>
      </c>
      <c r="L110" s="6">
        <v>83</v>
      </c>
      <c r="M110" s="6">
        <v>46</v>
      </c>
      <c r="N110" s="6">
        <v>37</v>
      </c>
      <c r="O110" s="6">
        <v>101</v>
      </c>
      <c r="P110" s="6">
        <v>46</v>
      </c>
      <c r="Q110" s="6">
        <v>55</v>
      </c>
      <c r="R110" s="6"/>
      <c r="T110" s="5" t="s">
        <v>20</v>
      </c>
      <c r="U110" s="6">
        <v>32</v>
      </c>
      <c r="V110" s="6">
        <v>19</v>
      </c>
      <c r="W110" s="6">
        <v>13</v>
      </c>
      <c r="X110" s="6">
        <v>42</v>
      </c>
      <c r="Y110" s="6">
        <v>19</v>
      </c>
      <c r="Z110" s="6">
        <v>23</v>
      </c>
      <c r="AA110" s="6">
        <v>32</v>
      </c>
      <c r="AB110" s="6">
        <v>20</v>
      </c>
      <c r="AC110" s="6">
        <v>12</v>
      </c>
      <c r="AD110" s="6">
        <v>44</v>
      </c>
      <c r="AE110" s="6">
        <v>24</v>
      </c>
      <c r="AF110" s="6">
        <v>20</v>
      </c>
      <c r="AG110" s="6">
        <v>35</v>
      </c>
      <c r="AH110" s="6">
        <v>21</v>
      </c>
      <c r="AI110" s="6">
        <v>14</v>
      </c>
    </row>
    <row r="111" spans="1:35" x14ac:dyDescent="0.25">
      <c r="B111" s="5" t="s">
        <v>21</v>
      </c>
      <c r="C111" s="6">
        <v>51</v>
      </c>
      <c r="D111" s="6">
        <v>21</v>
      </c>
      <c r="E111" s="6">
        <v>30</v>
      </c>
      <c r="F111" s="6">
        <v>59</v>
      </c>
      <c r="G111" s="6">
        <v>33</v>
      </c>
      <c r="H111" s="6">
        <v>26</v>
      </c>
      <c r="I111" s="6">
        <v>72</v>
      </c>
      <c r="J111" s="6">
        <v>40</v>
      </c>
      <c r="K111" s="6">
        <v>32</v>
      </c>
      <c r="L111" s="6">
        <v>75</v>
      </c>
      <c r="M111" s="6">
        <v>39</v>
      </c>
      <c r="N111" s="6">
        <v>36</v>
      </c>
      <c r="O111" s="6">
        <v>80</v>
      </c>
      <c r="P111" s="6">
        <v>47</v>
      </c>
      <c r="Q111" s="6">
        <v>33</v>
      </c>
      <c r="R111" s="6"/>
      <c r="T111" s="5" t="s">
        <v>21</v>
      </c>
      <c r="U111" s="6">
        <v>26</v>
      </c>
      <c r="V111" s="6">
        <v>18</v>
      </c>
      <c r="W111" s="6">
        <v>8</v>
      </c>
      <c r="X111" s="6">
        <v>24</v>
      </c>
      <c r="Y111" s="6">
        <v>13</v>
      </c>
      <c r="Z111" s="6">
        <v>11</v>
      </c>
      <c r="AA111" s="6">
        <v>38</v>
      </c>
      <c r="AB111" s="6">
        <v>18</v>
      </c>
      <c r="AC111" s="6">
        <v>20</v>
      </c>
      <c r="AD111" s="6">
        <v>30</v>
      </c>
      <c r="AE111" s="6">
        <v>20</v>
      </c>
      <c r="AF111" s="6">
        <v>10</v>
      </c>
      <c r="AG111" s="6">
        <v>39</v>
      </c>
      <c r="AH111" s="6">
        <v>19</v>
      </c>
      <c r="AI111" s="6">
        <v>20</v>
      </c>
    </row>
    <row r="112" spans="1:35" x14ac:dyDescent="0.25">
      <c r="B112" s="5" t="s">
        <v>22</v>
      </c>
      <c r="C112" s="6">
        <v>40</v>
      </c>
      <c r="D112" s="6">
        <v>20</v>
      </c>
      <c r="E112" s="6">
        <v>20</v>
      </c>
      <c r="F112" s="6">
        <v>43</v>
      </c>
      <c r="G112" s="6">
        <v>18</v>
      </c>
      <c r="H112" s="6">
        <v>25</v>
      </c>
      <c r="I112" s="6">
        <v>54</v>
      </c>
      <c r="J112" s="6">
        <v>31</v>
      </c>
      <c r="K112" s="6">
        <v>23</v>
      </c>
      <c r="L112" s="6">
        <v>67</v>
      </c>
      <c r="M112" s="6">
        <v>33</v>
      </c>
      <c r="N112" s="6">
        <v>34</v>
      </c>
      <c r="O112" s="6">
        <v>67</v>
      </c>
      <c r="P112" s="6">
        <v>35</v>
      </c>
      <c r="Q112" s="6">
        <v>32</v>
      </c>
      <c r="R112" s="6"/>
      <c r="T112" s="5" t="s">
        <v>22</v>
      </c>
      <c r="U112" s="6">
        <v>21</v>
      </c>
      <c r="V112" s="6">
        <v>11</v>
      </c>
      <c r="W112" s="6">
        <v>10</v>
      </c>
      <c r="X112" s="6">
        <v>21</v>
      </c>
      <c r="Y112" s="6">
        <v>14</v>
      </c>
      <c r="Z112" s="6">
        <v>7</v>
      </c>
      <c r="AA112" s="6">
        <v>21</v>
      </c>
      <c r="AB112" s="6">
        <v>11</v>
      </c>
      <c r="AC112" s="6">
        <v>10</v>
      </c>
      <c r="AD112" s="6">
        <v>33</v>
      </c>
      <c r="AE112" s="6">
        <v>16</v>
      </c>
      <c r="AF112" s="6">
        <v>17</v>
      </c>
      <c r="AG112" s="6">
        <v>27</v>
      </c>
      <c r="AH112" s="6">
        <v>20</v>
      </c>
      <c r="AI112" s="6">
        <v>7</v>
      </c>
    </row>
    <row r="113" spans="2:35" x14ac:dyDescent="0.25">
      <c r="B113" s="5" t="s">
        <v>23</v>
      </c>
      <c r="C113" s="6">
        <v>41</v>
      </c>
      <c r="D113" s="6">
        <v>17</v>
      </c>
      <c r="E113" s="6">
        <v>24</v>
      </c>
      <c r="F113" s="6">
        <v>31</v>
      </c>
      <c r="G113" s="6">
        <v>15</v>
      </c>
      <c r="H113" s="6">
        <v>16</v>
      </c>
      <c r="I113" s="6">
        <v>35</v>
      </c>
      <c r="J113" s="6">
        <v>14</v>
      </c>
      <c r="K113" s="6">
        <v>21</v>
      </c>
      <c r="L113" s="6">
        <v>44</v>
      </c>
      <c r="M113" s="6">
        <v>26</v>
      </c>
      <c r="N113" s="6">
        <v>18</v>
      </c>
      <c r="O113" s="6">
        <v>53</v>
      </c>
      <c r="P113" s="6">
        <v>24</v>
      </c>
      <c r="Q113" s="6">
        <v>29</v>
      </c>
      <c r="R113" s="6"/>
      <c r="T113" s="5" t="s">
        <v>23</v>
      </c>
      <c r="U113" s="6">
        <v>15</v>
      </c>
      <c r="V113" s="6">
        <v>7</v>
      </c>
      <c r="W113" s="6">
        <v>8</v>
      </c>
      <c r="X113" s="6">
        <v>15</v>
      </c>
      <c r="Y113" s="6">
        <v>8</v>
      </c>
      <c r="Z113" s="6">
        <v>7</v>
      </c>
      <c r="AA113" s="6">
        <v>17</v>
      </c>
      <c r="AB113" s="6">
        <v>12</v>
      </c>
      <c r="AC113" s="6">
        <v>5</v>
      </c>
      <c r="AD113" s="6">
        <v>17</v>
      </c>
      <c r="AE113" s="6">
        <v>10</v>
      </c>
      <c r="AF113" s="6">
        <v>7</v>
      </c>
      <c r="AG113" s="6">
        <v>25</v>
      </c>
      <c r="AH113" s="6">
        <v>13</v>
      </c>
      <c r="AI113" s="6">
        <v>12</v>
      </c>
    </row>
    <row r="114" spans="2:35" x14ac:dyDescent="0.25">
      <c r="B114" s="5" t="s">
        <v>24</v>
      </c>
      <c r="C114" s="6">
        <v>28</v>
      </c>
      <c r="D114" s="6">
        <v>10</v>
      </c>
      <c r="E114" s="6">
        <v>18</v>
      </c>
      <c r="F114" s="6">
        <v>37</v>
      </c>
      <c r="G114" s="6">
        <v>13</v>
      </c>
      <c r="H114" s="6">
        <v>24</v>
      </c>
      <c r="I114" s="6">
        <v>27</v>
      </c>
      <c r="J114" s="6">
        <v>15</v>
      </c>
      <c r="K114" s="6">
        <v>12</v>
      </c>
      <c r="L114" s="6">
        <v>30</v>
      </c>
      <c r="M114" s="6">
        <v>10</v>
      </c>
      <c r="N114" s="6">
        <v>20</v>
      </c>
      <c r="O114" s="6">
        <v>35</v>
      </c>
      <c r="P114" s="6">
        <v>23</v>
      </c>
      <c r="Q114" s="6">
        <v>12</v>
      </c>
      <c r="R114" s="6"/>
      <c r="T114" s="5" t="s">
        <v>24</v>
      </c>
      <c r="U114" s="6">
        <v>10</v>
      </c>
      <c r="V114" s="6">
        <v>6</v>
      </c>
      <c r="W114" s="6">
        <v>4</v>
      </c>
      <c r="X114" s="6">
        <v>15</v>
      </c>
      <c r="Y114" s="6">
        <v>7</v>
      </c>
      <c r="Z114" s="6">
        <v>8</v>
      </c>
      <c r="AA114" s="6">
        <v>11</v>
      </c>
      <c r="AB114" s="6">
        <v>6</v>
      </c>
      <c r="AC114" s="6">
        <v>5</v>
      </c>
      <c r="AD114" s="6">
        <v>12</v>
      </c>
      <c r="AE114" s="6">
        <v>9</v>
      </c>
      <c r="AF114" s="6">
        <v>3</v>
      </c>
      <c r="AG114" s="6">
        <v>12</v>
      </c>
      <c r="AH114" s="6">
        <v>7</v>
      </c>
      <c r="AI114" s="6">
        <v>5</v>
      </c>
    </row>
    <row r="115" spans="2:35" x14ac:dyDescent="0.25">
      <c r="B115" s="5" t="s">
        <v>25</v>
      </c>
      <c r="C115" s="6">
        <v>15</v>
      </c>
      <c r="D115" s="6">
        <v>6</v>
      </c>
      <c r="E115" s="6">
        <v>9</v>
      </c>
      <c r="F115" s="6">
        <v>17</v>
      </c>
      <c r="G115" s="6">
        <v>6</v>
      </c>
      <c r="H115" s="6">
        <v>11</v>
      </c>
      <c r="I115" s="6">
        <v>25</v>
      </c>
      <c r="J115" s="6">
        <v>9</v>
      </c>
      <c r="K115" s="6">
        <v>16</v>
      </c>
      <c r="L115" s="6">
        <v>17</v>
      </c>
      <c r="M115" s="6">
        <v>9</v>
      </c>
      <c r="N115" s="6">
        <v>8</v>
      </c>
      <c r="O115" s="6">
        <v>17</v>
      </c>
      <c r="P115" s="6">
        <v>5</v>
      </c>
      <c r="Q115" s="6">
        <v>12</v>
      </c>
      <c r="R115" s="6"/>
      <c r="T115" s="5" t="s">
        <v>25</v>
      </c>
      <c r="U115" s="6">
        <v>4</v>
      </c>
      <c r="V115" s="6">
        <v>1</v>
      </c>
      <c r="W115" s="6">
        <v>3</v>
      </c>
      <c r="X115" s="6">
        <v>7</v>
      </c>
      <c r="Y115" s="6">
        <v>5</v>
      </c>
      <c r="Z115" s="6">
        <v>2</v>
      </c>
      <c r="AA115" s="6">
        <v>8</v>
      </c>
      <c r="AB115" s="6">
        <v>2</v>
      </c>
      <c r="AC115" s="6">
        <v>6</v>
      </c>
      <c r="AD115" s="6">
        <v>7</v>
      </c>
      <c r="AE115" s="6">
        <v>4</v>
      </c>
      <c r="AF115" s="6">
        <v>3</v>
      </c>
      <c r="AG115" s="6">
        <v>8</v>
      </c>
      <c r="AH115" s="6">
        <v>4</v>
      </c>
      <c r="AI115" s="6">
        <v>4</v>
      </c>
    </row>
    <row r="116" spans="2:35" x14ac:dyDescent="0.25">
      <c r="B116" s="5" t="s">
        <v>26</v>
      </c>
      <c r="C116" s="6">
        <v>3</v>
      </c>
      <c r="D116" s="6">
        <v>2</v>
      </c>
      <c r="E116" s="6">
        <v>1</v>
      </c>
      <c r="F116" s="6">
        <v>7</v>
      </c>
      <c r="G116" s="6">
        <v>3</v>
      </c>
      <c r="H116" s="6">
        <v>4</v>
      </c>
      <c r="I116" s="6">
        <v>6</v>
      </c>
      <c r="J116" s="6">
        <v>3</v>
      </c>
      <c r="K116" s="6">
        <v>3</v>
      </c>
      <c r="L116" s="6">
        <v>8</v>
      </c>
      <c r="M116" s="6">
        <v>1</v>
      </c>
      <c r="N116" s="6">
        <v>7</v>
      </c>
      <c r="O116" s="6">
        <v>7</v>
      </c>
      <c r="P116" s="6">
        <v>4</v>
      </c>
      <c r="Q116" s="6">
        <v>3</v>
      </c>
      <c r="R116" s="6"/>
      <c r="T116" s="5" t="s">
        <v>26</v>
      </c>
      <c r="U116" s="6">
        <v>2</v>
      </c>
      <c r="V116" s="6">
        <v>1</v>
      </c>
      <c r="W116" s="6">
        <v>1</v>
      </c>
      <c r="X116" s="6">
        <v>1</v>
      </c>
      <c r="Y116" s="6">
        <v>0</v>
      </c>
      <c r="Z116" s="6">
        <v>1</v>
      </c>
      <c r="AA116" s="6">
        <v>2</v>
      </c>
      <c r="AB116" s="6">
        <v>1</v>
      </c>
      <c r="AC116" s="6">
        <v>1</v>
      </c>
      <c r="AD116" s="6">
        <v>4</v>
      </c>
      <c r="AE116" s="6">
        <v>1</v>
      </c>
      <c r="AF116" s="6">
        <v>3</v>
      </c>
      <c r="AG116" s="6">
        <v>5</v>
      </c>
      <c r="AH116" s="6">
        <v>4</v>
      </c>
      <c r="AI116" s="6">
        <v>1</v>
      </c>
    </row>
    <row r="117" spans="2:35" x14ac:dyDescent="0.25">
      <c r="B117" s="5" t="s">
        <v>27</v>
      </c>
      <c r="C117" s="6">
        <v>2</v>
      </c>
      <c r="D117" s="6">
        <v>0</v>
      </c>
      <c r="E117" s="6">
        <v>2</v>
      </c>
      <c r="F117" s="6">
        <v>1</v>
      </c>
      <c r="G117" s="6">
        <v>1</v>
      </c>
      <c r="H117" s="6">
        <v>0</v>
      </c>
      <c r="I117" s="6">
        <v>1</v>
      </c>
      <c r="J117" s="6">
        <v>1</v>
      </c>
      <c r="K117" s="6">
        <v>0</v>
      </c>
      <c r="L117" s="6">
        <v>1</v>
      </c>
      <c r="M117" s="6">
        <v>0</v>
      </c>
      <c r="N117" s="6">
        <v>1</v>
      </c>
      <c r="O117" s="6">
        <v>2</v>
      </c>
      <c r="P117" s="6">
        <v>1</v>
      </c>
      <c r="Q117" s="6">
        <v>1</v>
      </c>
      <c r="R117" s="6"/>
      <c r="T117" s="5" t="s">
        <v>27</v>
      </c>
      <c r="U117" s="6">
        <v>0</v>
      </c>
      <c r="V117" s="6">
        <v>0</v>
      </c>
      <c r="W117" s="6">
        <v>0</v>
      </c>
      <c r="X117" s="6">
        <v>1</v>
      </c>
      <c r="Y117" s="6">
        <v>1</v>
      </c>
      <c r="Z117" s="6">
        <v>0</v>
      </c>
      <c r="AA117" s="6">
        <v>0</v>
      </c>
      <c r="AB117" s="6">
        <v>0</v>
      </c>
      <c r="AC117" s="6">
        <v>0</v>
      </c>
      <c r="AD117" s="6">
        <v>0</v>
      </c>
      <c r="AE117" s="6">
        <v>0</v>
      </c>
      <c r="AF117" s="6">
        <v>0</v>
      </c>
      <c r="AG117" s="6">
        <v>2</v>
      </c>
      <c r="AH117" s="6">
        <v>1</v>
      </c>
      <c r="AI117" s="6">
        <v>1</v>
      </c>
    </row>
    <row r="118" spans="2:35" x14ac:dyDescent="0.25">
      <c r="B118" s="5" t="s">
        <v>28</v>
      </c>
      <c r="C118" s="6">
        <v>1</v>
      </c>
      <c r="D118" s="6">
        <v>0</v>
      </c>
      <c r="E118" s="6">
        <v>1</v>
      </c>
      <c r="F118" s="6">
        <v>1</v>
      </c>
      <c r="G118" s="6">
        <v>0</v>
      </c>
      <c r="H118" s="6">
        <v>1</v>
      </c>
      <c r="I118" s="6">
        <v>0</v>
      </c>
      <c r="J118" s="6">
        <v>0</v>
      </c>
      <c r="K118" s="6">
        <v>0</v>
      </c>
      <c r="L118" s="6">
        <v>1</v>
      </c>
      <c r="M118" s="6">
        <v>1</v>
      </c>
      <c r="N118" s="6">
        <v>0</v>
      </c>
      <c r="O118" s="6">
        <v>0</v>
      </c>
      <c r="P118" s="6">
        <v>0</v>
      </c>
      <c r="Q118" s="6">
        <v>0</v>
      </c>
      <c r="R118" s="6"/>
      <c r="T118" s="5" t="s">
        <v>28</v>
      </c>
      <c r="U118" s="6">
        <v>0</v>
      </c>
      <c r="V118" s="6">
        <v>0</v>
      </c>
      <c r="W118" s="6">
        <v>0</v>
      </c>
      <c r="X118" s="6">
        <v>0</v>
      </c>
      <c r="Y118" s="6">
        <v>0</v>
      </c>
      <c r="Z118" s="6">
        <v>0</v>
      </c>
      <c r="AA118" s="6">
        <v>1</v>
      </c>
      <c r="AB118" s="6">
        <v>1</v>
      </c>
      <c r="AC118" s="6">
        <v>0</v>
      </c>
      <c r="AD118" s="6">
        <v>0</v>
      </c>
      <c r="AE118" s="6">
        <v>0</v>
      </c>
      <c r="AF118" s="6">
        <v>0</v>
      </c>
      <c r="AG118" s="6">
        <v>0</v>
      </c>
      <c r="AH118" s="6">
        <v>0</v>
      </c>
      <c r="AI118" s="6">
        <v>0</v>
      </c>
    </row>
    <row r="127" spans="2:35" x14ac:dyDescent="0.25">
      <c r="C127" s="5" t="s">
        <v>0</v>
      </c>
      <c r="F127" s="5" t="s">
        <v>1</v>
      </c>
      <c r="I127" s="5" t="s">
        <v>2</v>
      </c>
      <c r="L127" s="5" t="s">
        <v>3</v>
      </c>
      <c r="O127" s="44">
        <v>2024</v>
      </c>
      <c r="U127" s="5" t="s">
        <v>0</v>
      </c>
      <c r="X127" s="5" t="s">
        <v>1</v>
      </c>
      <c r="AA127" s="5" t="s">
        <v>2</v>
      </c>
      <c r="AD127" s="5" t="s">
        <v>3</v>
      </c>
      <c r="AG127" s="44">
        <v>2024</v>
      </c>
    </row>
    <row r="128" spans="2:35" x14ac:dyDescent="0.25">
      <c r="C128" s="5" t="s">
        <v>4</v>
      </c>
      <c r="D128" s="5" t="s">
        <v>5</v>
      </c>
      <c r="E128" s="5" t="s">
        <v>6</v>
      </c>
      <c r="F128" s="5" t="s">
        <v>4</v>
      </c>
      <c r="G128" s="5" t="s">
        <v>5</v>
      </c>
      <c r="H128" s="5" t="s">
        <v>6</v>
      </c>
      <c r="I128" s="5" t="s">
        <v>4</v>
      </c>
      <c r="J128" s="5" t="s">
        <v>5</v>
      </c>
      <c r="K128" s="5" t="s">
        <v>6</v>
      </c>
      <c r="L128" s="5" t="s">
        <v>4</v>
      </c>
      <c r="M128" s="5" t="s">
        <v>5</v>
      </c>
      <c r="N128" s="5" t="s">
        <v>6</v>
      </c>
      <c r="O128" s="5" t="s">
        <v>4</v>
      </c>
      <c r="P128" s="5" t="s">
        <v>5</v>
      </c>
      <c r="Q128" s="5" t="s">
        <v>6</v>
      </c>
      <c r="R128" s="5"/>
      <c r="U128" s="5" t="s">
        <v>4</v>
      </c>
      <c r="V128" s="5" t="s">
        <v>5</v>
      </c>
      <c r="W128" s="5" t="s">
        <v>6</v>
      </c>
      <c r="X128" s="5" t="s">
        <v>4</v>
      </c>
      <c r="Y128" s="5" t="s">
        <v>5</v>
      </c>
      <c r="Z128" s="5" t="s">
        <v>6</v>
      </c>
      <c r="AA128" s="5" t="s">
        <v>4</v>
      </c>
      <c r="AB128" s="5" t="s">
        <v>5</v>
      </c>
      <c r="AC128" s="5" t="s">
        <v>6</v>
      </c>
      <c r="AD128" s="5" t="s">
        <v>4</v>
      </c>
      <c r="AE128" s="5" t="s">
        <v>5</v>
      </c>
      <c r="AF128" s="5" t="s">
        <v>6</v>
      </c>
      <c r="AG128" s="5" t="s">
        <v>4</v>
      </c>
      <c r="AH128" s="5" t="s">
        <v>5</v>
      </c>
      <c r="AI128" s="5" t="s">
        <v>6</v>
      </c>
    </row>
    <row r="129" spans="1:35" x14ac:dyDescent="0.25">
      <c r="A129" s="5" t="s">
        <v>36</v>
      </c>
      <c r="B129" s="5" t="s">
        <v>8</v>
      </c>
      <c r="C129" s="6">
        <v>15</v>
      </c>
      <c r="D129" s="6">
        <v>10</v>
      </c>
      <c r="E129" s="6">
        <v>5</v>
      </c>
      <c r="F129" s="6">
        <v>13</v>
      </c>
      <c r="G129" s="6">
        <v>9</v>
      </c>
      <c r="H129" s="6">
        <v>4</v>
      </c>
      <c r="I129" s="6">
        <v>7</v>
      </c>
      <c r="J129" s="6">
        <v>2</v>
      </c>
      <c r="K129" s="6">
        <v>5</v>
      </c>
      <c r="L129" s="6">
        <v>7</v>
      </c>
      <c r="M129" s="6">
        <v>3</v>
      </c>
      <c r="N129" s="6">
        <v>4</v>
      </c>
      <c r="O129" s="6">
        <v>3</v>
      </c>
      <c r="P129" s="6">
        <v>2</v>
      </c>
      <c r="Q129" s="6">
        <v>1</v>
      </c>
      <c r="R129" s="6"/>
      <c r="S129" s="5" t="s">
        <v>37</v>
      </c>
      <c r="T129" s="5" t="s">
        <v>8</v>
      </c>
      <c r="U129" s="6">
        <v>7</v>
      </c>
      <c r="V129" s="6">
        <v>3</v>
      </c>
      <c r="W129" s="6">
        <v>4</v>
      </c>
      <c r="X129" s="6">
        <v>6</v>
      </c>
      <c r="Y129" s="6">
        <v>3</v>
      </c>
      <c r="Z129" s="6">
        <v>3</v>
      </c>
      <c r="AA129" s="6">
        <v>6</v>
      </c>
      <c r="AB129" s="6">
        <v>4</v>
      </c>
      <c r="AC129" s="6">
        <v>2</v>
      </c>
      <c r="AD129" s="6">
        <v>5</v>
      </c>
      <c r="AE129" s="6">
        <v>2</v>
      </c>
      <c r="AF129" s="6">
        <v>3</v>
      </c>
      <c r="AG129" s="6">
        <v>11</v>
      </c>
      <c r="AH129" s="6">
        <v>6</v>
      </c>
      <c r="AI129" s="6">
        <v>5</v>
      </c>
    </row>
    <row r="130" spans="1:35" x14ac:dyDescent="0.25">
      <c r="B130" s="5" t="s">
        <v>9</v>
      </c>
      <c r="C130" s="6">
        <v>20</v>
      </c>
      <c r="D130" s="6">
        <v>17</v>
      </c>
      <c r="E130" s="6">
        <v>3</v>
      </c>
      <c r="F130" s="6">
        <v>12</v>
      </c>
      <c r="G130" s="6">
        <v>6</v>
      </c>
      <c r="H130" s="6">
        <v>6</v>
      </c>
      <c r="I130" s="6">
        <v>10</v>
      </c>
      <c r="J130" s="6">
        <v>4</v>
      </c>
      <c r="K130" s="6">
        <v>6</v>
      </c>
      <c r="L130" s="6">
        <v>5</v>
      </c>
      <c r="M130" s="6">
        <v>1</v>
      </c>
      <c r="N130" s="6">
        <v>4</v>
      </c>
      <c r="O130" s="6">
        <v>6</v>
      </c>
      <c r="P130" s="6">
        <v>2</v>
      </c>
      <c r="Q130" s="6">
        <v>4</v>
      </c>
      <c r="R130" s="6"/>
      <c r="T130" s="5" t="s">
        <v>9</v>
      </c>
      <c r="U130" s="6">
        <v>20</v>
      </c>
      <c r="V130" s="6">
        <v>8</v>
      </c>
      <c r="W130" s="6">
        <v>12</v>
      </c>
      <c r="X130" s="6">
        <v>4</v>
      </c>
      <c r="Y130" s="6">
        <v>2</v>
      </c>
      <c r="Z130" s="6">
        <v>2</v>
      </c>
      <c r="AA130" s="6">
        <v>7</v>
      </c>
      <c r="AB130" s="6">
        <v>3</v>
      </c>
      <c r="AC130" s="6">
        <v>4</v>
      </c>
      <c r="AD130" s="6">
        <v>2</v>
      </c>
      <c r="AE130" s="6">
        <v>1</v>
      </c>
      <c r="AF130" s="6">
        <v>1</v>
      </c>
      <c r="AG130" s="6">
        <v>6</v>
      </c>
      <c r="AH130" s="6">
        <v>3</v>
      </c>
      <c r="AI130" s="6">
        <v>3</v>
      </c>
    </row>
    <row r="131" spans="1:35" x14ac:dyDescent="0.25">
      <c r="B131" s="5" t="s">
        <v>10</v>
      </c>
      <c r="C131" s="6">
        <v>27</v>
      </c>
      <c r="D131" s="6">
        <v>22</v>
      </c>
      <c r="E131" s="6">
        <v>5</v>
      </c>
      <c r="F131" s="6">
        <v>19</v>
      </c>
      <c r="G131" s="6">
        <v>14</v>
      </c>
      <c r="H131" s="6">
        <v>5</v>
      </c>
      <c r="I131" s="6">
        <v>10</v>
      </c>
      <c r="J131" s="6">
        <v>5</v>
      </c>
      <c r="K131" s="6">
        <v>5</v>
      </c>
      <c r="L131" s="6">
        <v>8</v>
      </c>
      <c r="M131" s="6">
        <v>4</v>
      </c>
      <c r="N131" s="6">
        <v>4</v>
      </c>
      <c r="O131" s="6">
        <v>7</v>
      </c>
      <c r="P131" s="6">
        <v>4</v>
      </c>
      <c r="Q131" s="6">
        <v>3</v>
      </c>
      <c r="R131" s="6"/>
      <c r="T131" s="5" t="s">
        <v>10</v>
      </c>
      <c r="U131" s="6">
        <v>17</v>
      </c>
      <c r="V131" s="6">
        <v>9</v>
      </c>
      <c r="W131" s="6">
        <v>8</v>
      </c>
      <c r="X131" s="6">
        <v>15</v>
      </c>
      <c r="Y131" s="6">
        <v>10</v>
      </c>
      <c r="Z131" s="6">
        <v>5</v>
      </c>
      <c r="AA131" s="6">
        <v>5</v>
      </c>
      <c r="AB131" s="6">
        <v>2</v>
      </c>
      <c r="AC131" s="6">
        <v>3</v>
      </c>
      <c r="AD131" s="6">
        <v>5</v>
      </c>
      <c r="AE131" s="6">
        <v>2</v>
      </c>
      <c r="AF131" s="6">
        <v>3</v>
      </c>
      <c r="AG131" s="6">
        <v>6</v>
      </c>
      <c r="AH131" s="6">
        <v>2</v>
      </c>
      <c r="AI131" s="6">
        <v>4</v>
      </c>
    </row>
    <row r="132" spans="1:35" x14ac:dyDescent="0.25">
      <c r="B132" s="5" t="s">
        <v>11</v>
      </c>
      <c r="C132" s="6">
        <v>22</v>
      </c>
      <c r="D132" s="6">
        <v>10</v>
      </c>
      <c r="E132" s="6">
        <v>12</v>
      </c>
      <c r="F132" s="6">
        <v>30</v>
      </c>
      <c r="G132" s="6">
        <v>21</v>
      </c>
      <c r="H132" s="6">
        <v>9</v>
      </c>
      <c r="I132" s="6">
        <v>16</v>
      </c>
      <c r="J132" s="6">
        <v>12</v>
      </c>
      <c r="K132" s="6">
        <v>4</v>
      </c>
      <c r="L132" s="6">
        <v>10</v>
      </c>
      <c r="M132" s="6">
        <v>6</v>
      </c>
      <c r="N132" s="6">
        <v>4</v>
      </c>
      <c r="O132" s="6">
        <v>10</v>
      </c>
      <c r="P132" s="6">
        <v>3</v>
      </c>
      <c r="Q132" s="6">
        <v>7</v>
      </c>
      <c r="R132" s="6"/>
      <c r="T132" s="5" t="s">
        <v>11</v>
      </c>
      <c r="U132" s="6">
        <v>17</v>
      </c>
      <c r="V132" s="6">
        <v>9</v>
      </c>
      <c r="W132" s="6">
        <v>8</v>
      </c>
      <c r="X132" s="6">
        <v>18</v>
      </c>
      <c r="Y132" s="6">
        <v>9</v>
      </c>
      <c r="Z132" s="6">
        <v>9</v>
      </c>
      <c r="AA132" s="6">
        <v>14</v>
      </c>
      <c r="AB132" s="6">
        <v>7</v>
      </c>
      <c r="AC132" s="6">
        <v>7</v>
      </c>
      <c r="AD132" s="6">
        <v>4</v>
      </c>
      <c r="AE132" s="6">
        <v>2</v>
      </c>
      <c r="AF132" s="6">
        <v>2</v>
      </c>
      <c r="AG132" s="6">
        <v>5</v>
      </c>
      <c r="AH132" s="6">
        <v>3</v>
      </c>
      <c r="AI132" s="6">
        <v>2</v>
      </c>
    </row>
    <row r="133" spans="1:35" x14ac:dyDescent="0.25">
      <c r="B133" s="5" t="s">
        <v>12</v>
      </c>
      <c r="C133" s="6">
        <v>15</v>
      </c>
      <c r="D133" s="6">
        <v>9</v>
      </c>
      <c r="E133" s="6">
        <v>6</v>
      </c>
      <c r="F133" s="6">
        <v>13</v>
      </c>
      <c r="G133" s="6">
        <v>7</v>
      </c>
      <c r="H133" s="6">
        <v>6</v>
      </c>
      <c r="I133" s="6">
        <v>18</v>
      </c>
      <c r="J133" s="6">
        <v>16</v>
      </c>
      <c r="K133" s="6">
        <v>2</v>
      </c>
      <c r="L133" s="6">
        <v>15</v>
      </c>
      <c r="M133" s="6">
        <v>10</v>
      </c>
      <c r="N133" s="6">
        <v>5</v>
      </c>
      <c r="O133" s="6">
        <v>14</v>
      </c>
      <c r="P133" s="6">
        <v>9</v>
      </c>
      <c r="Q133" s="6">
        <v>5</v>
      </c>
      <c r="R133" s="6"/>
      <c r="T133" s="5" t="s">
        <v>12</v>
      </c>
      <c r="U133" s="6">
        <v>14</v>
      </c>
      <c r="V133" s="6">
        <v>8</v>
      </c>
      <c r="W133" s="6">
        <v>6</v>
      </c>
      <c r="X133" s="6">
        <v>13</v>
      </c>
      <c r="Y133" s="6">
        <v>8</v>
      </c>
      <c r="Z133" s="6">
        <v>5</v>
      </c>
      <c r="AA133" s="6">
        <v>9</v>
      </c>
      <c r="AB133" s="6">
        <v>3</v>
      </c>
      <c r="AC133" s="6">
        <v>6</v>
      </c>
      <c r="AD133" s="6">
        <v>15</v>
      </c>
      <c r="AE133" s="6">
        <v>10</v>
      </c>
      <c r="AF133" s="6">
        <v>5</v>
      </c>
      <c r="AG133" s="6">
        <v>5</v>
      </c>
      <c r="AH133" s="6">
        <v>2</v>
      </c>
      <c r="AI133" s="6">
        <v>3</v>
      </c>
    </row>
    <row r="134" spans="1:35" x14ac:dyDescent="0.25">
      <c r="B134" s="5" t="s">
        <v>13</v>
      </c>
      <c r="C134" s="6">
        <v>10</v>
      </c>
      <c r="D134" s="6">
        <v>8</v>
      </c>
      <c r="E134" s="6">
        <v>2</v>
      </c>
      <c r="F134" s="6">
        <v>7</v>
      </c>
      <c r="G134" s="6">
        <v>5</v>
      </c>
      <c r="H134" s="6">
        <v>2</v>
      </c>
      <c r="I134" s="6">
        <v>11</v>
      </c>
      <c r="J134" s="6">
        <v>6</v>
      </c>
      <c r="K134" s="6">
        <v>5</v>
      </c>
      <c r="L134" s="6">
        <v>9</v>
      </c>
      <c r="M134" s="6">
        <v>8</v>
      </c>
      <c r="N134" s="6">
        <v>1</v>
      </c>
      <c r="O134" s="6">
        <v>11</v>
      </c>
      <c r="P134" s="6">
        <v>7</v>
      </c>
      <c r="Q134" s="6">
        <v>4</v>
      </c>
      <c r="R134" s="6"/>
      <c r="T134" s="5" t="s">
        <v>13</v>
      </c>
      <c r="U134" s="6">
        <v>13</v>
      </c>
      <c r="V134" s="6">
        <v>9</v>
      </c>
      <c r="W134" s="6">
        <v>4</v>
      </c>
      <c r="X134" s="6">
        <v>8</v>
      </c>
      <c r="Y134" s="6">
        <v>5</v>
      </c>
      <c r="Z134" s="6">
        <v>3</v>
      </c>
      <c r="AA134" s="6">
        <v>7</v>
      </c>
      <c r="AB134" s="6">
        <v>5</v>
      </c>
      <c r="AC134" s="6">
        <v>2</v>
      </c>
      <c r="AD134" s="6">
        <v>9</v>
      </c>
      <c r="AE134" s="6">
        <v>3</v>
      </c>
      <c r="AF134" s="6">
        <v>6</v>
      </c>
      <c r="AG134" s="6">
        <v>12</v>
      </c>
      <c r="AH134" s="6">
        <v>8</v>
      </c>
      <c r="AI134" s="6">
        <v>4</v>
      </c>
    </row>
    <row r="135" spans="1:35" x14ac:dyDescent="0.25">
      <c r="B135" s="5" t="s">
        <v>14</v>
      </c>
      <c r="C135" s="6">
        <v>13</v>
      </c>
      <c r="D135" s="6">
        <v>5</v>
      </c>
      <c r="E135" s="6">
        <v>8</v>
      </c>
      <c r="F135" s="6">
        <v>8</v>
      </c>
      <c r="G135" s="6">
        <v>4</v>
      </c>
      <c r="H135" s="6">
        <v>4</v>
      </c>
      <c r="I135" s="6">
        <v>11</v>
      </c>
      <c r="J135" s="6">
        <v>5</v>
      </c>
      <c r="K135" s="6">
        <v>6</v>
      </c>
      <c r="L135" s="6">
        <v>10</v>
      </c>
      <c r="M135" s="6">
        <v>7</v>
      </c>
      <c r="N135" s="6">
        <v>3</v>
      </c>
      <c r="O135" s="6">
        <v>13</v>
      </c>
      <c r="P135" s="6">
        <v>9</v>
      </c>
      <c r="Q135" s="6">
        <v>4</v>
      </c>
      <c r="R135" s="6"/>
      <c r="T135" s="5" t="s">
        <v>14</v>
      </c>
      <c r="U135" s="6">
        <v>14</v>
      </c>
      <c r="V135" s="6">
        <v>7</v>
      </c>
      <c r="W135" s="6">
        <v>7</v>
      </c>
      <c r="X135" s="6">
        <v>10</v>
      </c>
      <c r="Y135" s="6">
        <v>4</v>
      </c>
      <c r="Z135" s="6">
        <v>6</v>
      </c>
      <c r="AA135" s="6">
        <v>12</v>
      </c>
      <c r="AB135" s="6">
        <v>8</v>
      </c>
      <c r="AC135" s="6">
        <v>4</v>
      </c>
      <c r="AD135" s="6">
        <v>6</v>
      </c>
      <c r="AE135" s="6">
        <v>5</v>
      </c>
      <c r="AF135" s="6">
        <v>1</v>
      </c>
      <c r="AG135" s="6">
        <v>10</v>
      </c>
      <c r="AH135" s="6">
        <v>4</v>
      </c>
      <c r="AI135" s="6">
        <v>6</v>
      </c>
    </row>
    <row r="136" spans="1:35" x14ac:dyDescent="0.25">
      <c r="B136" s="5" t="s">
        <v>15</v>
      </c>
      <c r="C136" s="6">
        <v>14</v>
      </c>
      <c r="D136" s="6">
        <v>5</v>
      </c>
      <c r="E136" s="6">
        <v>9</v>
      </c>
      <c r="F136" s="6">
        <v>11</v>
      </c>
      <c r="G136" s="6">
        <v>2</v>
      </c>
      <c r="H136" s="6">
        <v>9</v>
      </c>
      <c r="I136" s="6">
        <v>4</v>
      </c>
      <c r="J136" s="6">
        <v>3</v>
      </c>
      <c r="K136" s="6">
        <v>1</v>
      </c>
      <c r="L136" s="6">
        <v>7</v>
      </c>
      <c r="M136" s="6">
        <v>3</v>
      </c>
      <c r="N136" s="6">
        <v>4</v>
      </c>
      <c r="O136" s="6">
        <v>11</v>
      </c>
      <c r="P136" s="6">
        <v>9</v>
      </c>
      <c r="Q136" s="6">
        <v>2</v>
      </c>
      <c r="R136" s="6"/>
      <c r="T136" s="5" t="s">
        <v>15</v>
      </c>
      <c r="U136" s="6">
        <v>19</v>
      </c>
      <c r="V136" s="6">
        <v>10</v>
      </c>
      <c r="W136" s="6">
        <v>9</v>
      </c>
      <c r="X136" s="6">
        <v>6</v>
      </c>
      <c r="Y136" s="6">
        <v>4</v>
      </c>
      <c r="Z136" s="6">
        <v>2</v>
      </c>
      <c r="AA136" s="6">
        <v>10</v>
      </c>
      <c r="AB136" s="6">
        <v>5</v>
      </c>
      <c r="AC136" s="6">
        <v>5</v>
      </c>
      <c r="AD136" s="6">
        <v>9</v>
      </c>
      <c r="AE136" s="6">
        <v>6</v>
      </c>
      <c r="AF136" s="6">
        <v>3</v>
      </c>
      <c r="AG136" s="6">
        <v>12</v>
      </c>
      <c r="AH136" s="6">
        <v>5</v>
      </c>
      <c r="AI136" s="6">
        <v>7</v>
      </c>
    </row>
    <row r="137" spans="1:35" x14ac:dyDescent="0.25">
      <c r="B137" s="5" t="s">
        <v>16</v>
      </c>
      <c r="C137" s="6">
        <v>32</v>
      </c>
      <c r="D137" s="6">
        <v>15</v>
      </c>
      <c r="E137" s="6">
        <v>17</v>
      </c>
      <c r="F137" s="6">
        <v>16</v>
      </c>
      <c r="G137" s="6">
        <v>8</v>
      </c>
      <c r="H137" s="6">
        <v>8</v>
      </c>
      <c r="I137" s="6">
        <v>9</v>
      </c>
      <c r="J137" s="6">
        <v>2</v>
      </c>
      <c r="K137" s="6">
        <v>7</v>
      </c>
      <c r="L137" s="6">
        <v>3</v>
      </c>
      <c r="M137" s="6">
        <v>2</v>
      </c>
      <c r="N137" s="6">
        <v>1</v>
      </c>
      <c r="O137" s="6">
        <v>9</v>
      </c>
      <c r="P137" s="6">
        <v>2</v>
      </c>
      <c r="Q137" s="6">
        <v>7</v>
      </c>
      <c r="R137" s="6"/>
      <c r="T137" s="5" t="s">
        <v>16</v>
      </c>
      <c r="U137" s="6">
        <v>21</v>
      </c>
      <c r="V137" s="6">
        <v>13</v>
      </c>
      <c r="W137" s="6">
        <v>8</v>
      </c>
      <c r="X137" s="6">
        <v>20</v>
      </c>
      <c r="Y137" s="6">
        <v>10</v>
      </c>
      <c r="Z137" s="6">
        <v>10</v>
      </c>
      <c r="AA137" s="6">
        <v>6</v>
      </c>
      <c r="AB137" s="6">
        <v>4</v>
      </c>
      <c r="AC137" s="6">
        <v>2</v>
      </c>
      <c r="AD137" s="6">
        <v>3</v>
      </c>
      <c r="AE137" s="6">
        <v>2</v>
      </c>
      <c r="AF137" s="6">
        <v>1</v>
      </c>
      <c r="AG137" s="6">
        <v>10</v>
      </c>
      <c r="AH137" s="6">
        <v>5</v>
      </c>
      <c r="AI137" s="6">
        <v>5</v>
      </c>
    </row>
    <row r="138" spans="1:35" x14ac:dyDescent="0.25">
      <c r="B138" s="5" t="s">
        <v>17</v>
      </c>
      <c r="C138" s="6">
        <v>14</v>
      </c>
      <c r="D138" s="6">
        <v>8</v>
      </c>
      <c r="E138" s="6">
        <v>6</v>
      </c>
      <c r="F138" s="6">
        <v>24</v>
      </c>
      <c r="G138" s="6">
        <v>14</v>
      </c>
      <c r="H138" s="6">
        <v>10</v>
      </c>
      <c r="I138" s="6">
        <v>15</v>
      </c>
      <c r="J138" s="6">
        <v>9</v>
      </c>
      <c r="K138" s="6">
        <v>6</v>
      </c>
      <c r="L138" s="6">
        <v>14</v>
      </c>
      <c r="M138" s="6">
        <v>3</v>
      </c>
      <c r="N138" s="6">
        <v>11</v>
      </c>
      <c r="O138" s="6">
        <v>4</v>
      </c>
      <c r="P138" s="6">
        <v>3</v>
      </c>
      <c r="Q138" s="6">
        <v>1</v>
      </c>
      <c r="R138" s="6"/>
      <c r="T138" s="5" t="s">
        <v>17</v>
      </c>
      <c r="U138" s="6">
        <v>14</v>
      </c>
      <c r="V138" s="6">
        <v>6</v>
      </c>
      <c r="W138" s="6">
        <v>8</v>
      </c>
      <c r="X138" s="6">
        <v>17</v>
      </c>
      <c r="Y138" s="6">
        <v>9</v>
      </c>
      <c r="Z138" s="6">
        <v>8</v>
      </c>
      <c r="AA138" s="6">
        <v>22</v>
      </c>
      <c r="AB138" s="6">
        <v>13</v>
      </c>
      <c r="AC138" s="6">
        <v>9</v>
      </c>
      <c r="AD138" s="6">
        <v>5</v>
      </c>
      <c r="AE138" s="6">
        <v>4</v>
      </c>
      <c r="AF138" s="6">
        <v>1</v>
      </c>
      <c r="AG138" s="6">
        <v>6</v>
      </c>
      <c r="AH138" s="6">
        <v>3</v>
      </c>
      <c r="AI138" s="6">
        <v>3</v>
      </c>
    </row>
    <row r="139" spans="1:35" x14ac:dyDescent="0.25">
      <c r="B139" s="5" t="s">
        <v>18</v>
      </c>
      <c r="C139" s="6">
        <v>20</v>
      </c>
      <c r="D139" s="6">
        <v>12</v>
      </c>
      <c r="E139" s="6">
        <v>8</v>
      </c>
      <c r="F139" s="6">
        <v>12</v>
      </c>
      <c r="G139" s="6">
        <v>6</v>
      </c>
      <c r="H139" s="6">
        <v>6</v>
      </c>
      <c r="I139" s="6">
        <v>19</v>
      </c>
      <c r="J139" s="6">
        <v>11</v>
      </c>
      <c r="K139" s="6">
        <v>8</v>
      </c>
      <c r="L139" s="6">
        <v>16</v>
      </c>
      <c r="M139" s="6">
        <v>7</v>
      </c>
      <c r="N139" s="6">
        <v>9</v>
      </c>
      <c r="O139" s="6">
        <v>10</v>
      </c>
      <c r="P139" s="6">
        <v>2</v>
      </c>
      <c r="Q139" s="6">
        <v>8</v>
      </c>
      <c r="R139" s="6"/>
      <c r="T139" s="5" t="s">
        <v>18</v>
      </c>
      <c r="U139" s="6">
        <v>22</v>
      </c>
      <c r="V139" s="6">
        <v>12</v>
      </c>
      <c r="W139" s="6">
        <v>10</v>
      </c>
      <c r="X139" s="6">
        <v>12</v>
      </c>
      <c r="Y139" s="6">
        <v>5</v>
      </c>
      <c r="Z139" s="6">
        <v>7</v>
      </c>
      <c r="AA139" s="6">
        <v>20</v>
      </c>
      <c r="AB139" s="6">
        <v>10</v>
      </c>
      <c r="AC139" s="6">
        <v>10</v>
      </c>
      <c r="AD139" s="6">
        <v>14</v>
      </c>
      <c r="AE139" s="6">
        <v>7</v>
      </c>
      <c r="AF139" s="6">
        <v>7</v>
      </c>
      <c r="AG139" s="6">
        <v>5</v>
      </c>
      <c r="AH139" s="6">
        <v>3</v>
      </c>
      <c r="AI139" s="6">
        <v>2</v>
      </c>
    </row>
    <row r="140" spans="1:35" x14ac:dyDescent="0.25">
      <c r="B140" s="5" t="s">
        <v>19</v>
      </c>
      <c r="C140" s="6">
        <v>22</v>
      </c>
      <c r="D140" s="6">
        <v>10</v>
      </c>
      <c r="E140" s="6">
        <v>12</v>
      </c>
      <c r="F140" s="6">
        <v>18</v>
      </c>
      <c r="G140" s="6">
        <v>12</v>
      </c>
      <c r="H140" s="6">
        <v>6</v>
      </c>
      <c r="I140" s="6">
        <v>13</v>
      </c>
      <c r="J140" s="6">
        <v>5</v>
      </c>
      <c r="K140" s="6">
        <v>8</v>
      </c>
      <c r="L140" s="6">
        <v>21</v>
      </c>
      <c r="M140" s="6">
        <v>12</v>
      </c>
      <c r="N140" s="6">
        <v>9</v>
      </c>
      <c r="O140" s="6">
        <v>11</v>
      </c>
      <c r="P140" s="6">
        <v>4</v>
      </c>
      <c r="Q140" s="6">
        <v>7</v>
      </c>
      <c r="R140" s="6"/>
      <c r="T140" s="5" t="s">
        <v>19</v>
      </c>
      <c r="U140" s="6">
        <v>12</v>
      </c>
      <c r="V140" s="6">
        <v>6</v>
      </c>
      <c r="W140" s="6">
        <v>6</v>
      </c>
      <c r="X140" s="6">
        <v>16</v>
      </c>
      <c r="Y140" s="6">
        <v>11</v>
      </c>
      <c r="Z140" s="6">
        <v>5</v>
      </c>
      <c r="AA140" s="6">
        <v>11</v>
      </c>
      <c r="AB140" s="6">
        <v>6</v>
      </c>
      <c r="AC140" s="6">
        <v>5</v>
      </c>
      <c r="AD140" s="6">
        <v>17</v>
      </c>
      <c r="AE140" s="6">
        <v>8</v>
      </c>
      <c r="AF140" s="6">
        <v>9</v>
      </c>
      <c r="AG140" s="6">
        <v>12</v>
      </c>
      <c r="AH140" s="6">
        <v>7</v>
      </c>
      <c r="AI140" s="6">
        <v>5</v>
      </c>
    </row>
    <row r="141" spans="1:35" x14ac:dyDescent="0.25">
      <c r="B141" s="5" t="s">
        <v>20</v>
      </c>
      <c r="C141" s="6">
        <v>9</v>
      </c>
      <c r="D141" s="6">
        <v>6</v>
      </c>
      <c r="E141" s="6">
        <v>3</v>
      </c>
      <c r="F141" s="6">
        <v>22</v>
      </c>
      <c r="G141" s="6">
        <v>10</v>
      </c>
      <c r="H141" s="6">
        <v>12</v>
      </c>
      <c r="I141" s="6">
        <v>17</v>
      </c>
      <c r="J141" s="6">
        <v>10</v>
      </c>
      <c r="K141" s="6">
        <v>7</v>
      </c>
      <c r="L141" s="6">
        <v>10</v>
      </c>
      <c r="M141" s="6">
        <v>4</v>
      </c>
      <c r="N141" s="6">
        <v>6</v>
      </c>
      <c r="O141" s="6">
        <v>21</v>
      </c>
      <c r="P141" s="6">
        <v>12</v>
      </c>
      <c r="Q141" s="6">
        <v>9</v>
      </c>
      <c r="R141" s="6"/>
      <c r="T141" s="5" t="s">
        <v>20</v>
      </c>
      <c r="U141" s="6">
        <v>18</v>
      </c>
      <c r="V141" s="6">
        <v>6</v>
      </c>
      <c r="W141" s="6">
        <v>12</v>
      </c>
      <c r="X141" s="6">
        <v>8</v>
      </c>
      <c r="Y141" s="6">
        <v>6</v>
      </c>
      <c r="Z141" s="6">
        <v>2</v>
      </c>
      <c r="AA141" s="6">
        <v>16</v>
      </c>
      <c r="AB141" s="6">
        <v>11</v>
      </c>
      <c r="AC141" s="6">
        <v>5</v>
      </c>
      <c r="AD141" s="6">
        <v>11</v>
      </c>
      <c r="AE141" s="6">
        <v>7</v>
      </c>
      <c r="AF141" s="6">
        <v>4</v>
      </c>
      <c r="AG141" s="6">
        <v>17</v>
      </c>
      <c r="AH141" s="6">
        <v>7</v>
      </c>
      <c r="AI141" s="6">
        <v>10</v>
      </c>
    </row>
    <row r="142" spans="1:35" x14ac:dyDescent="0.25">
      <c r="B142" s="5" t="s">
        <v>21</v>
      </c>
      <c r="C142" s="6">
        <v>7</v>
      </c>
      <c r="D142" s="6">
        <v>4</v>
      </c>
      <c r="E142" s="6">
        <v>3</v>
      </c>
      <c r="F142" s="6">
        <v>9</v>
      </c>
      <c r="G142" s="6">
        <v>6</v>
      </c>
      <c r="H142" s="6">
        <v>3</v>
      </c>
      <c r="I142" s="6">
        <v>23</v>
      </c>
      <c r="J142" s="6">
        <v>11</v>
      </c>
      <c r="K142" s="6">
        <v>12</v>
      </c>
      <c r="L142" s="6">
        <v>15</v>
      </c>
      <c r="M142" s="6">
        <v>10</v>
      </c>
      <c r="N142" s="6">
        <v>5</v>
      </c>
      <c r="O142" s="6">
        <v>11</v>
      </c>
      <c r="P142" s="6">
        <v>4</v>
      </c>
      <c r="Q142" s="6">
        <v>7</v>
      </c>
      <c r="R142" s="6"/>
      <c r="T142" s="5" t="s">
        <v>21</v>
      </c>
      <c r="U142" s="6">
        <v>15</v>
      </c>
      <c r="V142" s="6">
        <v>8</v>
      </c>
      <c r="W142" s="6">
        <v>7</v>
      </c>
      <c r="X142" s="6">
        <v>14</v>
      </c>
      <c r="Y142" s="6">
        <v>6</v>
      </c>
      <c r="Z142" s="6">
        <v>8</v>
      </c>
      <c r="AA142" s="6">
        <v>7</v>
      </c>
      <c r="AB142" s="6">
        <v>5</v>
      </c>
      <c r="AC142" s="6">
        <v>2</v>
      </c>
      <c r="AD142" s="6">
        <v>8</v>
      </c>
      <c r="AE142" s="6">
        <v>6</v>
      </c>
      <c r="AF142" s="6">
        <v>2</v>
      </c>
      <c r="AG142" s="6">
        <v>11</v>
      </c>
      <c r="AH142" s="6">
        <v>8</v>
      </c>
      <c r="AI142" s="6">
        <v>3</v>
      </c>
    </row>
    <row r="143" spans="1:35" x14ac:dyDescent="0.25">
      <c r="B143" s="5" t="s">
        <v>22</v>
      </c>
      <c r="C143" s="6">
        <v>4</v>
      </c>
      <c r="D143" s="6">
        <v>2</v>
      </c>
      <c r="E143" s="6">
        <v>2</v>
      </c>
      <c r="F143" s="6">
        <v>6</v>
      </c>
      <c r="G143" s="6">
        <v>4</v>
      </c>
      <c r="H143" s="6">
        <v>2</v>
      </c>
      <c r="I143" s="6">
        <v>8</v>
      </c>
      <c r="J143" s="6">
        <v>5</v>
      </c>
      <c r="K143" s="6">
        <v>3</v>
      </c>
      <c r="L143" s="6">
        <v>23</v>
      </c>
      <c r="M143" s="6">
        <v>12</v>
      </c>
      <c r="N143" s="6">
        <v>11</v>
      </c>
      <c r="O143" s="6">
        <v>15</v>
      </c>
      <c r="P143" s="6">
        <v>9</v>
      </c>
      <c r="Q143" s="6">
        <v>6</v>
      </c>
      <c r="R143" s="6"/>
      <c r="T143" s="5" t="s">
        <v>22</v>
      </c>
      <c r="U143" s="6">
        <v>14</v>
      </c>
      <c r="V143" s="6">
        <v>10</v>
      </c>
      <c r="W143" s="6">
        <v>4</v>
      </c>
      <c r="X143" s="6">
        <v>13</v>
      </c>
      <c r="Y143" s="6">
        <v>7</v>
      </c>
      <c r="Z143" s="6">
        <v>6</v>
      </c>
      <c r="AA143" s="6">
        <v>14</v>
      </c>
      <c r="AB143" s="6">
        <v>6</v>
      </c>
      <c r="AC143" s="6">
        <v>8</v>
      </c>
      <c r="AD143" s="6">
        <v>2</v>
      </c>
      <c r="AE143" s="6">
        <v>1</v>
      </c>
      <c r="AF143" s="6">
        <v>1</v>
      </c>
      <c r="AG143" s="6">
        <v>8</v>
      </c>
      <c r="AH143" s="6">
        <v>7</v>
      </c>
      <c r="AI143" s="6">
        <v>1</v>
      </c>
    </row>
    <row r="144" spans="1:35" x14ac:dyDescent="0.25">
      <c r="B144" s="5" t="s">
        <v>23</v>
      </c>
      <c r="C144" s="6">
        <v>4</v>
      </c>
      <c r="D144" s="6">
        <v>2</v>
      </c>
      <c r="E144" s="6">
        <v>2</v>
      </c>
      <c r="F144" s="6">
        <v>4</v>
      </c>
      <c r="G144" s="6">
        <v>2</v>
      </c>
      <c r="H144" s="6">
        <v>2</v>
      </c>
      <c r="I144" s="6">
        <v>5</v>
      </c>
      <c r="J144" s="6">
        <v>3</v>
      </c>
      <c r="K144" s="6">
        <v>2</v>
      </c>
      <c r="L144" s="6">
        <v>5</v>
      </c>
      <c r="M144" s="6">
        <v>3</v>
      </c>
      <c r="N144" s="6">
        <v>2</v>
      </c>
      <c r="O144" s="6">
        <v>22</v>
      </c>
      <c r="P144" s="6">
        <v>12</v>
      </c>
      <c r="Q144" s="6">
        <v>10</v>
      </c>
      <c r="R144" s="6"/>
      <c r="T144" s="5" t="s">
        <v>23</v>
      </c>
      <c r="U144" s="6">
        <v>12</v>
      </c>
      <c r="V144" s="6">
        <v>9</v>
      </c>
      <c r="W144" s="6">
        <v>3</v>
      </c>
      <c r="X144" s="6">
        <v>9</v>
      </c>
      <c r="Y144" s="6">
        <v>6</v>
      </c>
      <c r="Z144" s="6">
        <v>3</v>
      </c>
      <c r="AA144" s="6">
        <v>9</v>
      </c>
      <c r="AB144" s="6">
        <v>5</v>
      </c>
      <c r="AC144" s="6">
        <v>4</v>
      </c>
      <c r="AD144" s="6">
        <v>8</v>
      </c>
      <c r="AE144" s="6">
        <v>4</v>
      </c>
      <c r="AF144" s="6">
        <v>4</v>
      </c>
      <c r="AG144" s="6">
        <v>2</v>
      </c>
      <c r="AH144" s="6">
        <v>1</v>
      </c>
      <c r="AI144" s="6">
        <v>1</v>
      </c>
    </row>
    <row r="145" spans="1:35" x14ac:dyDescent="0.25">
      <c r="B145" s="5" t="s">
        <v>24</v>
      </c>
      <c r="C145" s="6">
        <v>6</v>
      </c>
      <c r="D145" s="6">
        <v>1</v>
      </c>
      <c r="E145" s="6">
        <v>5</v>
      </c>
      <c r="F145" s="6">
        <v>4</v>
      </c>
      <c r="G145" s="6">
        <v>2</v>
      </c>
      <c r="H145" s="6">
        <v>2</v>
      </c>
      <c r="I145" s="6">
        <v>3</v>
      </c>
      <c r="J145" s="6">
        <v>1</v>
      </c>
      <c r="K145" s="6">
        <v>2</v>
      </c>
      <c r="L145" s="6">
        <v>2</v>
      </c>
      <c r="M145" s="6">
        <v>2</v>
      </c>
      <c r="N145" s="6">
        <v>0</v>
      </c>
      <c r="O145" s="6">
        <v>3</v>
      </c>
      <c r="P145" s="6">
        <v>2</v>
      </c>
      <c r="Q145" s="6">
        <v>1</v>
      </c>
      <c r="R145" s="6"/>
      <c r="T145" s="5" t="s">
        <v>24</v>
      </c>
      <c r="U145" s="6">
        <v>8</v>
      </c>
      <c r="V145" s="6">
        <v>4</v>
      </c>
      <c r="W145" s="6">
        <v>4</v>
      </c>
      <c r="X145" s="6">
        <v>5</v>
      </c>
      <c r="Y145" s="6">
        <v>3</v>
      </c>
      <c r="Z145" s="6">
        <v>2</v>
      </c>
      <c r="AA145" s="6">
        <v>6</v>
      </c>
      <c r="AB145" s="6">
        <v>5</v>
      </c>
      <c r="AC145" s="6">
        <v>1</v>
      </c>
      <c r="AD145" s="6">
        <v>3</v>
      </c>
      <c r="AE145" s="6">
        <v>1</v>
      </c>
      <c r="AF145" s="6">
        <v>2</v>
      </c>
      <c r="AG145" s="6">
        <v>6</v>
      </c>
      <c r="AH145" s="6">
        <v>4</v>
      </c>
      <c r="AI145" s="6">
        <v>2</v>
      </c>
    </row>
    <row r="146" spans="1:35" x14ac:dyDescent="0.25">
      <c r="B146" s="5" t="s">
        <v>25</v>
      </c>
      <c r="C146" s="6">
        <v>6</v>
      </c>
      <c r="D146" s="6">
        <v>2</v>
      </c>
      <c r="E146" s="6">
        <v>4</v>
      </c>
      <c r="F146" s="6">
        <v>5</v>
      </c>
      <c r="G146" s="6">
        <v>1</v>
      </c>
      <c r="H146" s="6">
        <v>4</v>
      </c>
      <c r="I146" s="6">
        <v>2</v>
      </c>
      <c r="J146" s="6">
        <v>1</v>
      </c>
      <c r="K146" s="6">
        <v>1</v>
      </c>
      <c r="L146" s="6">
        <v>1</v>
      </c>
      <c r="M146" s="6">
        <v>1</v>
      </c>
      <c r="N146" s="6">
        <v>0</v>
      </c>
      <c r="O146" s="6">
        <v>1</v>
      </c>
      <c r="P146" s="6">
        <v>1</v>
      </c>
      <c r="Q146" s="6">
        <v>0</v>
      </c>
      <c r="R146" s="6"/>
      <c r="T146" s="5" t="s">
        <v>25</v>
      </c>
      <c r="U146" s="6">
        <v>1</v>
      </c>
      <c r="V146" s="6">
        <v>1</v>
      </c>
      <c r="W146" s="6">
        <v>0</v>
      </c>
      <c r="X146" s="6">
        <v>2</v>
      </c>
      <c r="Y146" s="6">
        <v>1</v>
      </c>
      <c r="Z146" s="6">
        <v>1</v>
      </c>
      <c r="AA146" s="6">
        <v>3</v>
      </c>
      <c r="AB146" s="6">
        <v>2</v>
      </c>
      <c r="AC146" s="6">
        <v>1</v>
      </c>
      <c r="AD146" s="6">
        <v>2</v>
      </c>
      <c r="AE146" s="6">
        <v>1</v>
      </c>
      <c r="AF146" s="6">
        <v>1</v>
      </c>
      <c r="AG146" s="6">
        <v>2</v>
      </c>
      <c r="AH146" s="6">
        <v>0</v>
      </c>
      <c r="AI146" s="6">
        <v>2</v>
      </c>
    </row>
    <row r="147" spans="1:35" x14ac:dyDescent="0.25">
      <c r="B147" s="5" t="s">
        <v>26</v>
      </c>
      <c r="C147" s="6">
        <v>1</v>
      </c>
      <c r="D147" s="6">
        <v>1</v>
      </c>
      <c r="E147" s="6">
        <v>0</v>
      </c>
      <c r="F147" s="6">
        <v>2</v>
      </c>
      <c r="G147" s="6">
        <v>0</v>
      </c>
      <c r="H147" s="6">
        <v>2</v>
      </c>
      <c r="I147" s="6">
        <v>2</v>
      </c>
      <c r="J147" s="6">
        <v>0</v>
      </c>
      <c r="K147" s="6">
        <v>2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/>
      <c r="T147" s="5" t="s">
        <v>26</v>
      </c>
      <c r="U147" s="6">
        <v>0</v>
      </c>
      <c r="V147" s="6">
        <v>0</v>
      </c>
      <c r="W147" s="6">
        <v>0</v>
      </c>
      <c r="X147" s="6">
        <v>1</v>
      </c>
      <c r="Y147" s="6">
        <v>1</v>
      </c>
      <c r="Z147" s="6">
        <v>0</v>
      </c>
      <c r="AA147" s="6">
        <v>0</v>
      </c>
      <c r="AB147" s="6">
        <v>0</v>
      </c>
      <c r="AC147" s="6">
        <v>0</v>
      </c>
      <c r="AD147" s="6">
        <v>0</v>
      </c>
      <c r="AE147" s="6">
        <v>0</v>
      </c>
      <c r="AF147" s="6">
        <v>0</v>
      </c>
      <c r="AG147" s="6">
        <v>1</v>
      </c>
      <c r="AH147" s="6">
        <v>0</v>
      </c>
      <c r="AI147" s="6">
        <v>1</v>
      </c>
    </row>
    <row r="148" spans="1:35" x14ac:dyDescent="0.25">
      <c r="B148" s="5" t="s">
        <v>27</v>
      </c>
      <c r="C148" s="6">
        <v>1</v>
      </c>
      <c r="D148" s="6">
        <v>0</v>
      </c>
      <c r="E148" s="6">
        <v>1</v>
      </c>
      <c r="F148" s="6">
        <v>0</v>
      </c>
      <c r="G148" s="6">
        <v>0</v>
      </c>
      <c r="H148" s="6">
        <v>0</v>
      </c>
      <c r="I148" s="6">
        <v>1</v>
      </c>
      <c r="J148" s="6">
        <v>0</v>
      </c>
      <c r="K148" s="6">
        <v>1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/>
      <c r="T148" s="5" t="s">
        <v>27</v>
      </c>
      <c r="U148" s="6">
        <v>2</v>
      </c>
      <c r="V148" s="6">
        <v>1</v>
      </c>
      <c r="W148" s="6">
        <v>1</v>
      </c>
      <c r="X148" s="6">
        <v>0</v>
      </c>
      <c r="Y148" s="6">
        <v>0</v>
      </c>
      <c r="Z148" s="6">
        <v>0</v>
      </c>
      <c r="AA148" s="6">
        <v>0</v>
      </c>
      <c r="AB148" s="6">
        <v>0</v>
      </c>
      <c r="AC148" s="6">
        <v>0</v>
      </c>
      <c r="AD148" s="6">
        <v>0</v>
      </c>
      <c r="AE148" s="6">
        <v>0</v>
      </c>
      <c r="AF148" s="6">
        <v>0</v>
      </c>
      <c r="AG148" s="6">
        <v>0</v>
      </c>
      <c r="AH148" s="6">
        <v>0</v>
      </c>
      <c r="AI148" s="6">
        <v>0</v>
      </c>
    </row>
    <row r="149" spans="1:35" x14ac:dyDescent="0.25">
      <c r="B149" s="5" t="s">
        <v>28</v>
      </c>
      <c r="C149" s="6">
        <v>0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/>
      <c r="T149" s="5" t="s">
        <v>28</v>
      </c>
      <c r="U149" s="6">
        <v>0</v>
      </c>
      <c r="V149" s="6">
        <v>0</v>
      </c>
      <c r="W149" s="6">
        <v>0</v>
      </c>
      <c r="X149" s="6">
        <v>0</v>
      </c>
      <c r="Y149" s="6">
        <v>0</v>
      </c>
      <c r="Z149" s="6">
        <v>0</v>
      </c>
      <c r="AA149" s="6">
        <v>0</v>
      </c>
      <c r="AB149" s="6">
        <v>0</v>
      </c>
      <c r="AC149" s="6">
        <v>0</v>
      </c>
      <c r="AD149" s="6">
        <v>0</v>
      </c>
      <c r="AE149" s="6">
        <v>0</v>
      </c>
      <c r="AF149" s="6">
        <v>0</v>
      </c>
      <c r="AG149" s="6">
        <v>0</v>
      </c>
      <c r="AH149" s="6">
        <v>0</v>
      </c>
      <c r="AI149" s="6">
        <v>0</v>
      </c>
    </row>
    <row r="158" spans="1:35" x14ac:dyDescent="0.25">
      <c r="C158" s="5" t="s">
        <v>0</v>
      </c>
      <c r="F158" s="5" t="s">
        <v>1</v>
      </c>
      <c r="I158" s="5" t="s">
        <v>2</v>
      </c>
      <c r="L158" s="5" t="s">
        <v>3</v>
      </c>
      <c r="O158" s="44">
        <v>2024</v>
      </c>
    </row>
    <row r="159" spans="1:35" x14ac:dyDescent="0.25">
      <c r="C159" s="5" t="s">
        <v>4</v>
      </c>
      <c r="D159" s="5" t="s">
        <v>5</v>
      </c>
      <c r="E159" s="5" t="s">
        <v>6</v>
      </c>
      <c r="F159" s="5" t="s">
        <v>4</v>
      </c>
      <c r="G159" s="5" t="s">
        <v>5</v>
      </c>
      <c r="H159" s="5" t="s">
        <v>6</v>
      </c>
      <c r="I159" s="5" t="s">
        <v>4</v>
      </c>
      <c r="J159" s="5" t="s">
        <v>5</v>
      </c>
      <c r="K159" s="5" t="s">
        <v>6</v>
      </c>
      <c r="L159" s="5" t="s">
        <v>4</v>
      </c>
      <c r="M159" s="5" t="s">
        <v>5</v>
      </c>
      <c r="N159" s="5" t="s">
        <v>6</v>
      </c>
      <c r="O159" s="5" t="s">
        <v>4</v>
      </c>
      <c r="P159" s="5" t="s">
        <v>5</v>
      </c>
      <c r="Q159" s="5" t="s">
        <v>6</v>
      </c>
      <c r="R159" s="5"/>
    </row>
    <row r="160" spans="1:35" x14ac:dyDescent="0.25">
      <c r="A160" s="5" t="s">
        <v>38</v>
      </c>
      <c r="B160" s="5" t="s">
        <v>8</v>
      </c>
      <c r="C160" s="6">
        <v>31</v>
      </c>
      <c r="D160" s="6">
        <v>16</v>
      </c>
      <c r="E160" s="6">
        <v>15</v>
      </c>
      <c r="F160" s="6">
        <v>34</v>
      </c>
      <c r="G160" s="6">
        <v>18</v>
      </c>
      <c r="H160" s="6">
        <v>16</v>
      </c>
      <c r="I160" s="6">
        <v>44</v>
      </c>
      <c r="J160" s="6">
        <v>22</v>
      </c>
      <c r="K160" s="6">
        <v>22</v>
      </c>
      <c r="L160" s="6">
        <v>19</v>
      </c>
      <c r="M160" s="6">
        <v>10</v>
      </c>
      <c r="N160" s="6">
        <v>9</v>
      </c>
      <c r="O160" s="6">
        <v>30</v>
      </c>
      <c r="P160" s="6">
        <v>16</v>
      </c>
      <c r="Q160" s="6">
        <v>14</v>
      </c>
      <c r="R160" s="6"/>
    </row>
    <row r="161" spans="2:18" x14ac:dyDescent="0.25">
      <c r="B161" s="5" t="s">
        <v>9</v>
      </c>
      <c r="C161" s="6">
        <v>28</v>
      </c>
      <c r="D161" s="6">
        <v>15</v>
      </c>
      <c r="E161" s="6">
        <v>13</v>
      </c>
      <c r="F161" s="6">
        <v>23</v>
      </c>
      <c r="G161" s="6">
        <v>9</v>
      </c>
      <c r="H161" s="6">
        <v>14</v>
      </c>
      <c r="I161" s="6">
        <v>39</v>
      </c>
      <c r="J161" s="6">
        <v>21</v>
      </c>
      <c r="K161" s="6">
        <v>18</v>
      </c>
      <c r="L161" s="6">
        <v>34</v>
      </c>
      <c r="M161" s="6">
        <v>18</v>
      </c>
      <c r="N161" s="6">
        <v>16</v>
      </c>
      <c r="O161" s="6">
        <v>23</v>
      </c>
      <c r="P161" s="6">
        <v>11</v>
      </c>
      <c r="Q161" s="6">
        <v>12</v>
      </c>
      <c r="R161" s="6"/>
    </row>
    <row r="162" spans="2:18" x14ac:dyDescent="0.25">
      <c r="B162" s="5" t="s">
        <v>10</v>
      </c>
      <c r="C162" s="6">
        <v>38</v>
      </c>
      <c r="D162" s="6">
        <v>19</v>
      </c>
      <c r="E162" s="6">
        <v>19</v>
      </c>
      <c r="F162" s="6">
        <v>19</v>
      </c>
      <c r="G162" s="6">
        <v>14</v>
      </c>
      <c r="H162" s="6">
        <v>5</v>
      </c>
      <c r="I162" s="6">
        <v>28</v>
      </c>
      <c r="J162" s="6">
        <v>11</v>
      </c>
      <c r="K162" s="6">
        <v>17</v>
      </c>
      <c r="L162" s="6">
        <v>33</v>
      </c>
      <c r="M162" s="6">
        <v>17</v>
      </c>
      <c r="N162" s="6">
        <v>16</v>
      </c>
      <c r="O162" s="6">
        <v>32</v>
      </c>
      <c r="P162" s="6">
        <v>17</v>
      </c>
      <c r="Q162" s="6">
        <v>15</v>
      </c>
      <c r="R162" s="6"/>
    </row>
    <row r="163" spans="2:18" x14ac:dyDescent="0.25">
      <c r="B163" s="5" t="s">
        <v>11</v>
      </c>
      <c r="C163" s="6">
        <v>42</v>
      </c>
      <c r="D163" s="6">
        <v>23</v>
      </c>
      <c r="E163" s="6">
        <v>19</v>
      </c>
      <c r="F163" s="6">
        <v>31</v>
      </c>
      <c r="G163" s="6">
        <v>12</v>
      </c>
      <c r="H163" s="6">
        <v>19</v>
      </c>
      <c r="I163" s="6">
        <v>24</v>
      </c>
      <c r="J163" s="6">
        <v>12</v>
      </c>
      <c r="K163" s="6">
        <v>12</v>
      </c>
      <c r="L163" s="6">
        <v>17</v>
      </c>
      <c r="M163" s="6">
        <v>7</v>
      </c>
      <c r="N163" s="6">
        <v>10</v>
      </c>
      <c r="O163" s="6">
        <v>35</v>
      </c>
      <c r="P163" s="6">
        <v>21</v>
      </c>
      <c r="Q163" s="6">
        <v>14</v>
      </c>
      <c r="R163" s="6"/>
    </row>
    <row r="164" spans="2:18" x14ac:dyDescent="0.25">
      <c r="B164" s="5" t="s">
        <v>12</v>
      </c>
      <c r="C164" s="6">
        <v>41</v>
      </c>
      <c r="D164" s="6">
        <v>21</v>
      </c>
      <c r="E164" s="6">
        <v>20</v>
      </c>
      <c r="F164" s="6">
        <v>41</v>
      </c>
      <c r="G164" s="6">
        <v>25</v>
      </c>
      <c r="H164" s="6">
        <v>16</v>
      </c>
      <c r="I164" s="6">
        <v>30</v>
      </c>
      <c r="J164" s="6">
        <v>14</v>
      </c>
      <c r="K164" s="6">
        <v>16</v>
      </c>
      <c r="L164" s="6">
        <v>18</v>
      </c>
      <c r="M164" s="6">
        <v>11</v>
      </c>
      <c r="N164" s="6">
        <v>7</v>
      </c>
      <c r="O164" s="6">
        <v>19</v>
      </c>
      <c r="P164" s="6">
        <v>9</v>
      </c>
      <c r="Q164" s="6">
        <v>10</v>
      </c>
      <c r="R164" s="6"/>
    </row>
    <row r="165" spans="2:18" x14ac:dyDescent="0.25">
      <c r="B165" s="5" t="s">
        <v>13</v>
      </c>
      <c r="C165" s="6">
        <v>34</v>
      </c>
      <c r="D165" s="6">
        <v>16</v>
      </c>
      <c r="E165" s="6">
        <v>18</v>
      </c>
      <c r="F165" s="6">
        <v>37</v>
      </c>
      <c r="G165" s="6">
        <v>18</v>
      </c>
      <c r="H165" s="6">
        <v>19</v>
      </c>
      <c r="I165" s="6">
        <v>26</v>
      </c>
      <c r="J165" s="6">
        <v>19</v>
      </c>
      <c r="K165" s="6">
        <v>7</v>
      </c>
      <c r="L165" s="6">
        <v>24</v>
      </c>
      <c r="M165" s="6">
        <v>12</v>
      </c>
      <c r="N165" s="6">
        <v>12</v>
      </c>
      <c r="O165" s="6">
        <v>25</v>
      </c>
      <c r="P165" s="6">
        <v>15</v>
      </c>
      <c r="Q165" s="6">
        <v>10</v>
      </c>
      <c r="R165" s="6"/>
    </row>
    <row r="166" spans="2:18" x14ac:dyDescent="0.25">
      <c r="B166" s="5" t="s">
        <v>14</v>
      </c>
      <c r="C166" s="6">
        <v>37</v>
      </c>
      <c r="D166" s="6">
        <v>21</v>
      </c>
      <c r="E166" s="6">
        <v>16</v>
      </c>
      <c r="F166" s="6">
        <v>30</v>
      </c>
      <c r="G166" s="6">
        <v>16</v>
      </c>
      <c r="H166" s="6">
        <v>14</v>
      </c>
      <c r="I166" s="6">
        <v>37</v>
      </c>
      <c r="J166" s="6">
        <v>17</v>
      </c>
      <c r="K166" s="6">
        <v>20</v>
      </c>
      <c r="L166" s="6">
        <v>27</v>
      </c>
      <c r="M166" s="6">
        <v>19</v>
      </c>
      <c r="N166" s="6">
        <v>8</v>
      </c>
      <c r="O166" s="6">
        <v>44</v>
      </c>
      <c r="P166" s="6">
        <v>21</v>
      </c>
      <c r="Q166" s="6">
        <v>23</v>
      </c>
      <c r="R166" s="6"/>
    </row>
    <row r="167" spans="2:18" x14ac:dyDescent="0.25">
      <c r="B167" s="5" t="s">
        <v>15</v>
      </c>
      <c r="C167" s="6">
        <v>39</v>
      </c>
      <c r="D167" s="6">
        <v>21</v>
      </c>
      <c r="E167" s="6">
        <v>18</v>
      </c>
      <c r="F167" s="6">
        <v>32</v>
      </c>
      <c r="G167" s="6">
        <v>20</v>
      </c>
      <c r="H167" s="6">
        <v>12</v>
      </c>
      <c r="I167" s="6">
        <v>33</v>
      </c>
      <c r="J167" s="6">
        <v>16</v>
      </c>
      <c r="K167" s="6">
        <v>17</v>
      </c>
      <c r="L167" s="6">
        <v>27</v>
      </c>
      <c r="M167" s="6">
        <v>12</v>
      </c>
      <c r="N167" s="6">
        <v>15</v>
      </c>
      <c r="O167" s="6">
        <v>32</v>
      </c>
      <c r="P167" s="6">
        <v>22</v>
      </c>
      <c r="Q167" s="6">
        <v>10</v>
      </c>
      <c r="R167" s="6"/>
    </row>
    <row r="168" spans="2:18" x14ac:dyDescent="0.25">
      <c r="B168" s="5" t="s">
        <v>16</v>
      </c>
      <c r="C168" s="6">
        <v>23</v>
      </c>
      <c r="D168" s="6">
        <v>16</v>
      </c>
      <c r="E168" s="6">
        <v>7</v>
      </c>
      <c r="F168" s="6">
        <v>25</v>
      </c>
      <c r="G168" s="6">
        <v>14</v>
      </c>
      <c r="H168" s="6">
        <v>11</v>
      </c>
      <c r="I168" s="6">
        <v>33</v>
      </c>
      <c r="J168" s="6">
        <v>21</v>
      </c>
      <c r="K168" s="6">
        <v>12</v>
      </c>
      <c r="L168" s="6">
        <v>26</v>
      </c>
      <c r="M168" s="6">
        <v>14</v>
      </c>
      <c r="N168" s="6">
        <v>12</v>
      </c>
      <c r="O168" s="6">
        <v>26</v>
      </c>
      <c r="P168" s="6">
        <v>13</v>
      </c>
      <c r="Q168" s="6">
        <v>13</v>
      </c>
      <c r="R168" s="6"/>
    </row>
    <row r="169" spans="2:18" x14ac:dyDescent="0.25">
      <c r="B169" s="5" t="s">
        <v>17</v>
      </c>
      <c r="C169" s="6">
        <v>39</v>
      </c>
      <c r="D169" s="6">
        <v>18</v>
      </c>
      <c r="E169" s="6">
        <v>21</v>
      </c>
      <c r="F169" s="6">
        <v>24</v>
      </c>
      <c r="G169" s="6">
        <v>16</v>
      </c>
      <c r="H169" s="6">
        <v>8</v>
      </c>
      <c r="I169" s="6">
        <v>18</v>
      </c>
      <c r="J169" s="6">
        <v>8</v>
      </c>
      <c r="K169" s="6">
        <v>10</v>
      </c>
      <c r="L169" s="6">
        <v>19</v>
      </c>
      <c r="M169" s="6">
        <v>13</v>
      </c>
      <c r="N169" s="6">
        <v>6</v>
      </c>
      <c r="O169" s="6">
        <v>25</v>
      </c>
      <c r="P169" s="6">
        <v>13</v>
      </c>
      <c r="Q169" s="6">
        <v>12</v>
      </c>
      <c r="R169" s="6"/>
    </row>
    <row r="170" spans="2:18" x14ac:dyDescent="0.25">
      <c r="B170" s="5" t="s">
        <v>18</v>
      </c>
      <c r="C170" s="6">
        <v>35</v>
      </c>
      <c r="D170" s="6">
        <v>19</v>
      </c>
      <c r="E170" s="6">
        <v>16</v>
      </c>
      <c r="F170" s="6">
        <v>36</v>
      </c>
      <c r="G170" s="6">
        <v>18</v>
      </c>
      <c r="H170" s="6">
        <v>18</v>
      </c>
      <c r="I170" s="6">
        <v>21</v>
      </c>
      <c r="J170" s="6">
        <v>12</v>
      </c>
      <c r="K170" s="6">
        <v>9</v>
      </c>
      <c r="L170" s="6">
        <v>15</v>
      </c>
      <c r="M170" s="6">
        <v>5</v>
      </c>
      <c r="N170" s="6">
        <v>10</v>
      </c>
      <c r="O170" s="6">
        <v>21</v>
      </c>
      <c r="P170" s="6">
        <v>14</v>
      </c>
      <c r="Q170" s="6">
        <v>7</v>
      </c>
      <c r="R170" s="6"/>
    </row>
    <row r="171" spans="2:18" x14ac:dyDescent="0.25">
      <c r="B171" s="5" t="s">
        <v>19</v>
      </c>
      <c r="C171" s="6">
        <v>26</v>
      </c>
      <c r="D171" s="6">
        <v>14</v>
      </c>
      <c r="E171" s="6">
        <v>12</v>
      </c>
      <c r="F171" s="6">
        <v>30</v>
      </c>
      <c r="G171" s="6">
        <v>14</v>
      </c>
      <c r="H171" s="6">
        <v>16</v>
      </c>
      <c r="I171" s="6">
        <v>36</v>
      </c>
      <c r="J171" s="6">
        <v>19</v>
      </c>
      <c r="K171" s="6">
        <v>17</v>
      </c>
      <c r="L171" s="6">
        <v>19</v>
      </c>
      <c r="M171" s="6">
        <v>11</v>
      </c>
      <c r="N171" s="6">
        <v>8</v>
      </c>
      <c r="O171" s="6">
        <v>13</v>
      </c>
      <c r="P171" s="6">
        <v>5</v>
      </c>
      <c r="Q171" s="6">
        <v>8</v>
      </c>
      <c r="R171" s="6"/>
    </row>
    <row r="172" spans="2:18" x14ac:dyDescent="0.25">
      <c r="B172" s="5" t="s">
        <v>20</v>
      </c>
      <c r="C172" s="6">
        <v>25</v>
      </c>
      <c r="D172" s="6">
        <v>13</v>
      </c>
      <c r="E172" s="6">
        <v>12</v>
      </c>
      <c r="F172" s="6">
        <v>29</v>
      </c>
      <c r="G172" s="6">
        <v>15</v>
      </c>
      <c r="H172" s="6">
        <v>14</v>
      </c>
      <c r="I172" s="6">
        <v>27</v>
      </c>
      <c r="J172" s="6">
        <v>13</v>
      </c>
      <c r="K172" s="6">
        <v>14</v>
      </c>
      <c r="L172" s="6">
        <v>26</v>
      </c>
      <c r="M172" s="6">
        <v>13</v>
      </c>
      <c r="N172" s="6">
        <v>13</v>
      </c>
      <c r="O172" s="6">
        <v>15</v>
      </c>
      <c r="P172" s="6">
        <v>9</v>
      </c>
      <c r="Q172" s="6">
        <v>6</v>
      </c>
      <c r="R172" s="6"/>
    </row>
    <row r="173" spans="2:18" x14ac:dyDescent="0.25">
      <c r="B173" s="5" t="s">
        <v>21</v>
      </c>
      <c r="C173" s="6">
        <v>10</v>
      </c>
      <c r="D173" s="6">
        <v>7</v>
      </c>
      <c r="E173" s="6">
        <v>3</v>
      </c>
      <c r="F173" s="6">
        <v>26</v>
      </c>
      <c r="G173" s="6">
        <v>14</v>
      </c>
      <c r="H173" s="6">
        <v>12</v>
      </c>
      <c r="I173" s="6">
        <v>23</v>
      </c>
      <c r="J173" s="6">
        <v>12</v>
      </c>
      <c r="K173" s="6">
        <v>11</v>
      </c>
      <c r="L173" s="6">
        <v>19</v>
      </c>
      <c r="M173" s="6">
        <v>10</v>
      </c>
      <c r="N173" s="6">
        <v>9</v>
      </c>
      <c r="O173" s="6">
        <v>24</v>
      </c>
      <c r="P173" s="6">
        <v>11</v>
      </c>
      <c r="Q173" s="6">
        <v>13</v>
      </c>
      <c r="R173" s="6"/>
    </row>
    <row r="174" spans="2:18" x14ac:dyDescent="0.25">
      <c r="B174" s="5" t="s">
        <v>22</v>
      </c>
      <c r="C174" s="6">
        <v>12</v>
      </c>
      <c r="D174" s="6">
        <v>6</v>
      </c>
      <c r="E174" s="6">
        <v>6</v>
      </c>
      <c r="F174" s="6">
        <v>10</v>
      </c>
      <c r="G174" s="6">
        <v>7</v>
      </c>
      <c r="H174" s="6">
        <v>3</v>
      </c>
      <c r="I174" s="6">
        <v>22</v>
      </c>
      <c r="J174" s="6">
        <v>11</v>
      </c>
      <c r="K174" s="6">
        <v>11</v>
      </c>
      <c r="L174" s="6">
        <v>17</v>
      </c>
      <c r="M174" s="6">
        <v>7</v>
      </c>
      <c r="N174" s="6">
        <v>10</v>
      </c>
      <c r="O174" s="6">
        <v>16</v>
      </c>
      <c r="P174" s="6">
        <v>8</v>
      </c>
      <c r="Q174" s="6">
        <v>8</v>
      </c>
      <c r="R174" s="6"/>
    </row>
    <row r="175" spans="2:18" x14ac:dyDescent="0.25">
      <c r="B175" s="5" t="s">
        <v>23</v>
      </c>
      <c r="C175" s="6">
        <v>21</v>
      </c>
      <c r="D175" s="6">
        <v>9</v>
      </c>
      <c r="E175" s="6">
        <v>12</v>
      </c>
      <c r="F175" s="6">
        <v>9</v>
      </c>
      <c r="G175" s="6">
        <v>5</v>
      </c>
      <c r="H175" s="6">
        <v>4</v>
      </c>
      <c r="I175" s="6">
        <v>9</v>
      </c>
      <c r="J175" s="6">
        <v>6</v>
      </c>
      <c r="K175" s="6">
        <v>3</v>
      </c>
      <c r="L175" s="6">
        <v>12</v>
      </c>
      <c r="M175" s="6">
        <v>7</v>
      </c>
      <c r="N175" s="6">
        <v>5</v>
      </c>
      <c r="O175" s="6">
        <v>16</v>
      </c>
      <c r="P175" s="6">
        <v>7</v>
      </c>
      <c r="Q175" s="6">
        <v>9</v>
      </c>
      <c r="R175" s="6"/>
    </row>
    <row r="176" spans="2:18" x14ac:dyDescent="0.25">
      <c r="B176" s="5" t="s">
        <v>24</v>
      </c>
      <c r="C176" s="6">
        <v>7</v>
      </c>
      <c r="D176" s="6">
        <v>6</v>
      </c>
      <c r="E176" s="6">
        <v>1</v>
      </c>
      <c r="F176" s="6">
        <v>13</v>
      </c>
      <c r="G176" s="6">
        <v>7</v>
      </c>
      <c r="H176" s="6">
        <v>6</v>
      </c>
      <c r="I176" s="6">
        <v>6</v>
      </c>
      <c r="J176" s="6">
        <v>4</v>
      </c>
      <c r="K176" s="6">
        <v>2</v>
      </c>
      <c r="L176" s="6">
        <v>3</v>
      </c>
      <c r="M176" s="6">
        <v>2</v>
      </c>
      <c r="N176" s="6">
        <v>1</v>
      </c>
      <c r="O176" s="6">
        <v>10</v>
      </c>
      <c r="P176" s="6">
        <v>6</v>
      </c>
      <c r="Q176" s="6">
        <v>4</v>
      </c>
      <c r="R176" s="6"/>
    </row>
    <row r="177" spans="2:18" x14ac:dyDescent="0.25">
      <c r="B177" s="5" t="s">
        <v>25</v>
      </c>
      <c r="C177" s="6">
        <v>2</v>
      </c>
      <c r="D177" s="6">
        <v>2</v>
      </c>
      <c r="E177" s="6">
        <v>0</v>
      </c>
      <c r="F177" s="6">
        <v>3</v>
      </c>
      <c r="G177" s="6">
        <v>3</v>
      </c>
      <c r="H177" s="6">
        <v>0</v>
      </c>
      <c r="I177" s="6">
        <v>9</v>
      </c>
      <c r="J177" s="6">
        <v>6</v>
      </c>
      <c r="K177" s="6">
        <v>3</v>
      </c>
      <c r="L177" s="6">
        <v>2</v>
      </c>
      <c r="M177" s="6">
        <v>1</v>
      </c>
      <c r="N177" s="6">
        <v>1</v>
      </c>
      <c r="O177" s="6">
        <v>2</v>
      </c>
      <c r="P177" s="6">
        <v>1</v>
      </c>
      <c r="Q177" s="6">
        <v>1</v>
      </c>
      <c r="R177" s="6"/>
    </row>
    <row r="178" spans="2:18" x14ac:dyDescent="0.25">
      <c r="B178" s="5" t="s">
        <v>26</v>
      </c>
      <c r="C178" s="6">
        <v>0</v>
      </c>
      <c r="D178" s="6">
        <v>0</v>
      </c>
      <c r="E178" s="6">
        <v>0</v>
      </c>
      <c r="F178" s="6">
        <v>2</v>
      </c>
      <c r="G178" s="6">
        <v>2</v>
      </c>
      <c r="H178" s="6">
        <v>0</v>
      </c>
      <c r="I178" s="6">
        <v>1</v>
      </c>
      <c r="J178" s="6">
        <v>1</v>
      </c>
      <c r="K178" s="6">
        <v>0</v>
      </c>
      <c r="L178" s="6">
        <v>3</v>
      </c>
      <c r="M178" s="6">
        <v>2</v>
      </c>
      <c r="N178" s="6">
        <v>1</v>
      </c>
      <c r="O178" s="6">
        <v>1</v>
      </c>
      <c r="P178" s="6">
        <v>1</v>
      </c>
      <c r="Q178" s="6">
        <v>0</v>
      </c>
      <c r="R178" s="6"/>
    </row>
    <row r="179" spans="2:18" x14ac:dyDescent="0.25">
      <c r="B179" s="5" t="s">
        <v>27</v>
      </c>
      <c r="C179" s="6">
        <v>0</v>
      </c>
      <c r="D179" s="6">
        <v>0</v>
      </c>
      <c r="E179" s="6">
        <v>0</v>
      </c>
      <c r="F179" s="6">
        <v>0</v>
      </c>
      <c r="G179" s="6">
        <v>0</v>
      </c>
      <c r="H179" s="6">
        <v>0</v>
      </c>
      <c r="I179" s="6">
        <v>1</v>
      </c>
      <c r="J179" s="6">
        <v>1</v>
      </c>
      <c r="K179" s="6">
        <v>0</v>
      </c>
      <c r="L179" s="6">
        <v>0</v>
      </c>
      <c r="M179" s="6">
        <v>0</v>
      </c>
      <c r="N179" s="6">
        <v>0</v>
      </c>
      <c r="O179" s="6">
        <v>1</v>
      </c>
      <c r="P179" s="6">
        <v>0</v>
      </c>
      <c r="Q179" s="6">
        <v>1</v>
      </c>
      <c r="R179" s="6"/>
    </row>
    <row r="180" spans="2:18" x14ac:dyDescent="0.25">
      <c r="B180" s="5" t="s">
        <v>28</v>
      </c>
      <c r="C180" s="6">
        <v>0</v>
      </c>
      <c r="D180" s="6">
        <v>0</v>
      </c>
      <c r="E180" s="6">
        <v>0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  <c r="R180" s="6"/>
    </row>
  </sheetData>
  <mergeCells count="2">
    <mergeCell ref="A1:N1"/>
    <mergeCell ref="A2:B2"/>
  </mergeCells>
  <hyperlinks>
    <hyperlink ref="C2" r:id="rId1" xr:uid="{DD61E887-A780-47D5-B43B-3BD9726EFF2B}"/>
  </hyperlinks>
  <pageMargins left="0.70866141732283472" right="0.70866141732283472" top="0.74803149606299213" bottom="0.74803149606299213" header="0.31496062992125984" footer="0.31496062992125984"/>
  <pageSetup paperSize="9" pageOrder="overThenDown" orientation="landscape" r:id="rId2"/>
  <headerFooter>
    <oddHeader>&amp;L&amp;A&amp;C&amp;G&amp;R&amp;P af &amp;N</oddHeader>
    <oddFooter>&amp;C&amp;"-,Bold"https://www.sjalfbaerni.is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</sheetPr>
  <dimension ref="A1:AN299"/>
  <sheetViews>
    <sheetView showGridLines="0" topLeftCell="A246" zoomScaleNormal="100" workbookViewId="0">
      <selection activeCell="AL292" sqref="AL292"/>
    </sheetView>
  </sheetViews>
  <sheetFormatPr defaultColWidth="9.28515625" defaultRowHeight="15" x14ac:dyDescent="0.25"/>
  <cols>
    <col min="1" max="1" width="8.140625" bestFit="1" customWidth="1"/>
    <col min="2" max="2" width="8.7109375" customWidth="1"/>
    <col min="3" max="3" width="5" bestFit="1" customWidth="1"/>
    <col min="4" max="4" width="6.140625" bestFit="1" customWidth="1"/>
    <col min="5" max="5" width="6.28515625" bestFit="1" customWidth="1"/>
    <col min="6" max="6" width="8.85546875" bestFit="1" customWidth="1"/>
    <col min="7" max="7" width="8.140625" bestFit="1" customWidth="1"/>
    <col min="8" max="8" width="2.7109375" customWidth="1"/>
    <col min="9" max="9" width="5" bestFit="1" customWidth="1"/>
    <col min="10" max="10" width="6.140625" bestFit="1" customWidth="1"/>
    <col min="11" max="11" width="6.28515625" bestFit="1" customWidth="1"/>
    <col min="12" max="12" width="8.85546875" bestFit="1" customWidth="1"/>
    <col min="13" max="13" width="8.140625" bestFit="1" customWidth="1"/>
    <col min="14" max="14" width="2.7109375" customWidth="1"/>
    <col min="15" max="15" width="5" bestFit="1" customWidth="1"/>
    <col min="16" max="16" width="6.140625" bestFit="1" customWidth="1"/>
    <col min="17" max="17" width="6.28515625" bestFit="1" customWidth="1"/>
    <col min="18" max="18" width="8.85546875" bestFit="1" customWidth="1"/>
    <col min="19" max="19" width="8.140625" bestFit="1" customWidth="1"/>
    <col min="20" max="20" width="2.7109375" customWidth="1"/>
    <col min="21" max="21" width="8.140625" bestFit="1" customWidth="1"/>
    <col min="22" max="22" width="8.7109375" customWidth="1"/>
    <col min="23" max="23" width="4.28515625" bestFit="1" customWidth="1"/>
    <col min="24" max="24" width="6.140625" bestFit="1" customWidth="1"/>
    <col min="25" max="25" width="6.28515625" bestFit="1" customWidth="1"/>
    <col min="26" max="26" width="8.85546875" bestFit="1" customWidth="1"/>
    <col min="27" max="27" width="8.140625" bestFit="1" customWidth="1"/>
    <col min="28" max="28" width="2.7109375" customWidth="1"/>
    <col min="29" max="29" width="5" bestFit="1" customWidth="1"/>
    <col min="30" max="30" width="6.140625" bestFit="1" customWidth="1"/>
    <col min="31" max="31" width="6.28515625" bestFit="1" customWidth="1"/>
    <col min="32" max="32" width="8.85546875" bestFit="1" customWidth="1"/>
    <col min="33" max="33" width="8.140625" bestFit="1" customWidth="1"/>
    <col min="34" max="34" width="2.7109375" customWidth="1"/>
    <col min="35" max="35" width="5" bestFit="1" customWidth="1"/>
    <col min="36" max="36" width="6.140625" bestFit="1" customWidth="1"/>
    <col min="37" max="37" width="6.28515625" bestFit="1" customWidth="1"/>
    <col min="38" max="38" width="8" bestFit="1" customWidth="1"/>
    <col min="39" max="39" width="7.7109375" bestFit="1" customWidth="1"/>
    <col min="40" max="40" width="5.140625" customWidth="1"/>
  </cols>
  <sheetData>
    <row r="1" spans="1:40" s="3" customFormat="1" ht="21" x14ac:dyDescent="0.35">
      <c r="A1" s="45" t="str">
        <f>Frumgögn!A1</f>
        <v>1.1.2 Kynja og aldurssamsetning - Byggðarkjarnar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9" t="str">
        <f>A1</f>
        <v>1.1.2 Kynja og aldurssamsetning - Byggðarkjarnar</v>
      </c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</row>
    <row r="2" spans="1:40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40" x14ac:dyDescent="0.25">
      <c r="A3" s="2"/>
      <c r="D3" s="2"/>
      <c r="E3" s="2"/>
      <c r="K3" s="2"/>
      <c r="L3" s="2"/>
      <c r="M3" s="2"/>
      <c r="P3" s="2"/>
      <c r="Q3" s="2"/>
      <c r="X3" s="2"/>
      <c r="Y3" s="2"/>
      <c r="Z3" s="2"/>
    </row>
    <row r="4" spans="1:40" ht="23.25" x14ac:dyDescent="0.35">
      <c r="A4" s="14">
        <v>2004</v>
      </c>
      <c r="U4" s="14">
        <v>2004</v>
      </c>
    </row>
    <row r="5" spans="1:40" ht="15" customHeight="1" x14ac:dyDescent="0.25">
      <c r="C5" s="47" t="str">
        <f>Frumgögn!$A$5</f>
        <v>690 Vopnafjörður</v>
      </c>
      <c r="D5" s="48"/>
      <c r="E5" s="48"/>
      <c r="F5" s="48"/>
      <c r="G5" s="7">
        <f>$A$4</f>
        <v>2004</v>
      </c>
      <c r="I5" s="47" t="str">
        <f>Frumgögn!$S$5</f>
        <v>700 Egilsstaðir</v>
      </c>
      <c r="J5" s="48"/>
      <c r="K5" s="48"/>
      <c r="L5" s="48"/>
      <c r="M5" s="7">
        <f>$A$4</f>
        <v>2004</v>
      </c>
      <c r="O5" s="47" t="str">
        <f>Frumgögn!$A$36</f>
        <v>710 Seyðisfjörður</v>
      </c>
      <c r="P5" s="48"/>
      <c r="Q5" s="48"/>
      <c r="R5" s="48"/>
      <c r="S5" s="7">
        <f>$A$4</f>
        <v>2004</v>
      </c>
      <c r="T5" s="23"/>
      <c r="W5" s="47" t="str">
        <f>Frumgögn!$S$36</f>
        <v>720 Borgarfjörður eystri</v>
      </c>
      <c r="X5" s="48"/>
      <c r="Y5" s="48"/>
      <c r="Z5" s="48"/>
      <c r="AA5" s="7">
        <f>$A$4</f>
        <v>2004</v>
      </c>
      <c r="AC5" s="47" t="str">
        <f>Frumgögn!$A$67</f>
        <v>730 Reyðarfjörður</v>
      </c>
      <c r="AD5" s="48"/>
      <c r="AE5" s="48"/>
      <c r="AF5" s="48"/>
      <c r="AG5" s="7">
        <f>$A$4</f>
        <v>2004</v>
      </c>
      <c r="AI5" s="47" t="str">
        <f>Frumgögn!$S$67</f>
        <v>735 Eskifjörður</v>
      </c>
      <c r="AJ5" s="48"/>
      <c r="AK5" s="48"/>
      <c r="AL5" s="48"/>
      <c r="AM5" s="7">
        <f>$A$4</f>
        <v>2004</v>
      </c>
    </row>
    <row r="6" spans="1:40" x14ac:dyDescent="0.25">
      <c r="C6" s="8" t="s">
        <v>4</v>
      </c>
      <c r="D6" s="15" t="s">
        <v>5</v>
      </c>
      <c r="E6" s="15" t="s">
        <v>6</v>
      </c>
      <c r="F6" s="15" t="s">
        <v>39</v>
      </c>
      <c r="G6" s="10" t="s">
        <v>40</v>
      </c>
      <c r="I6" s="8" t="s">
        <v>4</v>
      </c>
      <c r="J6" s="15" t="s">
        <v>5</v>
      </c>
      <c r="K6" s="15" t="s">
        <v>6</v>
      </c>
      <c r="L6" s="15" t="s">
        <v>39</v>
      </c>
      <c r="M6" s="10" t="s">
        <v>40</v>
      </c>
      <c r="O6" s="8" t="s">
        <v>4</v>
      </c>
      <c r="P6" s="15" t="s">
        <v>5</v>
      </c>
      <c r="Q6" s="15" t="s">
        <v>6</v>
      </c>
      <c r="R6" s="15" t="s">
        <v>39</v>
      </c>
      <c r="S6" s="10" t="s">
        <v>40</v>
      </c>
      <c r="T6" s="24"/>
      <c r="W6" s="8" t="s">
        <v>4</v>
      </c>
      <c r="X6" s="15" t="s">
        <v>5</v>
      </c>
      <c r="Y6" s="15" t="s">
        <v>6</v>
      </c>
      <c r="Z6" s="15" t="s">
        <v>39</v>
      </c>
      <c r="AA6" s="10" t="s">
        <v>40</v>
      </c>
      <c r="AC6" s="8" t="s">
        <v>4</v>
      </c>
      <c r="AD6" s="15" t="s">
        <v>5</v>
      </c>
      <c r="AE6" s="15" t="s">
        <v>6</v>
      </c>
      <c r="AF6" s="15" t="s">
        <v>39</v>
      </c>
      <c r="AG6" s="10" t="s">
        <v>40</v>
      </c>
      <c r="AI6" s="8" t="s">
        <v>4</v>
      </c>
      <c r="AJ6" s="15" t="s">
        <v>5</v>
      </c>
      <c r="AK6" s="15" t="s">
        <v>6</v>
      </c>
      <c r="AL6" s="15" t="s">
        <v>39</v>
      </c>
      <c r="AM6" s="10" t="s">
        <v>40</v>
      </c>
    </row>
    <row r="7" spans="1:40" x14ac:dyDescent="0.25">
      <c r="B7" s="9" t="s">
        <v>8</v>
      </c>
      <c r="C7" s="16">
        <v>43</v>
      </c>
      <c r="D7" s="6">
        <v>21</v>
      </c>
      <c r="E7" s="6">
        <v>22</v>
      </c>
      <c r="F7" s="17">
        <f>D7/$C$28*-1</f>
        <v>-2.8571428571428571E-2</v>
      </c>
      <c r="G7" s="11">
        <f>E7/$C$28</f>
        <v>2.9931972789115645E-2</v>
      </c>
      <c r="I7" s="16">
        <v>120</v>
      </c>
      <c r="J7" s="6">
        <v>73</v>
      </c>
      <c r="K7" s="6">
        <v>47</v>
      </c>
      <c r="L7" s="17">
        <f>J7/$I$28*-1</f>
        <v>-4.2417199302730968E-2</v>
      </c>
      <c r="M7" s="11">
        <f>K7/$I$28</f>
        <v>2.7309703660662404E-2</v>
      </c>
      <c r="O7" s="16">
        <v>38</v>
      </c>
      <c r="P7" s="6">
        <v>18</v>
      </c>
      <c r="Q7" s="6">
        <v>20</v>
      </c>
      <c r="R7" s="17">
        <f>P7/$O$28*-1</f>
        <v>-2.4657534246575342E-2</v>
      </c>
      <c r="S7" s="11">
        <f>Q7/$O$28</f>
        <v>2.7397260273972601E-2</v>
      </c>
      <c r="T7" s="25"/>
      <c r="V7" s="9" t="s">
        <v>8</v>
      </c>
      <c r="W7" s="16">
        <v>6</v>
      </c>
      <c r="X7" s="6">
        <v>4</v>
      </c>
      <c r="Y7" s="6">
        <v>2</v>
      </c>
      <c r="Z7" s="17">
        <f>X7/$W$28*-1</f>
        <v>-2.8571428571428571E-2</v>
      </c>
      <c r="AA7" s="11">
        <f>Y7/$W$28</f>
        <v>1.4285714285714285E-2</v>
      </c>
      <c r="AC7" s="16">
        <v>52</v>
      </c>
      <c r="AD7" s="6">
        <v>31</v>
      </c>
      <c r="AE7" s="6">
        <v>21</v>
      </c>
      <c r="AF7" s="17">
        <f>AD7/$AC$28*-1</f>
        <v>-4.6199701937406856E-2</v>
      </c>
      <c r="AG7" s="11">
        <f>AE7/$AC$28</f>
        <v>3.129657228017884E-2</v>
      </c>
      <c r="AI7" s="16">
        <v>49</v>
      </c>
      <c r="AJ7" s="6">
        <v>27</v>
      </c>
      <c r="AK7" s="6">
        <v>22</v>
      </c>
      <c r="AL7" s="17">
        <f>AJ7/$AI$28*-1</f>
        <v>-2.7777777777777776E-2</v>
      </c>
      <c r="AM7" s="11">
        <f>AK7/$AI$28</f>
        <v>2.2633744855967079E-2</v>
      </c>
    </row>
    <row r="8" spans="1:40" x14ac:dyDescent="0.25">
      <c r="B8" s="9" t="s">
        <v>9</v>
      </c>
      <c r="C8" s="16">
        <v>49</v>
      </c>
      <c r="D8" s="6">
        <v>22</v>
      </c>
      <c r="E8" s="6">
        <v>27</v>
      </c>
      <c r="F8" s="17">
        <f t="shared" ref="F8:F27" si="0">D8/$C$28*-1</f>
        <v>-2.9931972789115645E-2</v>
      </c>
      <c r="G8" s="11">
        <f t="shared" ref="G8:G27" si="1">E8/$C$28</f>
        <v>3.6734693877551024E-2</v>
      </c>
      <c r="I8" s="16">
        <v>152</v>
      </c>
      <c r="J8" s="6">
        <v>82</v>
      </c>
      <c r="K8" s="6">
        <v>70</v>
      </c>
      <c r="L8" s="17">
        <f t="shared" ref="L8:L27" si="2">J8/$I$28*-1</f>
        <v>-4.764671702498547E-2</v>
      </c>
      <c r="M8" s="11">
        <f t="shared" ref="M8:M27" si="3">K8/$I$28</f>
        <v>4.0674026728646138E-2</v>
      </c>
      <c r="O8" s="16">
        <v>43</v>
      </c>
      <c r="P8" s="6">
        <v>21</v>
      </c>
      <c r="Q8" s="6">
        <v>22</v>
      </c>
      <c r="R8" s="17">
        <f t="shared" ref="R8:R27" si="4">P8/$O$28*-1</f>
        <v>-2.8767123287671233E-2</v>
      </c>
      <c r="S8" s="11">
        <f t="shared" ref="S8:S27" si="5">Q8/$O$28</f>
        <v>3.0136986301369864E-2</v>
      </c>
      <c r="T8" s="25"/>
      <c r="V8" s="9" t="s">
        <v>9</v>
      </c>
      <c r="W8" s="16">
        <v>6</v>
      </c>
      <c r="X8" s="6">
        <v>2</v>
      </c>
      <c r="Y8" s="6">
        <v>4</v>
      </c>
      <c r="Z8" s="17">
        <f t="shared" ref="Z8:Z27" si="6">X8/$W$28*-1</f>
        <v>-1.4285714285714285E-2</v>
      </c>
      <c r="AA8" s="11">
        <f t="shared" ref="AA8:AA27" si="7">Y8/$W$28</f>
        <v>2.8571428571428571E-2</v>
      </c>
      <c r="AC8" s="16">
        <v>58</v>
      </c>
      <c r="AD8" s="6">
        <v>26</v>
      </c>
      <c r="AE8" s="6">
        <v>32</v>
      </c>
      <c r="AF8" s="17">
        <f t="shared" ref="AF8:AF27" si="8">AD8/$AC$28*-1</f>
        <v>-3.8748137108792845E-2</v>
      </c>
      <c r="AG8" s="11">
        <f t="shared" ref="AG8:AG27" si="9">AE8/$AC$28</f>
        <v>4.7690014903129657E-2</v>
      </c>
      <c r="AI8" s="16">
        <v>84</v>
      </c>
      <c r="AJ8" s="6">
        <v>40</v>
      </c>
      <c r="AK8" s="6">
        <v>44</v>
      </c>
      <c r="AL8" s="17">
        <f t="shared" ref="AL8:AL27" si="10">AJ8/$AI$28*-1</f>
        <v>-4.1152263374485597E-2</v>
      </c>
      <c r="AM8" s="11">
        <f t="shared" ref="AM8:AM27" si="11">AK8/$AI$28</f>
        <v>4.5267489711934158E-2</v>
      </c>
    </row>
    <row r="9" spans="1:40" x14ac:dyDescent="0.25">
      <c r="B9" s="9" t="s">
        <v>10</v>
      </c>
      <c r="C9" s="16">
        <v>60</v>
      </c>
      <c r="D9" s="6">
        <v>33</v>
      </c>
      <c r="E9" s="6">
        <v>27</v>
      </c>
      <c r="F9" s="17">
        <f t="shared" si="0"/>
        <v>-4.4897959183673466E-2</v>
      </c>
      <c r="G9" s="11">
        <f t="shared" si="1"/>
        <v>3.6734693877551024E-2</v>
      </c>
      <c r="I9" s="16">
        <v>152</v>
      </c>
      <c r="J9" s="6">
        <v>85</v>
      </c>
      <c r="K9" s="6">
        <v>67</v>
      </c>
      <c r="L9" s="17">
        <f t="shared" si="2"/>
        <v>-4.9389889599070307E-2</v>
      </c>
      <c r="M9" s="11">
        <f t="shared" si="3"/>
        <v>3.8930854154561302E-2</v>
      </c>
      <c r="O9" s="16">
        <v>54</v>
      </c>
      <c r="P9" s="6">
        <v>25</v>
      </c>
      <c r="Q9" s="6">
        <v>29</v>
      </c>
      <c r="R9" s="17">
        <f t="shared" si="4"/>
        <v>-3.4246575342465752E-2</v>
      </c>
      <c r="S9" s="11">
        <f t="shared" si="5"/>
        <v>3.9726027397260277E-2</v>
      </c>
      <c r="T9" s="25"/>
      <c r="V9" s="9" t="s">
        <v>10</v>
      </c>
      <c r="W9" s="16">
        <v>5</v>
      </c>
      <c r="X9" s="6">
        <v>2</v>
      </c>
      <c r="Y9" s="6">
        <v>3</v>
      </c>
      <c r="Z9" s="17">
        <f t="shared" si="6"/>
        <v>-1.4285714285714285E-2</v>
      </c>
      <c r="AA9" s="11">
        <f t="shared" si="7"/>
        <v>2.1428571428571429E-2</v>
      </c>
      <c r="AC9" s="16">
        <v>58</v>
      </c>
      <c r="AD9" s="6">
        <v>27</v>
      </c>
      <c r="AE9" s="6">
        <v>31</v>
      </c>
      <c r="AF9" s="17">
        <f t="shared" si="8"/>
        <v>-4.0238450074515646E-2</v>
      </c>
      <c r="AG9" s="11">
        <f t="shared" si="9"/>
        <v>4.6199701937406856E-2</v>
      </c>
      <c r="AI9" s="16">
        <v>71</v>
      </c>
      <c r="AJ9" s="6">
        <v>32</v>
      </c>
      <c r="AK9" s="6">
        <v>39</v>
      </c>
      <c r="AL9" s="17">
        <f t="shared" si="10"/>
        <v>-3.292181069958848E-2</v>
      </c>
      <c r="AM9" s="11">
        <f t="shared" si="11"/>
        <v>4.0123456790123455E-2</v>
      </c>
    </row>
    <row r="10" spans="1:40" x14ac:dyDescent="0.25">
      <c r="B10" s="9" t="s">
        <v>11</v>
      </c>
      <c r="C10" s="16">
        <v>47</v>
      </c>
      <c r="D10" s="6">
        <v>24</v>
      </c>
      <c r="E10" s="6">
        <v>23</v>
      </c>
      <c r="F10" s="17">
        <f t="shared" si="0"/>
        <v>-3.2653061224489799E-2</v>
      </c>
      <c r="G10" s="11">
        <f t="shared" si="1"/>
        <v>3.1292517006802724E-2</v>
      </c>
      <c r="I10" s="16">
        <v>115</v>
      </c>
      <c r="J10" s="6">
        <v>51</v>
      </c>
      <c r="K10" s="6">
        <v>64</v>
      </c>
      <c r="L10" s="17">
        <f t="shared" si="2"/>
        <v>-2.9633933759442184E-2</v>
      </c>
      <c r="M10" s="11">
        <f t="shared" si="3"/>
        <v>3.7187681580476466E-2</v>
      </c>
      <c r="O10" s="16">
        <v>72</v>
      </c>
      <c r="P10" s="6">
        <v>31</v>
      </c>
      <c r="Q10" s="6">
        <v>41</v>
      </c>
      <c r="R10" s="17">
        <f t="shared" si="4"/>
        <v>-4.2465753424657533E-2</v>
      </c>
      <c r="S10" s="11">
        <f t="shared" si="5"/>
        <v>5.6164383561643834E-2</v>
      </c>
      <c r="T10" s="25"/>
      <c r="V10" s="9" t="s">
        <v>11</v>
      </c>
      <c r="W10" s="16">
        <v>16</v>
      </c>
      <c r="X10" s="6">
        <v>10</v>
      </c>
      <c r="Y10" s="6">
        <v>6</v>
      </c>
      <c r="Z10" s="17">
        <f t="shared" si="6"/>
        <v>-7.1428571428571425E-2</v>
      </c>
      <c r="AA10" s="11">
        <f t="shared" si="7"/>
        <v>4.2857142857142858E-2</v>
      </c>
      <c r="AC10" s="16">
        <v>48</v>
      </c>
      <c r="AD10" s="6">
        <v>26</v>
      </c>
      <c r="AE10" s="6">
        <v>22</v>
      </c>
      <c r="AF10" s="17">
        <f t="shared" si="8"/>
        <v>-3.8748137108792845E-2</v>
      </c>
      <c r="AG10" s="11">
        <f t="shared" si="9"/>
        <v>3.2786885245901641E-2</v>
      </c>
      <c r="AI10" s="16">
        <v>86</v>
      </c>
      <c r="AJ10" s="6">
        <v>48</v>
      </c>
      <c r="AK10" s="6">
        <v>38</v>
      </c>
      <c r="AL10" s="17">
        <f t="shared" si="10"/>
        <v>-4.9382716049382713E-2</v>
      </c>
      <c r="AM10" s="11">
        <f t="shared" si="11"/>
        <v>3.9094650205761319E-2</v>
      </c>
    </row>
    <row r="11" spans="1:40" x14ac:dyDescent="0.25">
      <c r="B11" s="9" t="s">
        <v>12</v>
      </c>
      <c r="C11" s="16">
        <v>55</v>
      </c>
      <c r="D11" s="6">
        <v>27</v>
      </c>
      <c r="E11" s="6">
        <v>28</v>
      </c>
      <c r="F11" s="17">
        <f t="shared" si="0"/>
        <v>-3.6734693877551024E-2</v>
      </c>
      <c r="G11" s="11">
        <f t="shared" si="1"/>
        <v>3.8095238095238099E-2</v>
      </c>
      <c r="I11" s="16">
        <v>126</v>
      </c>
      <c r="J11" s="6">
        <v>64</v>
      </c>
      <c r="K11" s="6">
        <v>62</v>
      </c>
      <c r="L11" s="17">
        <f t="shared" si="2"/>
        <v>-3.7187681580476466E-2</v>
      </c>
      <c r="M11" s="11">
        <f t="shared" si="3"/>
        <v>3.6025566531086579E-2</v>
      </c>
      <c r="O11" s="16">
        <v>46</v>
      </c>
      <c r="P11" s="6">
        <v>24</v>
      </c>
      <c r="Q11" s="6">
        <v>22</v>
      </c>
      <c r="R11" s="17">
        <f t="shared" si="4"/>
        <v>-3.287671232876712E-2</v>
      </c>
      <c r="S11" s="11">
        <f t="shared" si="5"/>
        <v>3.0136986301369864E-2</v>
      </c>
      <c r="T11" s="25"/>
      <c r="V11" s="9" t="s">
        <v>12</v>
      </c>
      <c r="W11" s="16">
        <v>11</v>
      </c>
      <c r="X11" s="6">
        <v>7</v>
      </c>
      <c r="Y11" s="6">
        <v>4</v>
      </c>
      <c r="Z11" s="17">
        <f t="shared" si="6"/>
        <v>-0.05</v>
      </c>
      <c r="AA11" s="11">
        <f t="shared" si="7"/>
        <v>2.8571428571428571E-2</v>
      </c>
      <c r="AC11" s="16">
        <v>57</v>
      </c>
      <c r="AD11" s="6">
        <v>29</v>
      </c>
      <c r="AE11" s="6">
        <v>28</v>
      </c>
      <c r="AF11" s="17">
        <f t="shared" si="8"/>
        <v>-4.3219076005961254E-2</v>
      </c>
      <c r="AG11" s="11">
        <f t="shared" si="9"/>
        <v>4.1728763040238454E-2</v>
      </c>
      <c r="AI11" s="16">
        <v>75</v>
      </c>
      <c r="AJ11" s="6">
        <v>50</v>
      </c>
      <c r="AK11" s="6">
        <v>25</v>
      </c>
      <c r="AL11" s="17">
        <f t="shared" si="10"/>
        <v>-5.1440329218106998E-2</v>
      </c>
      <c r="AM11" s="11">
        <f t="shared" si="11"/>
        <v>2.5720164609053499E-2</v>
      </c>
    </row>
    <row r="12" spans="1:40" x14ac:dyDescent="0.25">
      <c r="B12" s="9" t="s">
        <v>13</v>
      </c>
      <c r="C12" s="16">
        <v>43</v>
      </c>
      <c r="D12" s="6">
        <v>21</v>
      </c>
      <c r="E12" s="6">
        <v>22</v>
      </c>
      <c r="F12" s="17">
        <f t="shared" si="0"/>
        <v>-2.8571428571428571E-2</v>
      </c>
      <c r="G12" s="11">
        <f t="shared" si="1"/>
        <v>2.9931972789115645E-2</v>
      </c>
      <c r="I12" s="16">
        <v>104</v>
      </c>
      <c r="J12" s="6">
        <v>48</v>
      </c>
      <c r="K12" s="6">
        <v>56</v>
      </c>
      <c r="L12" s="17">
        <f t="shared" si="2"/>
        <v>-2.7890761185357351E-2</v>
      </c>
      <c r="M12" s="11">
        <f t="shared" si="3"/>
        <v>3.2539221382916907E-2</v>
      </c>
      <c r="O12" s="16">
        <v>33</v>
      </c>
      <c r="P12" s="6">
        <v>17</v>
      </c>
      <c r="Q12" s="6">
        <v>16</v>
      </c>
      <c r="R12" s="17">
        <f t="shared" si="4"/>
        <v>-2.3287671232876714E-2</v>
      </c>
      <c r="S12" s="11">
        <f t="shared" si="5"/>
        <v>2.1917808219178082E-2</v>
      </c>
      <c r="T12" s="25"/>
      <c r="V12" s="9" t="s">
        <v>13</v>
      </c>
      <c r="W12" s="16">
        <v>6</v>
      </c>
      <c r="X12" s="6">
        <v>4</v>
      </c>
      <c r="Y12" s="6">
        <v>2</v>
      </c>
      <c r="Z12" s="17">
        <f t="shared" si="6"/>
        <v>-2.8571428571428571E-2</v>
      </c>
      <c r="AA12" s="11">
        <f t="shared" si="7"/>
        <v>1.4285714285714285E-2</v>
      </c>
      <c r="AC12" s="16">
        <v>32</v>
      </c>
      <c r="AD12" s="6">
        <v>19</v>
      </c>
      <c r="AE12" s="6">
        <v>13</v>
      </c>
      <c r="AF12" s="17">
        <f t="shared" si="8"/>
        <v>-2.8315946348733235E-2</v>
      </c>
      <c r="AG12" s="11">
        <f t="shared" si="9"/>
        <v>1.9374068554396422E-2</v>
      </c>
      <c r="AI12" s="16">
        <v>71</v>
      </c>
      <c r="AJ12" s="6">
        <v>29</v>
      </c>
      <c r="AK12" s="6">
        <v>42</v>
      </c>
      <c r="AL12" s="17">
        <f t="shared" si="10"/>
        <v>-2.9835390946502057E-2</v>
      </c>
      <c r="AM12" s="11">
        <f t="shared" si="11"/>
        <v>4.3209876543209874E-2</v>
      </c>
    </row>
    <row r="13" spans="1:40" x14ac:dyDescent="0.25">
      <c r="B13" s="9" t="s">
        <v>14</v>
      </c>
      <c r="C13" s="16">
        <v>42</v>
      </c>
      <c r="D13" s="6">
        <v>25</v>
      </c>
      <c r="E13" s="6">
        <v>17</v>
      </c>
      <c r="F13" s="17">
        <f t="shared" si="0"/>
        <v>-3.4013605442176874E-2</v>
      </c>
      <c r="G13" s="11">
        <f t="shared" si="1"/>
        <v>2.3129251700680271E-2</v>
      </c>
      <c r="I13" s="16">
        <v>133</v>
      </c>
      <c r="J13" s="6">
        <v>69</v>
      </c>
      <c r="K13" s="6">
        <v>64</v>
      </c>
      <c r="L13" s="17">
        <f t="shared" si="2"/>
        <v>-4.0092969203951188E-2</v>
      </c>
      <c r="M13" s="11">
        <f t="shared" si="3"/>
        <v>3.7187681580476466E-2</v>
      </c>
      <c r="O13" s="16">
        <v>28</v>
      </c>
      <c r="P13" s="6">
        <v>13</v>
      </c>
      <c r="Q13" s="6">
        <v>15</v>
      </c>
      <c r="R13" s="17">
        <f t="shared" si="4"/>
        <v>-1.7808219178082191E-2</v>
      </c>
      <c r="S13" s="11">
        <f t="shared" si="5"/>
        <v>2.0547945205479451E-2</v>
      </c>
      <c r="T13" s="25"/>
      <c r="V13" s="9" t="s">
        <v>14</v>
      </c>
      <c r="W13" s="16">
        <v>8</v>
      </c>
      <c r="X13" s="6">
        <v>5</v>
      </c>
      <c r="Y13" s="6">
        <v>3</v>
      </c>
      <c r="Z13" s="17">
        <f t="shared" si="6"/>
        <v>-3.5714285714285712E-2</v>
      </c>
      <c r="AA13" s="11">
        <f t="shared" si="7"/>
        <v>2.1428571428571429E-2</v>
      </c>
      <c r="AC13" s="16">
        <v>34</v>
      </c>
      <c r="AD13" s="6">
        <v>14</v>
      </c>
      <c r="AE13" s="6">
        <v>20</v>
      </c>
      <c r="AF13" s="17">
        <f t="shared" si="8"/>
        <v>-2.0864381520119227E-2</v>
      </c>
      <c r="AG13" s="11">
        <f t="shared" si="9"/>
        <v>2.9806259314456036E-2</v>
      </c>
      <c r="AI13" s="16">
        <v>67</v>
      </c>
      <c r="AJ13" s="6">
        <v>34</v>
      </c>
      <c r="AK13" s="6">
        <v>33</v>
      </c>
      <c r="AL13" s="17">
        <f t="shared" si="10"/>
        <v>-3.4979423868312758E-2</v>
      </c>
      <c r="AM13" s="11">
        <f t="shared" si="11"/>
        <v>3.3950617283950615E-2</v>
      </c>
    </row>
    <row r="14" spans="1:40" x14ac:dyDescent="0.25">
      <c r="B14" s="9" t="s">
        <v>15</v>
      </c>
      <c r="C14" s="16">
        <v>39</v>
      </c>
      <c r="D14" s="6">
        <v>17</v>
      </c>
      <c r="E14" s="6">
        <v>22</v>
      </c>
      <c r="F14" s="17">
        <f t="shared" si="0"/>
        <v>-2.3129251700680271E-2</v>
      </c>
      <c r="G14" s="11">
        <f t="shared" si="1"/>
        <v>2.9931972789115645E-2</v>
      </c>
      <c r="I14" s="16">
        <v>151</v>
      </c>
      <c r="J14" s="6">
        <v>78</v>
      </c>
      <c r="K14" s="6">
        <v>73</v>
      </c>
      <c r="L14" s="17">
        <f t="shared" si="2"/>
        <v>-4.5322486926205698E-2</v>
      </c>
      <c r="M14" s="11">
        <f t="shared" si="3"/>
        <v>4.2417199302730968E-2</v>
      </c>
      <c r="O14" s="16">
        <v>55</v>
      </c>
      <c r="P14" s="6">
        <v>31</v>
      </c>
      <c r="Q14" s="6">
        <v>24</v>
      </c>
      <c r="R14" s="17">
        <f t="shared" si="4"/>
        <v>-4.2465753424657533E-2</v>
      </c>
      <c r="S14" s="11">
        <f t="shared" si="5"/>
        <v>3.287671232876712E-2</v>
      </c>
      <c r="T14" s="25"/>
      <c r="V14" s="9" t="s">
        <v>15</v>
      </c>
      <c r="W14" s="16">
        <v>5</v>
      </c>
      <c r="X14" s="6">
        <v>2</v>
      </c>
      <c r="Y14" s="6">
        <v>3</v>
      </c>
      <c r="Z14" s="17">
        <f t="shared" si="6"/>
        <v>-1.4285714285714285E-2</v>
      </c>
      <c r="AA14" s="11">
        <f t="shared" si="7"/>
        <v>2.1428571428571429E-2</v>
      </c>
      <c r="AC14" s="16">
        <v>51</v>
      </c>
      <c r="AD14" s="6">
        <v>21</v>
      </c>
      <c r="AE14" s="6">
        <v>30</v>
      </c>
      <c r="AF14" s="17">
        <f t="shared" si="8"/>
        <v>-3.129657228017884E-2</v>
      </c>
      <c r="AG14" s="11">
        <f t="shared" si="9"/>
        <v>4.4709388971684055E-2</v>
      </c>
      <c r="AI14" s="16">
        <v>70</v>
      </c>
      <c r="AJ14" s="6">
        <v>40</v>
      </c>
      <c r="AK14" s="6">
        <v>30</v>
      </c>
      <c r="AL14" s="17">
        <f t="shared" si="10"/>
        <v>-4.1152263374485597E-2</v>
      </c>
      <c r="AM14" s="11">
        <f t="shared" si="11"/>
        <v>3.0864197530864196E-2</v>
      </c>
    </row>
    <row r="15" spans="1:40" x14ac:dyDescent="0.25">
      <c r="B15" s="9" t="s">
        <v>16</v>
      </c>
      <c r="C15" s="16">
        <v>56</v>
      </c>
      <c r="D15" s="6">
        <v>22</v>
      </c>
      <c r="E15" s="6">
        <v>34</v>
      </c>
      <c r="F15" s="17">
        <f t="shared" si="0"/>
        <v>-2.9931972789115645E-2</v>
      </c>
      <c r="G15" s="11">
        <f t="shared" si="1"/>
        <v>4.6258503401360541E-2</v>
      </c>
      <c r="I15" s="16">
        <v>114</v>
      </c>
      <c r="J15" s="6">
        <v>56</v>
      </c>
      <c r="K15" s="6">
        <v>58</v>
      </c>
      <c r="L15" s="17">
        <f t="shared" si="2"/>
        <v>-3.2539221382916907E-2</v>
      </c>
      <c r="M15" s="11">
        <f t="shared" si="3"/>
        <v>3.37013364323068E-2</v>
      </c>
      <c r="O15" s="16">
        <v>71</v>
      </c>
      <c r="P15" s="6">
        <v>35</v>
      </c>
      <c r="Q15" s="6">
        <v>36</v>
      </c>
      <c r="R15" s="17">
        <f t="shared" si="4"/>
        <v>-4.7945205479452052E-2</v>
      </c>
      <c r="S15" s="11">
        <f t="shared" si="5"/>
        <v>4.9315068493150684E-2</v>
      </c>
      <c r="T15" s="25"/>
      <c r="V15" s="9" t="s">
        <v>16</v>
      </c>
      <c r="W15" s="16">
        <v>11</v>
      </c>
      <c r="X15" s="6">
        <v>6</v>
      </c>
      <c r="Y15" s="6">
        <v>5</v>
      </c>
      <c r="Z15" s="17">
        <f t="shared" si="6"/>
        <v>-4.2857142857142858E-2</v>
      </c>
      <c r="AA15" s="11">
        <f t="shared" si="7"/>
        <v>3.5714285714285712E-2</v>
      </c>
      <c r="AC15" s="16">
        <v>62</v>
      </c>
      <c r="AD15" s="6">
        <v>38</v>
      </c>
      <c r="AE15" s="6">
        <v>24</v>
      </c>
      <c r="AF15" s="17">
        <f t="shared" si="8"/>
        <v>-5.663189269746647E-2</v>
      </c>
      <c r="AG15" s="11">
        <f t="shared" si="9"/>
        <v>3.5767511177347243E-2</v>
      </c>
      <c r="AI15" s="16">
        <v>77</v>
      </c>
      <c r="AJ15" s="6">
        <v>36</v>
      </c>
      <c r="AK15" s="6">
        <v>41</v>
      </c>
      <c r="AL15" s="17">
        <f t="shared" si="10"/>
        <v>-3.7037037037037035E-2</v>
      </c>
      <c r="AM15" s="11">
        <f t="shared" si="11"/>
        <v>4.2181069958847739E-2</v>
      </c>
    </row>
    <row r="16" spans="1:40" x14ac:dyDescent="0.25">
      <c r="B16" s="9" t="s">
        <v>17</v>
      </c>
      <c r="C16" s="16">
        <v>58</v>
      </c>
      <c r="D16" s="6">
        <v>39</v>
      </c>
      <c r="E16" s="6">
        <v>19</v>
      </c>
      <c r="F16" s="17">
        <f t="shared" si="0"/>
        <v>-5.3061224489795916E-2</v>
      </c>
      <c r="G16" s="11">
        <f t="shared" si="1"/>
        <v>2.5850340136054421E-2</v>
      </c>
      <c r="I16" s="16">
        <v>103</v>
      </c>
      <c r="J16" s="6">
        <v>51</v>
      </c>
      <c r="K16" s="6">
        <v>52</v>
      </c>
      <c r="L16" s="17">
        <f t="shared" si="2"/>
        <v>-2.9633933759442184E-2</v>
      </c>
      <c r="M16" s="11">
        <f t="shared" si="3"/>
        <v>3.0214991284137131E-2</v>
      </c>
      <c r="O16" s="16">
        <v>46</v>
      </c>
      <c r="P16" s="6">
        <v>25</v>
      </c>
      <c r="Q16" s="6">
        <v>21</v>
      </c>
      <c r="R16" s="17">
        <f t="shared" si="4"/>
        <v>-3.4246575342465752E-2</v>
      </c>
      <c r="S16" s="11">
        <f t="shared" si="5"/>
        <v>2.8767123287671233E-2</v>
      </c>
      <c r="T16" s="25"/>
      <c r="V16" s="9" t="s">
        <v>17</v>
      </c>
      <c r="W16" s="16">
        <v>13</v>
      </c>
      <c r="X16" s="6">
        <v>7</v>
      </c>
      <c r="Y16" s="6">
        <v>6</v>
      </c>
      <c r="Z16" s="17">
        <f t="shared" si="6"/>
        <v>-0.05</v>
      </c>
      <c r="AA16" s="11">
        <f t="shared" si="7"/>
        <v>4.2857142857142858E-2</v>
      </c>
      <c r="AC16" s="16">
        <v>37</v>
      </c>
      <c r="AD16" s="6">
        <v>18</v>
      </c>
      <c r="AE16" s="6">
        <v>19</v>
      </c>
      <c r="AF16" s="17">
        <f t="shared" si="8"/>
        <v>-2.6825633383010434E-2</v>
      </c>
      <c r="AG16" s="11">
        <f t="shared" si="9"/>
        <v>2.8315946348733235E-2</v>
      </c>
      <c r="AI16" s="16">
        <v>62</v>
      </c>
      <c r="AJ16" s="6">
        <v>35</v>
      </c>
      <c r="AK16" s="6">
        <v>27</v>
      </c>
      <c r="AL16" s="17">
        <f t="shared" si="10"/>
        <v>-3.60082304526749E-2</v>
      </c>
      <c r="AM16" s="11">
        <f t="shared" si="11"/>
        <v>2.7777777777777776E-2</v>
      </c>
    </row>
    <row r="17" spans="2:39" x14ac:dyDescent="0.25">
      <c r="B17" s="9" t="s">
        <v>18</v>
      </c>
      <c r="C17" s="16">
        <v>46</v>
      </c>
      <c r="D17" s="6">
        <v>22</v>
      </c>
      <c r="E17" s="6">
        <v>24</v>
      </c>
      <c r="F17" s="17">
        <f t="shared" si="0"/>
        <v>-2.9931972789115645E-2</v>
      </c>
      <c r="G17" s="11">
        <f t="shared" si="1"/>
        <v>3.2653061224489799E-2</v>
      </c>
      <c r="I17" s="16">
        <v>108</v>
      </c>
      <c r="J17" s="6">
        <v>52</v>
      </c>
      <c r="K17" s="6">
        <v>56</v>
      </c>
      <c r="L17" s="17">
        <f t="shared" si="2"/>
        <v>-3.0214991284137131E-2</v>
      </c>
      <c r="M17" s="11">
        <f t="shared" si="3"/>
        <v>3.2539221382916907E-2</v>
      </c>
      <c r="O17" s="16">
        <v>59</v>
      </c>
      <c r="P17" s="6">
        <v>37</v>
      </c>
      <c r="Q17" s="6">
        <v>22</v>
      </c>
      <c r="R17" s="17">
        <f t="shared" si="4"/>
        <v>-5.0684931506849315E-2</v>
      </c>
      <c r="S17" s="11">
        <f t="shared" si="5"/>
        <v>3.0136986301369864E-2</v>
      </c>
      <c r="T17" s="25"/>
      <c r="V17" s="9" t="s">
        <v>18</v>
      </c>
      <c r="W17" s="16">
        <v>13</v>
      </c>
      <c r="X17" s="6">
        <v>9</v>
      </c>
      <c r="Y17" s="6">
        <v>4</v>
      </c>
      <c r="Z17" s="17">
        <f t="shared" si="6"/>
        <v>-6.4285714285714279E-2</v>
      </c>
      <c r="AA17" s="11">
        <f t="shared" si="7"/>
        <v>2.8571428571428571E-2</v>
      </c>
      <c r="AC17" s="16">
        <v>52</v>
      </c>
      <c r="AD17" s="6">
        <v>26</v>
      </c>
      <c r="AE17" s="6">
        <v>26</v>
      </c>
      <c r="AF17" s="17">
        <f t="shared" si="8"/>
        <v>-3.8748137108792845E-2</v>
      </c>
      <c r="AG17" s="11">
        <f t="shared" si="9"/>
        <v>3.8748137108792845E-2</v>
      </c>
      <c r="AI17" s="16">
        <v>57</v>
      </c>
      <c r="AJ17" s="6">
        <v>32</v>
      </c>
      <c r="AK17" s="6">
        <v>25</v>
      </c>
      <c r="AL17" s="17">
        <f t="shared" si="10"/>
        <v>-3.292181069958848E-2</v>
      </c>
      <c r="AM17" s="11">
        <f t="shared" si="11"/>
        <v>2.5720164609053499E-2</v>
      </c>
    </row>
    <row r="18" spans="2:39" x14ac:dyDescent="0.25">
      <c r="B18" s="9" t="s">
        <v>19</v>
      </c>
      <c r="C18" s="16">
        <v>47</v>
      </c>
      <c r="D18" s="6">
        <v>30</v>
      </c>
      <c r="E18" s="6">
        <v>17</v>
      </c>
      <c r="F18" s="17">
        <f t="shared" si="0"/>
        <v>-4.0816326530612242E-2</v>
      </c>
      <c r="G18" s="11">
        <f t="shared" si="1"/>
        <v>2.3129251700680271E-2</v>
      </c>
      <c r="I18" s="16">
        <v>89</v>
      </c>
      <c r="J18" s="6">
        <v>47</v>
      </c>
      <c r="K18" s="6">
        <v>42</v>
      </c>
      <c r="L18" s="17">
        <f t="shared" si="2"/>
        <v>-2.7309703660662404E-2</v>
      </c>
      <c r="M18" s="11">
        <f t="shared" si="3"/>
        <v>2.4404416037187682E-2</v>
      </c>
      <c r="O18" s="16">
        <v>34</v>
      </c>
      <c r="P18" s="6">
        <v>17</v>
      </c>
      <c r="Q18" s="6">
        <v>17</v>
      </c>
      <c r="R18" s="17">
        <f t="shared" si="4"/>
        <v>-2.3287671232876714E-2</v>
      </c>
      <c r="S18" s="11">
        <f t="shared" si="5"/>
        <v>2.3287671232876714E-2</v>
      </c>
      <c r="T18" s="25"/>
      <c r="V18" s="9" t="s">
        <v>19</v>
      </c>
      <c r="W18" s="16">
        <v>6</v>
      </c>
      <c r="X18" s="6">
        <v>4</v>
      </c>
      <c r="Y18" s="6">
        <v>2</v>
      </c>
      <c r="Z18" s="17">
        <f t="shared" si="6"/>
        <v>-2.8571428571428571E-2</v>
      </c>
      <c r="AA18" s="11">
        <f t="shared" si="7"/>
        <v>1.4285714285714285E-2</v>
      </c>
      <c r="AC18" s="16">
        <v>33</v>
      </c>
      <c r="AD18" s="6">
        <v>19</v>
      </c>
      <c r="AE18" s="6">
        <v>14</v>
      </c>
      <c r="AF18" s="17">
        <f t="shared" si="8"/>
        <v>-2.8315946348733235E-2</v>
      </c>
      <c r="AG18" s="11">
        <f t="shared" si="9"/>
        <v>2.0864381520119227E-2</v>
      </c>
      <c r="AI18" s="16">
        <v>47</v>
      </c>
      <c r="AJ18" s="6">
        <v>21</v>
      </c>
      <c r="AK18" s="6">
        <v>26</v>
      </c>
      <c r="AL18" s="17">
        <f t="shared" si="10"/>
        <v>-2.1604938271604937E-2</v>
      </c>
      <c r="AM18" s="11">
        <f t="shared" si="11"/>
        <v>2.6748971193415638E-2</v>
      </c>
    </row>
    <row r="19" spans="2:39" x14ac:dyDescent="0.25">
      <c r="B19" s="9" t="s">
        <v>20</v>
      </c>
      <c r="C19" s="16">
        <v>32</v>
      </c>
      <c r="D19" s="6">
        <v>21</v>
      </c>
      <c r="E19" s="6">
        <v>11</v>
      </c>
      <c r="F19" s="17">
        <f t="shared" si="0"/>
        <v>-2.8571428571428571E-2</v>
      </c>
      <c r="G19" s="11">
        <f t="shared" si="1"/>
        <v>1.4965986394557823E-2</v>
      </c>
      <c r="I19" s="16">
        <v>64</v>
      </c>
      <c r="J19" s="6">
        <v>31</v>
      </c>
      <c r="K19" s="6">
        <v>33</v>
      </c>
      <c r="L19" s="17">
        <f t="shared" si="2"/>
        <v>-1.801278326554329E-2</v>
      </c>
      <c r="M19" s="11">
        <f t="shared" si="3"/>
        <v>1.9174898314933179E-2</v>
      </c>
      <c r="O19" s="16">
        <v>41</v>
      </c>
      <c r="P19" s="6">
        <v>21</v>
      </c>
      <c r="Q19" s="6">
        <v>20</v>
      </c>
      <c r="R19" s="17">
        <f t="shared" si="4"/>
        <v>-2.8767123287671233E-2</v>
      </c>
      <c r="S19" s="11">
        <f t="shared" si="5"/>
        <v>2.7397260273972601E-2</v>
      </c>
      <c r="T19" s="25"/>
      <c r="V19" s="9" t="s">
        <v>20</v>
      </c>
      <c r="W19" s="16">
        <v>8</v>
      </c>
      <c r="X19" s="6">
        <v>4</v>
      </c>
      <c r="Y19" s="6">
        <v>4</v>
      </c>
      <c r="Z19" s="17">
        <f t="shared" si="6"/>
        <v>-2.8571428571428571E-2</v>
      </c>
      <c r="AA19" s="11">
        <f t="shared" si="7"/>
        <v>2.8571428571428571E-2</v>
      </c>
      <c r="AC19" s="16">
        <v>29</v>
      </c>
      <c r="AD19" s="6">
        <v>17</v>
      </c>
      <c r="AE19" s="6">
        <v>12</v>
      </c>
      <c r="AF19" s="17">
        <f t="shared" si="8"/>
        <v>-2.533532041728763E-2</v>
      </c>
      <c r="AG19" s="11">
        <f t="shared" si="9"/>
        <v>1.7883755588673621E-2</v>
      </c>
      <c r="AI19" s="16">
        <v>33</v>
      </c>
      <c r="AJ19" s="6">
        <v>18</v>
      </c>
      <c r="AK19" s="6">
        <v>15</v>
      </c>
      <c r="AL19" s="17">
        <f t="shared" si="10"/>
        <v>-1.8518518518518517E-2</v>
      </c>
      <c r="AM19" s="11">
        <f t="shared" si="11"/>
        <v>1.5432098765432098E-2</v>
      </c>
    </row>
    <row r="20" spans="2:39" x14ac:dyDescent="0.25">
      <c r="B20" s="9" t="s">
        <v>21</v>
      </c>
      <c r="C20" s="16">
        <v>29</v>
      </c>
      <c r="D20" s="6">
        <v>13</v>
      </c>
      <c r="E20" s="6">
        <v>16</v>
      </c>
      <c r="F20" s="17">
        <f t="shared" si="0"/>
        <v>-1.7687074829931974E-2</v>
      </c>
      <c r="G20" s="11">
        <f t="shared" si="1"/>
        <v>2.1768707482993196E-2</v>
      </c>
      <c r="I20" s="16">
        <v>49</v>
      </c>
      <c r="J20" s="6">
        <v>24</v>
      </c>
      <c r="K20" s="6">
        <v>25</v>
      </c>
      <c r="L20" s="17">
        <f t="shared" si="2"/>
        <v>-1.3945380592678676E-2</v>
      </c>
      <c r="M20" s="11">
        <f t="shared" si="3"/>
        <v>1.452643811737362E-2</v>
      </c>
      <c r="O20" s="16">
        <v>39</v>
      </c>
      <c r="P20" s="6">
        <v>20</v>
      </c>
      <c r="Q20" s="6">
        <v>19</v>
      </c>
      <c r="R20" s="17">
        <f t="shared" si="4"/>
        <v>-2.7397260273972601E-2</v>
      </c>
      <c r="S20" s="11">
        <f t="shared" si="5"/>
        <v>2.6027397260273973E-2</v>
      </c>
      <c r="T20" s="25"/>
      <c r="V20" s="9" t="s">
        <v>21</v>
      </c>
      <c r="W20" s="16">
        <v>6</v>
      </c>
      <c r="X20" s="6">
        <v>3</v>
      </c>
      <c r="Y20" s="6">
        <v>3</v>
      </c>
      <c r="Z20" s="17">
        <f t="shared" si="6"/>
        <v>-2.1428571428571429E-2</v>
      </c>
      <c r="AA20" s="11">
        <f t="shared" si="7"/>
        <v>2.1428571428571429E-2</v>
      </c>
      <c r="AC20" s="16">
        <v>18</v>
      </c>
      <c r="AD20" s="6">
        <v>6</v>
      </c>
      <c r="AE20" s="6">
        <v>12</v>
      </c>
      <c r="AF20" s="17">
        <f t="shared" si="8"/>
        <v>-8.9418777943368107E-3</v>
      </c>
      <c r="AG20" s="11">
        <f t="shared" si="9"/>
        <v>1.7883755588673621E-2</v>
      </c>
      <c r="AI20" s="16">
        <v>44</v>
      </c>
      <c r="AJ20" s="6">
        <v>23</v>
      </c>
      <c r="AK20" s="6">
        <v>21</v>
      </c>
      <c r="AL20" s="17">
        <f t="shared" si="10"/>
        <v>-2.3662551440329218E-2</v>
      </c>
      <c r="AM20" s="11">
        <f t="shared" si="11"/>
        <v>2.1604938271604937E-2</v>
      </c>
    </row>
    <row r="21" spans="2:39" x14ac:dyDescent="0.25">
      <c r="B21" s="9" t="s">
        <v>22</v>
      </c>
      <c r="C21" s="16">
        <v>36</v>
      </c>
      <c r="D21" s="6">
        <v>21</v>
      </c>
      <c r="E21" s="6">
        <v>15</v>
      </c>
      <c r="F21" s="17">
        <f t="shared" si="0"/>
        <v>-2.8571428571428571E-2</v>
      </c>
      <c r="G21" s="11">
        <f t="shared" si="1"/>
        <v>2.0408163265306121E-2</v>
      </c>
      <c r="I21" s="16">
        <v>47</v>
      </c>
      <c r="J21" s="6">
        <v>24</v>
      </c>
      <c r="K21" s="6">
        <v>23</v>
      </c>
      <c r="L21" s="17">
        <f t="shared" si="2"/>
        <v>-1.3945380592678676E-2</v>
      </c>
      <c r="M21" s="11">
        <f t="shared" si="3"/>
        <v>1.3364323067983731E-2</v>
      </c>
      <c r="O21" s="16">
        <v>24</v>
      </c>
      <c r="P21" s="6">
        <v>13</v>
      </c>
      <c r="Q21" s="6">
        <v>11</v>
      </c>
      <c r="R21" s="17">
        <f t="shared" si="4"/>
        <v>-1.7808219178082191E-2</v>
      </c>
      <c r="S21" s="11">
        <f t="shared" si="5"/>
        <v>1.5068493150684932E-2</v>
      </c>
      <c r="T21" s="25"/>
      <c r="V21" s="9" t="s">
        <v>22</v>
      </c>
      <c r="W21" s="16">
        <v>5</v>
      </c>
      <c r="X21" s="6">
        <v>2</v>
      </c>
      <c r="Y21" s="6">
        <v>3</v>
      </c>
      <c r="Z21" s="17">
        <f t="shared" si="6"/>
        <v>-1.4285714285714285E-2</v>
      </c>
      <c r="AA21" s="11">
        <f t="shared" si="7"/>
        <v>2.1428571428571429E-2</v>
      </c>
      <c r="AC21" s="16">
        <v>22</v>
      </c>
      <c r="AD21" s="6">
        <v>13</v>
      </c>
      <c r="AE21" s="6">
        <v>9</v>
      </c>
      <c r="AF21" s="17">
        <f t="shared" si="8"/>
        <v>-1.9374068554396422E-2</v>
      </c>
      <c r="AG21" s="11">
        <f t="shared" si="9"/>
        <v>1.3412816691505217E-2</v>
      </c>
      <c r="AI21" s="16">
        <v>23</v>
      </c>
      <c r="AJ21" s="6">
        <v>17</v>
      </c>
      <c r="AK21" s="6">
        <v>6</v>
      </c>
      <c r="AL21" s="17">
        <f t="shared" si="10"/>
        <v>-1.7489711934156379E-2</v>
      </c>
      <c r="AM21" s="11">
        <f t="shared" si="11"/>
        <v>6.1728395061728392E-3</v>
      </c>
    </row>
    <row r="22" spans="2:39" x14ac:dyDescent="0.25">
      <c r="B22" s="9" t="s">
        <v>23</v>
      </c>
      <c r="C22" s="16">
        <v>33</v>
      </c>
      <c r="D22" s="6">
        <v>14</v>
      </c>
      <c r="E22" s="6">
        <v>19</v>
      </c>
      <c r="F22" s="17">
        <f t="shared" si="0"/>
        <v>-1.9047619047619049E-2</v>
      </c>
      <c r="G22" s="11">
        <f t="shared" si="1"/>
        <v>2.5850340136054421E-2</v>
      </c>
      <c r="I22" s="16">
        <v>41</v>
      </c>
      <c r="J22" s="6">
        <v>14</v>
      </c>
      <c r="K22" s="6">
        <v>27</v>
      </c>
      <c r="L22" s="17">
        <f t="shared" si="2"/>
        <v>-8.1348053457292267E-3</v>
      </c>
      <c r="M22" s="11">
        <f t="shared" si="3"/>
        <v>1.568855316676351E-2</v>
      </c>
      <c r="O22" s="16">
        <v>27</v>
      </c>
      <c r="P22" s="6">
        <v>15</v>
      </c>
      <c r="Q22" s="6">
        <v>12</v>
      </c>
      <c r="R22" s="17">
        <f t="shared" si="4"/>
        <v>-2.0547945205479451E-2</v>
      </c>
      <c r="S22" s="11">
        <f t="shared" si="5"/>
        <v>1.643835616438356E-2</v>
      </c>
      <c r="T22" s="25"/>
      <c r="V22" s="9" t="s">
        <v>23</v>
      </c>
      <c r="W22" s="16">
        <v>7</v>
      </c>
      <c r="X22" s="6">
        <v>5</v>
      </c>
      <c r="Y22" s="6">
        <v>2</v>
      </c>
      <c r="Z22" s="17">
        <f t="shared" si="6"/>
        <v>-3.5714285714285712E-2</v>
      </c>
      <c r="AA22" s="11">
        <f t="shared" si="7"/>
        <v>1.4285714285714285E-2</v>
      </c>
      <c r="AC22" s="16">
        <v>15</v>
      </c>
      <c r="AD22" s="6">
        <v>10</v>
      </c>
      <c r="AE22" s="6">
        <v>5</v>
      </c>
      <c r="AF22" s="17">
        <f t="shared" si="8"/>
        <v>-1.4903129657228018E-2</v>
      </c>
      <c r="AG22" s="11">
        <f t="shared" si="9"/>
        <v>7.4515648286140089E-3</v>
      </c>
      <c r="AI22" s="16">
        <v>19</v>
      </c>
      <c r="AJ22" s="6">
        <v>8</v>
      </c>
      <c r="AK22" s="6">
        <v>11</v>
      </c>
      <c r="AL22" s="17">
        <f t="shared" si="10"/>
        <v>-8.23045267489712E-3</v>
      </c>
      <c r="AM22" s="11">
        <f t="shared" si="11"/>
        <v>1.131687242798354E-2</v>
      </c>
    </row>
    <row r="23" spans="2:39" x14ac:dyDescent="0.25">
      <c r="B23" s="9" t="s">
        <v>24</v>
      </c>
      <c r="C23" s="16">
        <v>11</v>
      </c>
      <c r="D23" s="6">
        <v>5</v>
      </c>
      <c r="E23" s="6">
        <v>6</v>
      </c>
      <c r="F23" s="17">
        <f t="shared" si="0"/>
        <v>-6.8027210884353739E-3</v>
      </c>
      <c r="G23" s="11">
        <f t="shared" si="1"/>
        <v>8.1632653061224497E-3</v>
      </c>
      <c r="I23" s="16">
        <v>38</v>
      </c>
      <c r="J23" s="6">
        <v>15</v>
      </c>
      <c r="K23" s="6">
        <v>23</v>
      </c>
      <c r="L23" s="17">
        <f t="shared" si="2"/>
        <v>-8.7158628704241715E-3</v>
      </c>
      <c r="M23" s="11">
        <f t="shared" si="3"/>
        <v>1.3364323067983731E-2</v>
      </c>
      <c r="O23" s="16">
        <v>11</v>
      </c>
      <c r="P23" s="6">
        <v>7</v>
      </c>
      <c r="Q23" s="6">
        <v>4</v>
      </c>
      <c r="R23" s="17">
        <f t="shared" si="4"/>
        <v>-9.5890410958904115E-3</v>
      </c>
      <c r="S23" s="11">
        <f t="shared" si="5"/>
        <v>5.4794520547945206E-3</v>
      </c>
      <c r="T23" s="25"/>
      <c r="V23" s="9" t="s">
        <v>24</v>
      </c>
      <c r="W23" s="16">
        <v>6</v>
      </c>
      <c r="X23" s="6">
        <v>2</v>
      </c>
      <c r="Y23" s="6">
        <v>4</v>
      </c>
      <c r="Z23" s="17">
        <f t="shared" si="6"/>
        <v>-1.4285714285714285E-2</v>
      </c>
      <c r="AA23" s="11">
        <f t="shared" si="7"/>
        <v>2.8571428571428571E-2</v>
      </c>
      <c r="AC23" s="16">
        <v>10</v>
      </c>
      <c r="AD23" s="6">
        <v>2</v>
      </c>
      <c r="AE23" s="6">
        <v>8</v>
      </c>
      <c r="AF23" s="17">
        <f t="shared" si="8"/>
        <v>-2.9806259314456036E-3</v>
      </c>
      <c r="AG23" s="11">
        <f t="shared" si="9"/>
        <v>1.1922503725782414E-2</v>
      </c>
      <c r="AI23" s="16">
        <v>15</v>
      </c>
      <c r="AJ23" s="6">
        <v>7</v>
      </c>
      <c r="AK23" s="6">
        <v>8</v>
      </c>
      <c r="AL23" s="17">
        <f t="shared" si="10"/>
        <v>-7.2016460905349796E-3</v>
      </c>
      <c r="AM23" s="11">
        <f t="shared" si="11"/>
        <v>8.23045267489712E-3</v>
      </c>
    </row>
    <row r="24" spans="2:39" x14ac:dyDescent="0.25">
      <c r="B24" s="9" t="s">
        <v>25</v>
      </c>
      <c r="C24" s="16">
        <v>7</v>
      </c>
      <c r="D24" s="6">
        <v>2</v>
      </c>
      <c r="E24" s="6">
        <v>5</v>
      </c>
      <c r="F24" s="17">
        <f t="shared" si="0"/>
        <v>-2.7210884353741495E-3</v>
      </c>
      <c r="G24" s="11">
        <f t="shared" si="1"/>
        <v>6.8027210884353739E-3</v>
      </c>
      <c r="I24" s="16">
        <v>13</v>
      </c>
      <c r="J24" s="6">
        <v>4</v>
      </c>
      <c r="K24" s="6">
        <v>9</v>
      </c>
      <c r="L24" s="17">
        <f t="shared" si="2"/>
        <v>-2.3242300987797791E-3</v>
      </c>
      <c r="M24" s="11">
        <f t="shared" si="3"/>
        <v>5.2295177222545031E-3</v>
      </c>
      <c r="O24" s="16">
        <v>5</v>
      </c>
      <c r="P24" s="6">
        <v>0</v>
      </c>
      <c r="Q24" s="6">
        <v>5</v>
      </c>
      <c r="R24" s="17">
        <f t="shared" si="4"/>
        <v>0</v>
      </c>
      <c r="S24" s="11">
        <f t="shared" si="5"/>
        <v>6.8493150684931503E-3</v>
      </c>
      <c r="T24" s="25"/>
      <c r="V24" s="9" t="s">
        <v>25</v>
      </c>
      <c r="W24" s="16">
        <v>2</v>
      </c>
      <c r="X24" s="6">
        <v>1</v>
      </c>
      <c r="Y24" s="6">
        <v>1</v>
      </c>
      <c r="Z24" s="17">
        <f t="shared" si="6"/>
        <v>-7.1428571428571426E-3</v>
      </c>
      <c r="AA24" s="11">
        <f t="shared" si="7"/>
        <v>7.1428571428571426E-3</v>
      </c>
      <c r="AC24" s="16">
        <v>3</v>
      </c>
      <c r="AD24" s="6">
        <v>1</v>
      </c>
      <c r="AE24" s="6">
        <v>2</v>
      </c>
      <c r="AF24" s="17">
        <f t="shared" si="8"/>
        <v>-1.4903129657228018E-3</v>
      </c>
      <c r="AG24" s="11">
        <f t="shared" si="9"/>
        <v>2.9806259314456036E-3</v>
      </c>
      <c r="AI24" s="16">
        <v>17</v>
      </c>
      <c r="AJ24" s="6">
        <v>8</v>
      </c>
      <c r="AK24" s="6">
        <v>9</v>
      </c>
      <c r="AL24" s="17">
        <f t="shared" si="10"/>
        <v>-8.23045267489712E-3</v>
      </c>
      <c r="AM24" s="11">
        <f t="shared" si="11"/>
        <v>9.2592592592592587E-3</v>
      </c>
    </row>
    <row r="25" spans="2:39" x14ac:dyDescent="0.25">
      <c r="B25" s="9" t="s">
        <v>26</v>
      </c>
      <c r="C25" s="16">
        <v>1</v>
      </c>
      <c r="D25" s="6">
        <v>1</v>
      </c>
      <c r="E25" s="6">
        <v>0</v>
      </c>
      <c r="F25" s="17">
        <f t="shared" si="0"/>
        <v>-1.3605442176870747E-3</v>
      </c>
      <c r="G25" s="11">
        <f t="shared" si="1"/>
        <v>0</v>
      </c>
      <c r="I25" s="16">
        <v>2</v>
      </c>
      <c r="J25" s="6">
        <v>0</v>
      </c>
      <c r="K25" s="6">
        <v>2</v>
      </c>
      <c r="L25" s="17">
        <f t="shared" si="2"/>
        <v>0</v>
      </c>
      <c r="M25" s="11">
        <f t="shared" si="3"/>
        <v>1.1621150493898896E-3</v>
      </c>
      <c r="O25" s="16">
        <v>4</v>
      </c>
      <c r="P25" s="6">
        <v>2</v>
      </c>
      <c r="Q25" s="6">
        <v>2</v>
      </c>
      <c r="R25" s="17">
        <f t="shared" si="4"/>
        <v>-2.7397260273972603E-3</v>
      </c>
      <c r="S25" s="11">
        <f t="shared" si="5"/>
        <v>2.7397260273972603E-3</v>
      </c>
      <c r="T25" s="25"/>
      <c r="V25" s="9" t="s">
        <v>26</v>
      </c>
      <c r="W25" s="16">
        <v>0</v>
      </c>
      <c r="X25" s="6">
        <v>0</v>
      </c>
      <c r="Y25" s="6">
        <v>0</v>
      </c>
      <c r="Z25" s="17">
        <f t="shared" si="6"/>
        <v>0</v>
      </c>
      <c r="AA25" s="11">
        <f t="shared" si="7"/>
        <v>0</v>
      </c>
      <c r="AC25" s="16">
        <v>0</v>
      </c>
      <c r="AD25" s="6">
        <v>0</v>
      </c>
      <c r="AE25" s="6">
        <v>0</v>
      </c>
      <c r="AF25" s="17">
        <f t="shared" si="8"/>
        <v>0</v>
      </c>
      <c r="AG25" s="11">
        <f t="shared" si="9"/>
        <v>0</v>
      </c>
      <c r="AI25" s="16">
        <v>3</v>
      </c>
      <c r="AJ25" s="6">
        <v>2</v>
      </c>
      <c r="AK25" s="6">
        <v>1</v>
      </c>
      <c r="AL25" s="17">
        <f t="shared" si="10"/>
        <v>-2.05761316872428E-3</v>
      </c>
      <c r="AM25" s="11">
        <f t="shared" si="11"/>
        <v>1.02880658436214E-3</v>
      </c>
    </row>
    <row r="26" spans="2:39" x14ac:dyDescent="0.25">
      <c r="B26" s="9" t="s">
        <v>27</v>
      </c>
      <c r="C26" s="16">
        <v>1</v>
      </c>
      <c r="D26" s="6">
        <v>1</v>
      </c>
      <c r="E26" s="6">
        <v>0</v>
      </c>
      <c r="F26" s="17">
        <f t="shared" si="0"/>
        <v>-1.3605442176870747E-3</v>
      </c>
      <c r="G26" s="11">
        <f t="shared" si="1"/>
        <v>0</v>
      </c>
      <c r="I26" s="16">
        <v>0</v>
      </c>
      <c r="J26" s="6">
        <v>0</v>
      </c>
      <c r="K26" s="6">
        <v>0</v>
      </c>
      <c r="L26" s="17">
        <f t="shared" si="2"/>
        <v>0</v>
      </c>
      <c r="M26" s="11">
        <f t="shared" si="3"/>
        <v>0</v>
      </c>
      <c r="O26" s="16">
        <v>0</v>
      </c>
      <c r="P26" s="6">
        <v>0</v>
      </c>
      <c r="Q26" s="6">
        <v>0</v>
      </c>
      <c r="R26" s="17">
        <f t="shared" si="4"/>
        <v>0</v>
      </c>
      <c r="S26" s="11">
        <f t="shared" si="5"/>
        <v>0</v>
      </c>
      <c r="T26" s="25"/>
      <c r="V26" s="9" t="s">
        <v>27</v>
      </c>
      <c r="W26" s="16">
        <v>0</v>
      </c>
      <c r="X26" s="6">
        <v>0</v>
      </c>
      <c r="Y26" s="6">
        <v>0</v>
      </c>
      <c r="Z26" s="17">
        <f t="shared" si="6"/>
        <v>0</v>
      </c>
      <c r="AA26" s="11">
        <f t="shared" si="7"/>
        <v>0</v>
      </c>
      <c r="AC26" s="16">
        <v>0</v>
      </c>
      <c r="AD26" s="6">
        <v>0</v>
      </c>
      <c r="AE26" s="6">
        <v>0</v>
      </c>
      <c r="AF26" s="17">
        <f t="shared" si="8"/>
        <v>0</v>
      </c>
      <c r="AG26" s="11">
        <f t="shared" si="9"/>
        <v>0</v>
      </c>
      <c r="AI26" s="16">
        <v>2</v>
      </c>
      <c r="AJ26" s="6">
        <v>0</v>
      </c>
      <c r="AK26" s="6">
        <v>2</v>
      </c>
      <c r="AL26" s="17">
        <f t="shared" si="10"/>
        <v>0</v>
      </c>
      <c r="AM26" s="11">
        <f t="shared" si="11"/>
        <v>2.05761316872428E-3</v>
      </c>
    </row>
    <row r="27" spans="2:39" x14ac:dyDescent="0.25">
      <c r="B27" s="9" t="s">
        <v>28</v>
      </c>
      <c r="C27" s="18">
        <v>0</v>
      </c>
      <c r="D27" s="19">
        <v>0</v>
      </c>
      <c r="E27" s="19">
        <v>0</v>
      </c>
      <c r="F27" s="12">
        <f t="shared" si="0"/>
        <v>0</v>
      </c>
      <c r="G27" s="13">
        <f t="shared" si="1"/>
        <v>0</v>
      </c>
      <c r="I27" s="18">
        <v>0</v>
      </c>
      <c r="J27" s="19">
        <v>0</v>
      </c>
      <c r="K27" s="19">
        <v>0</v>
      </c>
      <c r="L27" s="12">
        <f t="shared" si="2"/>
        <v>0</v>
      </c>
      <c r="M27" s="13">
        <f t="shared" si="3"/>
        <v>0</v>
      </c>
      <c r="O27" s="18">
        <v>0</v>
      </c>
      <c r="P27" s="19">
        <v>0</v>
      </c>
      <c r="Q27" s="19">
        <v>0</v>
      </c>
      <c r="R27" s="12">
        <f t="shared" si="4"/>
        <v>0</v>
      </c>
      <c r="S27" s="13">
        <f t="shared" si="5"/>
        <v>0</v>
      </c>
      <c r="T27" s="25"/>
      <c r="V27" s="9" t="s">
        <v>28</v>
      </c>
      <c r="W27" s="18">
        <v>0</v>
      </c>
      <c r="X27" s="19">
        <v>0</v>
      </c>
      <c r="Y27" s="19">
        <v>0</v>
      </c>
      <c r="Z27" s="12">
        <f t="shared" si="6"/>
        <v>0</v>
      </c>
      <c r="AA27" s="13">
        <f t="shared" si="7"/>
        <v>0</v>
      </c>
      <c r="AC27" s="18">
        <v>0</v>
      </c>
      <c r="AD27" s="19">
        <v>0</v>
      </c>
      <c r="AE27" s="19">
        <v>0</v>
      </c>
      <c r="AF27" s="12">
        <f t="shared" si="8"/>
        <v>0</v>
      </c>
      <c r="AG27" s="13">
        <f t="shared" si="9"/>
        <v>0</v>
      </c>
      <c r="AI27" s="18">
        <v>0</v>
      </c>
      <c r="AJ27" s="19">
        <v>0</v>
      </c>
      <c r="AK27" s="19">
        <v>0</v>
      </c>
      <c r="AL27" s="12">
        <f t="shared" si="10"/>
        <v>0</v>
      </c>
      <c r="AM27" s="13">
        <f t="shared" si="11"/>
        <v>0</v>
      </c>
    </row>
    <row r="28" spans="2:39" ht="15.75" thickBot="1" x14ac:dyDescent="0.3">
      <c r="C28" s="20">
        <f>SUM(C7:C27)</f>
        <v>735</v>
      </c>
      <c r="D28" s="20">
        <f t="shared" ref="D28:E28" si="12">SUM(D7:D27)</f>
        <v>381</v>
      </c>
      <c r="E28" s="20">
        <f t="shared" si="12"/>
        <v>354</v>
      </c>
      <c r="I28" s="21">
        <f>SUM(I7:I27)</f>
        <v>1721</v>
      </c>
      <c r="J28" s="21">
        <f t="shared" ref="J28" si="13">SUM(J7:J27)</f>
        <v>868</v>
      </c>
      <c r="K28" s="21">
        <f t="shared" ref="K28" si="14">SUM(K7:K27)</f>
        <v>853</v>
      </c>
      <c r="O28" s="21">
        <f>SUM(O7:O27)</f>
        <v>730</v>
      </c>
      <c r="P28" s="21">
        <f t="shared" ref="P28" si="15">SUM(P7:P27)</f>
        <v>372</v>
      </c>
      <c r="Q28" s="21">
        <f t="shared" ref="Q28" si="16">SUM(Q7:Q27)</f>
        <v>358</v>
      </c>
      <c r="W28" s="21">
        <f>SUM(W7:W27)</f>
        <v>140</v>
      </c>
      <c r="X28" s="21">
        <f t="shared" ref="X28" si="17">SUM(X7:X27)</f>
        <v>79</v>
      </c>
      <c r="Y28" s="21">
        <f t="shared" ref="Y28" si="18">SUM(Y7:Y27)</f>
        <v>61</v>
      </c>
      <c r="AC28" s="21">
        <f>SUM(AC7:AC27)</f>
        <v>671</v>
      </c>
      <c r="AD28" s="21">
        <f t="shared" ref="AD28:AE28" si="19">SUM(AD7:AD27)</f>
        <v>343</v>
      </c>
      <c r="AE28" s="21">
        <f t="shared" si="19"/>
        <v>328</v>
      </c>
      <c r="AI28" s="21">
        <f>SUM(AI7:AI27)</f>
        <v>972</v>
      </c>
      <c r="AJ28" s="21">
        <f t="shared" ref="AJ28:AK28" si="20">SUM(AJ7:AJ27)</f>
        <v>507</v>
      </c>
      <c r="AK28" s="21">
        <f t="shared" si="20"/>
        <v>465</v>
      </c>
    </row>
    <row r="29" spans="2:39" ht="15.75" thickTop="1" x14ac:dyDescent="0.25"/>
    <row r="33" spans="1:33" x14ac:dyDescent="0.25">
      <c r="A33" s="2"/>
      <c r="D33" s="2"/>
      <c r="E33" s="2"/>
      <c r="K33" s="2"/>
      <c r="L33" s="2"/>
      <c r="M33" s="2"/>
      <c r="O33" s="2"/>
      <c r="R33" s="2"/>
      <c r="S33" s="2"/>
      <c r="T33" s="2"/>
      <c r="Y33" s="2"/>
      <c r="Z33" s="2"/>
      <c r="AA33" s="2"/>
    </row>
    <row r="34" spans="1:33" ht="23.25" x14ac:dyDescent="0.35">
      <c r="A34" s="14">
        <v>2004</v>
      </c>
      <c r="U34" s="14">
        <v>2004</v>
      </c>
    </row>
    <row r="35" spans="1:33" x14ac:dyDescent="0.25">
      <c r="C35" s="47" t="str">
        <f>Frumgögn!$A$98</f>
        <v>740 Neskaupstaður</v>
      </c>
      <c r="D35" s="48"/>
      <c r="E35" s="48"/>
      <c r="F35" s="48"/>
      <c r="G35" s="7">
        <f>$A$4</f>
        <v>2004</v>
      </c>
      <c r="I35" s="47" t="str">
        <f>Frumgögn!$S$98</f>
        <v>750 Fáskrúðsfjörður</v>
      </c>
      <c r="J35" s="48"/>
      <c r="K35" s="48"/>
      <c r="L35" s="48"/>
      <c r="M35" s="7">
        <f>$A$4</f>
        <v>2004</v>
      </c>
      <c r="N35" s="22"/>
      <c r="O35" s="47" t="str">
        <f>Frumgögn!$A$129</f>
        <v>755 Stöðvarfjörður</v>
      </c>
      <c r="P35" s="48"/>
      <c r="Q35" s="48"/>
      <c r="R35" s="48"/>
      <c r="S35" s="7">
        <f>$A$4</f>
        <v>2004</v>
      </c>
      <c r="W35" s="47" t="str">
        <f>Frumgögn!$S$129</f>
        <v>760 Breiðdalsvík</v>
      </c>
      <c r="X35" s="48"/>
      <c r="Y35" s="48"/>
      <c r="Z35" s="48"/>
      <c r="AA35" s="7">
        <f>$A$4</f>
        <v>2004</v>
      </c>
      <c r="AC35" s="47" t="str">
        <f>Frumgögn!$A$160</f>
        <v>765 Djúpivogur</v>
      </c>
      <c r="AD35" s="48"/>
      <c r="AE35" s="48"/>
      <c r="AF35" s="48"/>
      <c r="AG35" s="7">
        <f>$A$4</f>
        <v>2004</v>
      </c>
    </row>
    <row r="36" spans="1:33" x14ac:dyDescent="0.25">
      <c r="C36" s="8" t="s">
        <v>4</v>
      </c>
      <c r="D36" s="15" t="s">
        <v>5</v>
      </c>
      <c r="E36" s="15" t="s">
        <v>6</v>
      </c>
      <c r="F36" s="15" t="s">
        <v>39</v>
      </c>
      <c r="G36" s="10" t="s">
        <v>40</v>
      </c>
      <c r="I36" s="8" t="s">
        <v>4</v>
      </c>
      <c r="J36" s="15" t="s">
        <v>5</v>
      </c>
      <c r="K36" s="15" t="s">
        <v>6</v>
      </c>
      <c r="L36" s="15" t="s">
        <v>39</v>
      </c>
      <c r="M36" s="10" t="s">
        <v>40</v>
      </c>
      <c r="N36" s="2"/>
      <c r="O36" s="8" t="s">
        <v>4</v>
      </c>
      <c r="P36" s="15" t="s">
        <v>5</v>
      </c>
      <c r="Q36" s="15" t="s">
        <v>6</v>
      </c>
      <c r="R36" s="15" t="s">
        <v>39</v>
      </c>
      <c r="S36" s="10" t="s">
        <v>40</v>
      </c>
      <c r="W36" s="8" t="s">
        <v>4</v>
      </c>
      <c r="X36" s="15" t="s">
        <v>5</v>
      </c>
      <c r="Y36" s="15" t="s">
        <v>6</v>
      </c>
      <c r="Z36" s="15" t="s">
        <v>39</v>
      </c>
      <c r="AA36" s="10" t="s">
        <v>40</v>
      </c>
      <c r="AC36" s="8" t="s">
        <v>4</v>
      </c>
      <c r="AD36" s="15" t="s">
        <v>5</v>
      </c>
      <c r="AE36" s="15" t="s">
        <v>6</v>
      </c>
      <c r="AF36" s="15" t="s">
        <v>39</v>
      </c>
      <c r="AG36" s="10" t="s">
        <v>40</v>
      </c>
    </row>
    <row r="37" spans="1:33" x14ac:dyDescent="0.25">
      <c r="B37" s="9" t="s">
        <v>8</v>
      </c>
      <c r="C37" s="16">
        <v>112</v>
      </c>
      <c r="D37" s="6">
        <v>53</v>
      </c>
      <c r="E37" s="6">
        <v>59</v>
      </c>
      <c r="F37" s="17">
        <f>D37/$C$58*-1</f>
        <v>-3.6128152692569873E-2</v>
      </c>
      <c r="G37" s="11">
        <f>E37/$C$58</f>
        <v>4.0218132242672122E-2</v>
      </c>
      <c r="I37" s="16">
        <v>36</v>
      </c>
      <c r="J37" s="6">
        <v>18</v>
      </c>
      <c r="K37" s="6">
        <v>18</v>
      </c>
      <c r="L37" s="17">
        <f>J37/$I$58*-1</f>
        <v>-2.7692307692307693E-2</v>
      </c>
      <c r="M37" s="11">
        <f>K37/$I$58</f>
        <v>2.7692307692307693E-2</v>
      </c>
      <c r="N37" s="17"/>
      <c r="O37" s="16">
        <v>15</v>
      </c>
      <c r="P37" s="6">
        <v>10</v>
      </c>
      <c r="Q37" s="6">
        <v>5</v>
      </c>
      <c r="R37" s="17">
        <f>P37/$O$58*-1</f>
        <v>-3.8167938931297711E-2</v>
      </c>
      <c r="S37" s="11">
        <f>Q37/$O$58</f>
        <v>1.9083969465648856E-2</v>
      </c>
      <c r="V37" s="9" t="s">
        <v>8</v>
      </c>
      <c r="W37" s="16">
        <v>7</v>
      </c>
      <c r="X37" s="6">
        <v>3</v>
      </c>
      <c r="Y37" s="6">
        <v>4</v>
      </c>
      <c r="Z37" s="17">
        <f>X37/$W$58*-1</f>
        <v>-1.1538461538461539E-2</v>
      </c>
      <c r="AA37" s="11">
        <f>Y37/$W$58</f>
        <v>1.5384615384615385E-2</v>
      </c>
      <c r="AC37" s="16">
        <v>31</v>
      </c>
      <c r="AD37" s="6">
        <v>16</v>
      </c>
      <c r="AE37" s="6">
        <v>15</v>
      </c>
      <c r="AF37" s="17">
        <f>AD37/$AC$58*-1</f>
        <v>-3.2653061224489799E-2</v>
      </c>
      <c r="AG37" s="11">
        <f>AE37/$AC$58</f>
        <v>3.0612244897959183E-2</v>
      </c>
    </row>
    <row r="38" spans="1:33" x14ac:dyDescent="0.25">
      <c r="B38" s="9" t="s">
        <v>9</v>
      </c>
      <c r="C38" s="16">
        <v>104</v>
      </c>
      <c r="D38" s="6">
        <v>52</v>
      </c>
      <c r="E38" s="6">
        <v>52</v>
      </c>
      <c r="F38" s="17">
        <f t="shared" ref="F38:F57" si="21">D38/$C$58*-1</f>
        <v>-3.5446489434219498E-2</v>
      </c>
      <c r="G38" s="11">
        <f t="shared" ref="G38:G57" si="22">E38/$C$58</f>
        <v>3.5446489434219498E-2</v>
      </c>
      <c r="I38" s="16">
        <v>47</v>
      </c>
      <c r="J38" s="6">
        <v>26</v>
      </c>
      <c r="K38" s="6">
        <v>21</v>
      </c>
      <c r="L38" s="17">
        <f t="shared" ref="L38:L57" si="23">J38/$I$58*-1</f>
        <v>-0.04</v>
      </c>
      <c r="M38" s="11">
        <f t="shared" ref="M38:M57" si="24">K38/$I$58</f>
        <v>3.2307692307692308E-2</v>
      </c>
      <c r="N38" s="17"/>
      <c r="O38" s="16">
        <v>20</v>
      </c>
      <c r="P38" s="6">
        <v>17</v>
      </c>
      <c r="Q38" s="6">
        <v>3</v>
      </c>
      <c r="R38" s="17">
        <f t="shared" ref="R38:R57" si="25">P38/$O$58*-1</f>
        <v>-6.4885496183206104E-2</v>
      </c>
      <c r="S38" s="11">
        <f t="shared" ref="S38:S57" si="26">Q38/$O$58</f>
        <v>1.1450381679389313E-2</v>
      </c>
      <c r="V38" s="9" t="s">
        <v>9</v>
      </c>
      <c r="W38" s="16">
        <v>20</v>
      </c>
      <c r="X38" s="6">
        <v>8</v>
      </c>
      <c r="Y38" s="6">
        <v>12</v>
      </c>
      <c r="Z38" s="17">
        <f t="shared" ref="Z38:Z57" si="27">X38/$W$58*-1</f>
        <v>-3.0769230769230771E-2</v>
      </c>
      <c r="AA38" s="11">
        <f t="shared" ref="AA38:AA57" si="28">Y38/$W$58</f>
        <v>4.6153846153846156E-2</v>
      </c>
      <c r="AC38" s="16">
        <v>28</v>
      </c>
      <c r="AD38" s="6">
        <v>15</v>
      </c>
      <c r="AE38" s="6">
        <v>13</v>
      </c>
      <c r="AF38" s="17">
        <f t="shared" ref="AF38:AF57" si="29">AD38/$AC$58*-1</f>
        <v>-3.0612244897959183E-2</v>
      </c>
      <c r="AG38" s="11">
        <f t="shared" ref="AG38:AG57" si="30">AE38/$AC$58</f>
        <v>2.6530612244897958E-2</v>
      </c>
    </row>
    <row r="39" spans="1:33" x14ac:dyDescent="0.25">
      <c r="B39" s="9" t="s">
        <v>10</v>
      </c>
      <c r="C39" s="16">
        <v>99</v>
      </c>
      <c r="D39" s="6">
        <v>52</v>
      </c>
      <c r="E39" s="6">
        <v>47</v>
      </c>
      <c r="F39" s="17">
        <f t="shared" si="21"/>
        <v>-3.5446489434219498E-2</v>
      </c>
      <c r="G39" s="11">
        <f t="shared" si="22"/>
        <v>3.2038173142467624E-2</v>
      </c>
      <c r="I39" s="16">
        <v>54</v>
      </c>
      <c r="J39" s="6">
        <v>25</v>
      </c>
      <c r="K39" s="6">
        <v>29</v>
      </c>
      <c r="L39" s="17">
        <f t="shared" si="23"/>
        <v>-3.8461538461538464E-2</v>
      </c>
      <c r="M39" s="11">
        <f t="shared" si="24"/>
        <v>4.4615384615384612E-2</v>
      </c>
      <c r="N39" s="17"/>
      <c r="O39" s="16">
        <v>27</v>
      </c>
      <c r="P39" s="6">
        <v>22</v>
      </c>
      <c r="Q39" s="6">
        <v>5</v>
      </c>
      <c r="R39" s="17">
        <f t="shared" si="25"/>
        <v>-8.3969465648854963E-2</v>
      </c>
      <c r="S39" s="11">
        <f t="shared" si="26"/>
        <v>1.9083969465648856E-2</v>
      </c>
      <c r="V39" s="9" t="s">
        <v>10</v>
      </c>
      <c r="W39" s="16">
        <v>17</v>
      </c>
      <c r="X39" s="6">
        <v>9</v>
      </c>
      <c r="Y39" s="6">
        <v>8</v>
      </c>
      <c r="Z39" s="17">
        <f t="shared" si="27"/>
        <v>-3.4615384615384617E-2</v>
      </c>
      <c r="AA39" s="11">
        <f t="shared" si="28"/>
        <v>3.0769230769230771E-2</v>
      </c>
      <c r="AC39" s="16">
        <v>38</v>
      </c>
      <c r="AD39" s="6">
        <v>19</v>
      </c>
      <c r="AE39" s="6">
        <v>19</v>
      </c>
      <c r="AF39" s="17">
        <f t="shared" si="29"/>
        <v>-3.8775510204081633E-2</v>
      </c>
      <c r="AG39" s="11">
        <f t="shared" si="30"/>
        <v>3.8775510204081633E-2</v>
      </c>
    </row>
    <row r="40" spans="1:33" x14ac:dyDescent="0.25">
      <c r="B40" s="9" t="s">
        <v>11</v>
      </c>
      <c r="C40" s="16">
        <v>114</v>
      </c>
      <c r="D40" s="6">
        <v>54</v>
      </c>
      <c r="E40" s="6">
        <v>60</v>
      </c>
      <c r="F40" s="17">
        <f t="shared" si="21"/>
        <v>-3.6809815950920248E-2</v>
      </c>
      <c r="G40" s="11">
        <f t="shared" si="22"/>
        <v>4.0899795501022497E-2</v>
      </c>
      <c r="I40" s="16">
        <v>63</v>
      </c>
      <c r="J40" s="6">
        <v>32</v>
      </c>
      <c r="K40" s="6">
        <v>31</v>
      </c>
      <c r="L40" s="17">
        <f t="shared" si="23"/>
        <v>-4.9230769230769231E-2</v>
      </c>
      <c r="M40" s="11">
        <f t="shared" si="24"/>
        <v>4.7692307692307694E-2</v>
      </c>
      <c r="N40" s="17"/>
      <c r="O40" s="16">
        <v>22</v>
      </c>
      <c r="P40" s="6">
        <v>10</v>
      </c>
      <c r="Q40" s="6">
        <v>12</v>
      </c>
      <c r="R40" s="17">
        <f t="shared" si="25"/>
        <v>-3.8167938931297711E-2</v>
      </c>
      <c r="S40" s="11">
        <f t="shared" si="26"/>
        <v>4.5801526717557252E-2</v>
      </c>
      <c r="V40" s="9" t="s">
        <v>11</v>
      </c>
      <c r="W40" s="16">
        <v>17</v>
      </c>
      <c r="X40" s="6">
        <v>9</v>
      </c>
      <c r="Y40" s="6">
        <v>8</v>
      </c>
      <c r="Z40" s="17">
        <f t="shared" si="27"/>
        <v>-3.4615384615384617E-2</v>
      </c>
      <c r="AA40" s="11">
        <f t="shared" si="28"/>
        <v>3.0769230769230771E-2</v>
      </c>
      <c r="AC40" s="16">
        <v>42</v>
      </c>
      <c r="AD40" s="6">
        <v>23</v>
      </c>
      <c r="AE40" s="6">
        <v>19</v>
      </c>
      <c r="AF40" s="17">
        <f t="shared" si="29"/>
        <v>-4.6938775510204082E-2</v>
      </c>
      <c r="AG40" s="11">
        <f t="shared" si="30"/>
        <v>3.8775510204081633E-2</v>
      </c>
    </row>
    <row r="41" spans="1:33" x14ac:dyDescent="0.25">
      <c r="B41" s="9" t="s">
        <v>12</v>
      </c>
      <c r="C41" s="16">
        <v>122</v>
      </c>
      <c r="D41" s="6">
        <v>66</v>
      </c>
      <c r="E41" s="6">
        <v>56</v>
      </c>
      <c r="F41" s="17">
        <f t="shared" si="21"/>
        <v>-4.4989775051124746E-2</v>
      </c>
      <c r="G41" s="11">
        <f t="shared" si="22"/>
        <v>3.8173142467620998E-2</v>
      </c>
      <c r="I41" s="16">
        <v>43</v>
      </c>
      <c r="J41" s="6">
        <v>18</v>
      </c>
      <c r="K41" s="6">
        <v>25</v>
      </c>
      <c r="L41" s="17">
        <f t="shared" si="23"/>
        <v>-2.7692307692307693E-2</v>
      </c>
      <c r="M41" s="11">
        <f t="shared" si="24"/>
        <v>3.8461538461538464E-2</v>
      </c>
      <c r="N41" s="17"/>
      <c r="O41" s="16">
        <v>15</v>
      </c>
      <c r="P41" s="6">
        <v>9</v>
      </c>
      <c r="Q41" s="6">
        <v>6</v>
      </c>
      <c r="R41" s="17">
        <f t="shared" si="25"/>
        <v>-3.4351145038167941E-2</v>
      </c>
      <c r="S41" s="11">
        <f t="shared" si="26"/>
        <v>2.2900763358778626E-2</v>
      </c>
      <c r="V41" s="9" t="s">
        <v>12</v>
      </c>
      <c r="W41" s="16">
        <v>14</v>
      </c>
      <c r="X41" s="6">
        <v>8</v>
      </c>
      <c r="Y41" s="6">
        <v>6</v>
      </c>
      <c r="Z41" s="17">
        <f t="shared" si="27"/>
        <v>-3.0769230769230771E-2</v>
      </c>
      <c r="AA41" s="11">
        <f t="shared" si="28"/>
        <v>2.3076923076923078E-2</v>
      </c>
      <c r="AC41" s="16">
        <v>41</v>
      </c>
      <c r="AD41" s="6">
        <v>21</v>
      </c>
      <c r="AE41" s="6">
        <v>20</v>
      </c>
      <c r="AF41" s="17">
        <f t="shared" si="29"/>
        <v>-4.2857142857142858E-2</v>
      </c>
      <c r="AG41" s="11">
        <f t="shared" si="30"/>
        <v>4.0816326530612242E-2</v>
      </c>
    </row>
    <row r="42" spans="1:33" x14ac:dyDescent="0.25">
      <c r="B42" s="9" t="s">
        <v>13</v>
      </c>
      <c r="C42" s="16">
        <v>96</v>
      </c>
      <c r="D42" s="6">
        <v>56</v>
      </c>
      <c r="E42" s="6">
        <v>40</v>
      </c>
      <c r="F42" s="17">
        <f t="shared" si="21"/>
        <v>-3.8173142467620998E-2</v>
      </c>
      <c r="G42" s="11">
        <f t="shared" si="22"/>
        <v>2.7266530334014997E-2</v>
      </c>
      <c r="I42" s="16">
        <v>31</v>
      </c>
      <c r="J42" s="6">
        <v>14</v>
      </c>
      <c r="K42" s="6">
        <v>17</v>
      </c>
      <c r="L42" s="17">
        <f t="shared" si="23"/>
        <v>-2.1538461538461538E-2</v>
      </c>
      <c r="M42" s="11">
        <f t="shared" si="24"/>
        <v>2.6153846153846153E-2</v>
      </c>
      <c r="N42" s="17"/>
      <c r="O42" s="16">
        <v>10</v>
      </c>
      <c r="P42" s="6">
        <v>8</v>
      </c>
      <c r="Q42" s="6">
        <v>2</v>
      </c>
      <c r="R42" s="17">
        <f t="shared" si="25"/>
        <v>-3.0534351145038167E-2</v>
      </c>
      <c r="S42" s="11">
        <f t="shared" si="26"/>
        <v>7.6335877862595417E-3</v>
      </c>
      <c r="V42" s="9" t="s">
        <v>13</v>
      </c>
      <c r="W42" s="16">
        <v>13</v>
      </c>
      <c r="X42" s="6">
        <v>9</v>
      </c>
      <c r="Y42" s="6">
        <v>4</v>
      </c>
      <c r="Z42" s="17">
        <f t="shared" si="27"/>
        <v>-3.4615384615384617E-2</v>
      </c>
      <c r="AA42" s="11">
        <f t="shared" si="28"/>
        <v>1.5384615384615385E-2</v>
      </c>
      <c r="AC42" s="16">
        <v>34</v>
      </c>
      <c r="AD42" s="6">
        <v>16</v>
      </c>
      <c r="AE42" s="6">
        <v>18</v>
      </c>
      <c r="AF42" s="17">
        <f t="shared" si="29"/>
        <v>-3.2653061224489799E-2</v>
      </c>
      <c r="AG42" s="11">
        <f t="shared" si="30"/>
        <v>3.6734693877551024E-2</v>
      </c>
    </row>
    <row r="43" spans="1:33" x14ac:dyDescent="0.25">
      <c r="B43" s="9" t="s">
        <v>14</v>
      </c>
      <c r="C43" s="16">
        <v>102</v>
      </c>
      <c r="D43" s="6">
        <v>57</v>
      </c>
      <c r="E43" s="6">
        <v>45</v>
      </c>
      <c r="F43" s="17">
        <f t="shared" si="21"/>
        <v>-3.8854805725971372E-2</v>
      </c>
      <c r="G43" s="11">
        <f t="shared" si="22"/>
        <v>3.0674846625766871E-2</v>
      </c>
      <c r="I43" s="16">
        <v>41</v>
      </c>
      <c r="J43" s="6">
        <v>22</v>
      </c>
      <c r="K43" s="6">
        <v>19</v>
      </c>
      <c r="L43" s="17">
        <f t="shared" si="23"/>
        <v>-3.3846153846153845E-2</v>
      </c>
      <c r="M43" s="11">
        <f t="shared" si="24"/>
        <v>2.923076923076923E-2</v>
      </c>
      <c r="N43" s="17"/>
      <c r="O43" s="16">
        <v>13</v>
      </c>
      <c r="P43" s="6">
        <v>5</v>
      </c>
      <c r="Q43" s="6">
        <v>8</v>
      </c>
      <c r="R43" s="17">
        <f t="shared" si="25"/>
        <v>-1.9083969465648856E-2</v>
      </c>
      <c r="S43" s="11">
        <f t="shared" si="26"/>
        <v>3.0534351145038167E-2</v>
      </c>
      <c r="V43" s="9" t="s">
        <v>14</v>
      </c>
      <c r="W43" s="16">
        <v>14</v>
      </c>
      <c r="X43" s="6">
        <v>7</v>
      </c>
      <c r="Y43" s="6">
        <v>7</v>
      </c>
      <c r="Z43" s="17">
        <f t="shared" si="27"/>
        <v>-2.6923076923076925E-2</v>
      </c>
      <c r="AA43" s="11">
        <f t="shared" si="28"/>
        <v>2.6923076923076925E-2</v>
      </c>
      <c r="AC43" s="16">
        <v>37</v>
      </c>
      <c r="AD43" s="6">
        <v>21</v>
      </c>
      <c r="AE43" s="6">
        <v>16</v>
      </c>
      <c r="AF43" s="17">
        <f t="shared" si="29"/>
        <v>-4.2857142857142858E-2</v>
      </c>
      <c r="AG43" s="11">
        <f t="shared" si="30"/>
        <v>3.2653061224489799E-2</v>
      </c>
    </row>
    <row r="44" spans="1:33" x14ac:dyDescent="0.25">
      <c r="B44" s="9" t="s">
        <v>15</v>
      </c>
      <c r="C44" s="16">
        <v>87</v>
      </c>
      <c r="D44" s="6">
        <v>45</v>
      </c>
      <c r="E44" s="6">
        <v>42</v>
      </c>
      <c r="F44" s="17">
        <f t="shared" si="21"/>
        <v>-3.0674846625766871E-2</v>
      </c>
      <c r="G44" s="11">
        <f t="shared" si="22"/>
        <v>2.8629856850715747E-2</v>
      </c>
      <c r="I44" s="16">
        <v>40</v>
      </c>
      <c r="J44" s="6">
        <v>24</v>
      </c>
      <c r="K44" s="6">
        <v>16</v>
      </c>
      <c r="L44" s="17">
        <f t="shared" si="23"/>
        <v>-3.6923076923076927E-2</v>
      </c>
      <c r="M44" s="11">
        <f t="shared" si="24"/>
        <v>2.4615384615384615E-2</v>
      </c>
      <c r="N44" s="17"/>
      <c r="O44" s="16">
        <v>14</v>
      </c>
      <c r="P44" s="6">
        <v>5</v>
      </c>
      <c r="Q44" s="6">
        <v>9</v>
      </c>
      <c r="R44" s="17">
        <f t="shared" si="25"/>
        <v>-1.9083969465648856E-2</v>
      </c>
      <c r="S44" s="11">
        <f t="shared" si="26"/>
        <v>3.4351145038167941E-2</v>
      </c>
      <c r="V44" s="9" t="s">
        <v>15</v>
      </c>
      <c r="W44" s="16">
        <v>19</v>
      </c>
      <c r="X44" s="6">
        <v>10</v>
      </c>
      <c r="Y44" s="6">
        <v>9</v>
      </c>
      <c r="Z44" s="17">
        <f t="shared" si="27"/>
        <v>-3.8461538461538464E-2</v>
      </c>
      <c r="AA44" s="11">
        <f t="shared" si="28"/>
        <v>3.4615384615384617E-2</v>
      </c>
      <c r="AC44" s="16">
        <v>39</v>
      </c>
      <c r="AD44" s="6">
        <v>21</v>
      </c>
      <c r="AE44" s="6">
        <v>18</v>
      </c>
      <c r="AF44" s="17">
        <f t="shared" si="29"/>
        <v>-4.2857142857142858E-2</v>
      </c>
      <c r="AG44" s="11">
        <f t="shared" si="30"/>
        <v>3.6734693877551024E-2</v>
      </c>
    </row>
    <row r="45" spans="1:33" x14ac:dyDescent="0.25">
      <c r="B45" s="9" t="s">
        <v>16</v>
      </c>
      <c r="C45" s="16">
        <v>114</v>
      </c>
      <c r="D45" s="6">
        <v>52</v>
      </c>
      <c r="E45" s="6">
        <v>62</v>
      </c>
      <c r="F45" s="17">
        <f t="shared" si="21"/>
        <v>-3.5446489434219498E-2</v>
      </c>
      <c r="G45" s="11">
        <f t="shared" si="22"/>
        <v>4.2263122017723247E-2</v>
      </c>
      <c r="I45" s="16">
        <v>47</v>
      </c>
      <c r="J45" s="6">
        <v>27</v>
      </c>
      <c r="K45" s="6">
        <v>20</v>
      </c>
      <c r="L45" s="17">
        <f t="shared" si="23"/>
        <v>-4.1538461538461538E-2</v>
      </c>
      <c r="M45" s="11">
        <f t="shared" si="24"/>
        <v>3.0769230769230771E-2</v>
      </c>
      <c r="N45" s="17"/>
      <c r="O45" s="16">
        <v>32</v>
      </c>
      <c r="P45" s="6">
        <v>15</v>
      </c>
      <c r="Q45" s="6">
        <v>17</v>
      </c>
      <c r="R45" s="17">
        <f t="shared" si="25"/>
        <v>-5.7251908396946563E-2</v>
      </c>
      <c r="S45" s="11">
        <f t="shared" si="26"/>
        <v>6.4885496183206104E-2</v>
      </c>
      <c r="V45" s="9" t="s">
        <v>16</v>
      </c>
      <c r="W45" s="16">
        <v>21</v>
      </c>
      <c r="X45" s="6">
        <v>13</v>
      </c>
      <c r="Y45" s="6">
        <v>8</v>
      </c>
      <c r="Z45" s="17">
        <f t="shared" si="27"/>
        <v>-0.05</v>
      </c>
      <c r="AA45" s="11">
        <f t="shared" si="28"/>
        <v>3.0769230769230771E-2</v>
      </c>
      <c r="AC45" s="16">
        <v>23</v>
      </c>
      <c r="AD45" s="6">
        <v>16</v>
      </c>
      <c r="AE45" s="6">
        <v>7</v>
      </c>
      <c r="AF45" s="17">
        <f t="shared" si="29"/>
        <v>-3.2653061224489799E-2</v>
      </c>
      <c r="AG45" s="11">
        <f t="shared" si="30"/>
        <v>1.4285714285714285E-2</v>
      </c>
    </row>
    <row r="46" spans="1:33" x14ac:dyDescent="0.25">
      <c r="B46" s="9" t="s">
        <v>17</v>
      </c>
      <c r="C46" s="16">
        <v>102</v>
      </c>
      <c r="D46" s="6">
        <v>56</v>
      </c>
      <c r="E46" s="6">
        <v>46</v>
      </c>
      <c r="F46" s="17">
        <f t="shared" si="21"/>
        <v>-3.8173142467620998E-2</v>
      </c>
      <c r="G46" s="11">
        <f t="shared" si="22"/>
        <v>3.1356509884117249E-2</v>
      </c>
      <c r="I46" s="16">
        <v>53</v>
      </c>
      <c r="J46" s="6">
        <v>29</v>
      </c>
      <c r="K46" s="6">
        <v>24</v>
      </c>
      <c r="L46" s="17">
        <f t="shared" si="23"/>
        <v>-4.4615384615384612E-2</v>
      </c>
      <c r="M46" s="11">
        <f t="shared" si="24"/>
        <v>3.6923076923076927E-2</v>
      </c>
      <c r="N46" s="17"/>
      <c r="O46" s="16">
        <v>14</v>
      </c>
      <c r="P46" s="6">
        <v>8</v>
      </c>
      <c r="Q46" s="6">
        <v>6</v>
      </c>
      <c r="R46" s="17">
        <f t="shared" si="25"/>
        <v>-3.0534351145038167E-2</v>
      </c>
      <c r="S46" s="11">
        <f t="shared" si="26"/>
        <v>2.2900763358778626E-2</v>
      </c>
      <c r="V46" s="9" t="s">
        <v>17</v>
      </c>
      <c r="W46" s="16">
        <v>14</v>
      </c>
      <c r="X46" s="6">
        <v>6</v>
      </c>
      <c r="Y46" s="6">
        <v>8</v>
      </c>
      <c r="Z46" s="17">
        <f t="shared" si="27"/>
        <v>-2.3076923076923078E-2</v>
      </c>
      <c r="AA46" s="11">
        <f t="shared" si="28"/>
        <v>3.0769230769230771E-2</v>
      </c>
      <c r="AC46" s="16">
        <v>39</v>
      </c>
      <c r="AD46" s="6">
        <v>18</v>
      </c>
      <c r="AE46" s="6">
        <v>21</v>
      </c>
      <c r="AF46" s="17">
        <f t="shared" si="29"/>
        <v>-3.6734693877551024E-2</v>
      </c>
      <c r="AG46" s="11">
        <f t="shared" si="30"/>
        <v>4.2857142857142858E-2</v>
      </c>
    </row>
    <row r="47" spans="1:33" x14ac:dyDescent="0.25">
      <c r="B47" s="9" t="s">
        <v>18</v>
      </c>
      <c r="C47" s="16">
        <v>89</v>
      </c>
      <c r="D47" s="6">
        <v>49</v>
      </c>
      <c r="E47" s="6">
        <v>40</v>
      </c>
      <c r="F47" s="17">
        <f t="shared" si="21"/>
        <v>-3.3401499659168374E-2</v>
      </c>
      <c r="G47" s="11">
        <f t="shared" si="22"/>
        <v>2.7266530334014997E-2</v>
      </c>
      <c r="I47" s="16">
        <v>39</v>
      </c>
      <c r="J47" s="6">
        <v>25</v>
      </c>
      <c r="K47" s="6">
        <v>14</v>
      </c>
      <c r="L47" s="17">
        <f t="shared" si="23"/>
        <v>-3.8461538461538464E-2</v>
      </c>
      <c r="M47" s="11">
        <f t="shared" si="24"/>
        <v>2.1538461538461538E-2</v>
      </c>
      <c r="N47" s="17"/>
      <c r="O47" s="16">
        <v>20</v>
      </c>
      <c r="P47" s="6">
        <v>12</v>
      </c>
      <c r="Q47" s="6">
        <v>8</v>
      </c>
      <c r="R47" s="17">
        <f t="shared" si="25"/>
        <v>-4.5801526717557252E-2</v>
      </c>
      <c r="S47" s="11">
        <f t="shared" si="26"/>
        <v>3.0534351145038167E-2</v>
      </c>
      <c r="V47" s="9" t="s">
        <v>18</v>
      </c>
      <c r="W47" s="16">
        <v>22</v>
      </c>
      <c r="X47" s="6">
        <v>12</v>
      </c>
      <c r="Y47" s="6">
        <v>10</v>
      </c>
      <c r="Z47" s="17">
        <f t="shared" si="27"/>
        <v>-4.6153846153846156E-2</v>
      </c>
      <c r="AA47" s="11">
        <f t="shared" si="28"/>
        <v>3.8461538461538464E-2</v>
      </c>
      <c r="AC47" s="16">
        <v>35</v>
      </c>
      <c r="AD47" s="6">
        <v>19</v>
      </c>
      <c r="AE47" s="6">
        <v>16</v>
      </c>
      <c r="AF47" s="17">
        <f t="shared" si="29"/>
        <v>-3.8775510204081633E-2</v>
      </c>
      <c r="AG47" s="11">
        <f t="shared" si="30"/>
        <v>3.2653061224489799E-2</v>
      </c>
    </row>
    <row r="48" spans="1:33" x14ac:dyDescent="0.25">
      <c r="B48" s="9" t="s">
        <v>19</v>
      </c>
      <c r="C48" s="16">
        <v>80</v>
      </c>
      <c r="D48" s="6">
        <v>45</v>
      </c>
      <c r="E48" s="6">
        <v>35</v>
      </c>
      <c r="F48" s="17">
        <f t="shared" si="21"/>
        <v>-3.0674846625766871E-2</v>
      </c>
      <c r="G48" s="11">
        <f t="shared" si="22"/>
        <v>2.3858214042263123E-2</v>
      </c>
      <c r="I48" s="16">
        <v>46</v>
      </c>
      <c r="J48" s="6">
        <v>22</v>
      </c>
      <c r="K48" s="6">
        <v>24</v>
      </c>
      <c r="L48" s="17">
        <f t="shared" si="23"/>
        <v>-3.3846153846153845E-2</v>
      </c>
      <c r="M48" s="11">
        <f t="shared" si="24"/>
        <v>3.6923076923076927E-2</v>
      </c>
      <c r="N48" s="17"/>
      <c r="O48" s="16">
        <v>22</v>
      </c>
      <c r="P48" s="6">
        <v>10</v>
      </c>
      <c r="Q48" s="6">
        <v>12</v>
      </c>
      <c r="R48" s="17">
        <f t="shared" si="25"/>
        <v>-3.8167938931297711E-2</v>
      </c>
      <c r="S48" s="11">
        <f t="shared" si="26"/>
        <v>4.5801526717557252E-2</v>
      </c>
      <c r="V48" s="9" t="s">
        <v>19</v>
      </c>
      <c r="W48" s="16">
        <v>12</v>
      </c>
      <c r="X48" s="6">
        <v>6</v>
      </c>
      <c r="Y48" s="6">
        <v>6</v>
      </c>
      <c r="Z48" s="17">
        <f t="shared" si="27"/>
        <v>-2.3076923076923078E-2</v>
      </c>
      <c r="AA48" s="11">
        <f t="shared" si="28"/>
        <v>2.3076923076923078E-2</v>
      </c>
      <c r="AC48" s="16">
        <v>26</v>
      </c>
      <c r="AD48" s="6">
        <v>14</v>
      </c>
      <c r="AE48" s="6">
        <v>12</v>
      </c>
      <c r="AF48" s="17">
        <f t="shared" si="29"/>
        <v>-2.8571428571428571E-2</v>
      </c>
      <c r="AG48" s="11">
        <f t="shared" si="30"/>
        <v>2.4489795918367346E-2</v>
      </c>
    </row>
    <row r="49" spans="1:33" x14ac:dyDescent="0.25">
      <c r="B49" s="9" t="s">
        <v>20</v>
      </c>
      <c r="C49" s="16">
        <v>65</v>
      </c>
      <c r="D49" s="6">
        <v>38</v>
      </c>
      <c r="E49" s="6">
        <v>27</v>
      </c>
      <c r="F49" s="17">
        <f t="shared" si="21"/>
        <v>-2.5903203817314247E-2</v>
      </c>
      <c r="G49" s="11">
        <f t="shared" si="22"/>
        <v>1.8404907975460124E-2</v>
      </c>
      <c r="I49" s="16">
        <v>32</v>
      </c>
      <c r="J49" s="6">
        <v>19</v>
      </c>
      <c r="K49" s="6">
        <v>13</v>
      </c>
      <c r="L49" s="17">
        <f t="shared" si="23"/>
        <v>-2.923076923076923E-2</v>
      </c>
      <c r="M49" s="11">
        <f t="shared" si="24"/>
        <v>0.02</v>
      </c>
      <c r="N49" s="17"/>
      <c r="O49" s="16">
        <v>9</v>
      </c>
      <c r="P49" s="6">
        <v>6</v>
      </c>
      <c r="Q49" s="6">
        <v>3</v>
      </c>
      <c r="R49" s="17">
        <f t="shared" si="25"/>
        <v>-2.2900763358778626E-2</v>
      </c>
      <c r="S49" s="11">
        <f t="shared" si="26"/>
        <v>1.1450381679389313E-2</v>
      </c>
      <c r="V49" s="9" t="s">
        <v>20</v>
      </c>
      <c r="W49" s="16">
        <v>18</v>
      </c>
      <c r="X49" s="6">
        <v>6</v>
      </c>
      <c r="Y49" s="6">
        <v>12</v>
      </c>
      <c r="Z49" s="17">
        <f t="shared" si="27"/>
        <v>-2.3076923076923078E-2</v>
      </c>
      <c r="AA49" s="11">
        <f t="shared" si="28"/>
        <v>4.6153846153846156E-2</v>
      </c>
      <c r="AC49" s="16">
        <v>25</v>
      </c>
      <c r="AD49" s="6">
        <v>13</v>
      </c>
      <c r="AE49" s="6">
        <v>12</v>
      </c>
      <c r="AF49" s="17">
        <f t="shared" si="29"/>
        <v>-2.6530612244897958E-2</v>
      </c>
      <c r="AG49" s="11">
        <f t="shared" si="30"/>
        <v>2.4489795918367346E-2</v>
      </c>
    </row>
    <row r="50" spans="1:33" x14ac:dyDescent="0.25">
      <c r="B50" s="9" t="s">
        <v>21</v>
      </c>
      <c r="C50" s="16">
        <v>51</v>
      </c>
      <c r="D50" s="6">
        <v>21</v>
      </c>
      <c r="E50" s="6">
        <v>30</v>
      </c>
      <c r="F50" s="17">
        <f t="shared" si="21"/>
        <v>-1.4314928425357873E-2</v>
      </c>
      <c r="G50" s="11">
        <f t="shared" si="22"/>
        <v>2.0449897750511249E-2</v>
      </c>
      <c r="I50" s="16">
        <v>26</v>
      </c>
      <c r="J50" s="6">
        <v>18</v>
      </c>
      <c r="K50" s="6">
        <v>8</v>
      </c>
      <c r="L50" s="17">
        <f t="shared" si="23"/>
        <v>-2.7692307692307693E-2</v>
      </c>
      <c r="M50" s="11">
        <f t="shared" si="24"/>
        <v>1.2307692307692308E-2</v>
      </c>
      <c r="N50" s="17"/>
      <c r="O50" s="16">
        <v>7</v>
      </c>
      <c r="P50" s="6">
        <v>4</v>
      </c>
      <c r="Q50" s="6">
        <v>3</v>
      </c>
      <c r="R50" s="17">
        <f t="shared" si="25"/>
        <v>-1.5267175572519083E-2</v>
      </c>
      <c r="S50" s="11">
        <f t="shared" si="26"/>
        <v>1.1450381679389313E-2</v>
      </c>
      <c r="V50" s="9" t="s">
        <v>21</v>
      </c>
      <c r="W50" s="16">
        <v>15</v>
      </c>
      <c r="X50" s="6">
        <v>8</v>
      </c>
      <c r="Y50" s="6">
        <v>7</v>
      </c>
      <c r="Z50" s="17">
        <f t="shared" si="27"/>
        <v>-3.0769230769230771E-2</v>
      </c>
      <c r="AA50" s="11">
        <f t="shared" si="28"/>
        <v>2.6923076923076925E-2</v>
      </c>
      <c r="AC50" s="16">
        <v>10</v>
      </c>
      <c r="AD50" s="6">
        <v>7</v>
      </c>
      <c r="AE50" s="6">
        <v>3</v>
      </c>
      <c r="AF50" s="17">
        <f t="shared" si="29"/>
        <v>-1.4285714285714285E-2</v>
      </c>
      <c r="AG50" s="11">
        <f t="shared" si="30"/>
        <v>6.1224489795918364E-3</v>
      </c>
    </row>
    <row r="51" spans="1:33" x14ac:dyDescent="0.25">
      <c r="B51" s="9" t="s">
        <v>22</v>
      </c>
      <c r="C51" s="16">
        <v>40</v>
      </c>
      <c r="D51" s="6">
        <v>20</v>
      </c>
      <c r="E51" s="6">
        <v>20</v>
      </c>
      <c r="F51" s="17">
        <f t="shared" si="21"/>
        <v>-1.3633265167007498E-2</v>
      </c>
      <c r="G51" s="11">
        <f t="shared" si="22"/>
        <v>1.3633265167007498E-2</v>
      </c>
      <c r="I51" s="16">
        <v>21</v>
      </c>
      <c r="J51" s="6">
        <v>11</v>
      </c>
      <c r="K51" s="6">
        <v>10</v>
      </c>
      <c r="L51" s="17">
        <f t="shared" si="23"/>
        <v>-1.6923076923076923E-2</v>
      </c>
      <c r="M51" s="11">
        <f t="shared" si="24"/>
        <v>1.5384615384615385E-2</v>
      </c>
      <c r="N51" s="17"/>
      <c r="O51" s="16">
        <v>4</v>
      </c>
      <c r="P51" s="6">
        <v>2</v>
      </c>
      <c r="Q51" s="6">
        <v>2</v>
      </c>
      <c r="R51" s="17">
        <f t="shared" si="25"/>
        <v>-7.6335877862595417E-3</v>
      </c>
      <c r="S51" s="11">
        <f t="shared" si="26"/>
        <v>7.6335877862595417E-3</v>
      </c>
      <c r="V51" s="9" t="s">
        <v>22</v>
      </c>
      <c r="W51" s="16">
        <v>14</v>
      </c>
      <c r="X51" s="6">
        <v>10</v>
      </c>
      <c r="Y51" s="6">
        <v>4</v>
      </c>
      <c r="Z51" s="17">
        <f t="shared" si="27"/>
        <v>-3.8461538461538464E-2</v>
      </c>
      <c r="AA51" s="11">
        <f t="shared" si="28"/>
        <v>1.5384615384615385E-2</v>
      </c>
      <c r="AC51" s="16">
        <v>12</v>
      </c>
      <c r="AD51" s="6">
        <v>6</v>
      </c>
      <c r="AE51" s="6">
        <v>6</v>
      </c>
      <c r="AF51" s="17">
        <f t="shared" si="29"/>
        <v>-1.2244897959183673E-2</v>
      </c>
      <c r="AG51" s="11">
        <f t="shared" si="30"/>
        <v>1.2244897959183673E-2</v>
      </c>
    </row>
    <row r="52" spans="1:33" x14ac:dyDescent="0.25">
      <c r="B52" s="9" t="s">
        <v>23</v>
      </c>
      <c r="C52" s="16">
        <v>41</v>
      </c>
      <c r="D52" s="6">
        <v>17</v>
      </c>
      <c r="E52" s="6">
        <v>24</v>
      </c>
      <c r="F52" s="17">
        <f t="shared" si="21"/>
        <v>-1.1588275391956374E-2</v>
      </c>
      <c r="G52" s="11">
        <f t="shared" si="22"/>
        <v>1.6359918200408999E-2</v>
      </c>
      <c r="I52" s="16">
        <v>15</v>
      </c>
      <c r="J52" s="6">
        <v>7</v>
      </c>
      <c r="K52" s="6">
        <v>8</v>
      </c>
      <c r="L52" s="17">
        <f t="shared" si="23"/>
        <v>-1.0769230769230769E-2</v>
      </c>
      <c r="M52" s="11">
        <f t="shared" si="24"/>
        <v>1.2307692307692308E-2</v>
      </c>
      <c r="N52" s="17"/>
      <c r="O52" s="16">
        <v>4</v>
      </c>
      <c r="P52" s="6">
        <v>2</v>
      </c>
      <c r="Q52" s="6">
        <v>2</v>
      </c>
      <c r="R52" s="17">
        <f t="shared" si="25"/>
        <v>-7.6335877862595417E-3</v>
      </c>
      <c r="S52" s="11">
        <f t="shared" si="26"/>
        <v>7.6335877862595417E-3</v>
      </c>
      <c r="V52" s="9" t="s">
        <v>23</v>
      </c>
      <c r="W52" s="16">
        <v>12</v>
      </c>
      <c r="X52" s="6">
        <v>9</v>
      </c>
      <c r="Y52" s="6">
        <v>3</v>
      </c>
      <c r="Z52" s="17">
        <f t="shared" si="27"/>
        <v>-3.4615384615384617E-2</v>
      </c>
      <c r="AA52" s="11">
        <f t="shared" si="28"/>
        <v>1.1538461538461539E-2</v>
      </c>
      <c r="AC52" s="16">
        <v>21</v>
      </c>
      <c r="AD52" s="6">
        <v>9</v>
      </c>
      <c r="AE52" s="6">
        <v>12</v>
      </c>
      <c r="AF52" s="17">
        <f t="shared" si="29"/>
        <v>-1.8367346938775512E-2</v>
      </c>
      <c r="AG52" s="11">
        <f t="shared" si="30"/>
        <v>2.4489795918367346E-2</v>
      </c>
    </row>
    <row r="53" spans="1:33" x14ac:dyDescent="0.25">
      <c r="B53" s="9" t="s">
        <v>24</v>
      </c>
      <c r="C53" s="16">
        <v>28</v>
      </c>
      <c r="D53" s="6">
        <v>10</v>
      </c>
      <c r="E53" s="6">
        <v>18</v>
      </c>
      <c r="F53" s="17">
        <f t="shared" si="21"/>
        <v>-6.8166325835037492E-3</v>
      </c>
      <c r="G53" s="11">
        <f t="shared" si="22"/>
        <v>1.2269938650306749E-2</v>
      </c>
      <c r="I53" s="16">
        <v>10</v>
      </c>
      <c r="J53" s="6">
        <v>6</v>
      </c>
      <c r="K53" s="6">
        <v>4</v>
      </c>
      <c r="L53" s="17">
        <f t="shared" si="23"/>
        <v>-9.2307692307692316E-3</v>
      </c>
      <c r="M53" s="11">
        <f t="shared" si="24"/>
        <v>6.1538461538461538E-3</v>
      </c>
      <c r="N53" s="17"/>
      <c r="O53" s="16">
        <v>6</v>
      </c>
      <c r="P53" s="6">
        <v>1</v>
      </c>
      <c r="Q53" s="6">
        <v>5</v>
      </c>
      <c r="R53" s="17">
        <f t="shared" si="25"/>
        <v>-3.8167938931297708E-3</v>
      </c>
      <c r="S53" s="11">
        <f t="shared" si="26"/>
        <v>1.9083969465648856E-2</v>
      </c>
      <c r="V53" s="9" t="s">
        <v>24</v>
      </c>
      <c r="W53" s="16">
        <v>8</v>
      </c>
      <c r="X53" s="6">
        <v>4</v>
      </c>
      <c r="Y53" s="6">
        <v>4</v>
      </c>
      <c r="Z53" s="17">
        <f t="shared" si="27"/>
        <v>-1.5384615384615385E-2</v>
      </c>
      <c r="AA53" s="11">
        <f t="shared" si="28"/>
        <v>1.5384615384615385E-2</v>
      </c>
      <c r="AC53" s="16">
        <v>7</v>
      </c>
      <c r="AD53" s="6">
        <v>6</v>
      </c>
      <c r="AE53" s="6">
        <v>1</v>
      </c>
      <c r="AF53" s="17">
        <f t="shared" si="29"/>
        <v>-1.2244897959183673E-2</v>
      </c>
      <c r="AG53" s="11">
        <f t="shared" si="30"/>
        <v>2.0408163265306124E-3</v>
      </c>
    </row>
    <row r="54" spans="1:33" x14ac:dyDescent="0.25">
      <c r="B54" s="9" t="s">
        <v>25</v>
      </c>
      <c r="C54" s="16">
        <v>15</v>
      </c>
      <c r="D54" s="6">
        <v>6</v>
      </c>
      <c r="E54" s="6">
        <v>9</v>
      </c>
      <c r="F54" s="17">
        <f t="shared" si="21"/>
        <v>-4.0899795501022499E-3</v>
      </c>
      <c r="G54" s="11">
        <f t="shared" si="22"/>
        <v>6.1349693251533744E-3</v>
      </c>
      <c r="I54" s="16">
        <v>4</v>
      </c>
      <c r="J54" s="6">
        <v>1</v>
      </c>
      <c r="K54" s="6">
        <v>3</v>
      </c>
      <c r="L54" s="17">
        <f t="shared" si="23"/>
        <v>-1.5384615384615385E-3</v>
      </c>
      <c r="M54" s="11">
        <f t="shared" si="24"/>
        <v>4.6153846153846158E-3</v>
      </c>
      <c r="N54" s="17"/>
      <c r="O54" s="16">
        <v>6</v>
      </c>
      <c r="P54" s="6">
        <v>2</v>
      </c>
      <c r="Q54" s="6">
        <v>4</v>
      </c>
      <c r="R54" s="17">
        <f t="shared" si="25"/>
        <v>-7.6335877862595417E-3</v>
      </c>
      <c r="S54" s="11">
        <f t="shared" si="26"/>
        <v>1.5267175572519083E-2</v>
      </c>
      <c r="V54" s="9" t="s">
        <v>25</v>
      </c>
      <c r="W54" s="16">
        <v>1</v>
      </c>
      <c r="X54" s="6">
        <v>1</v>
      </c>
      <c r="Y54" s="6">
        <v>0</v>
      </c>
      <c r="Z54" s="17">
        <f t="shared" si="27"/>
        <v>-3.8461538461538464E-3</v>
      </c>
      <c r="AA54" s="11">
        <f t="shared" si="28"/>
        <v>0</v>
      </c>
      <c r="AC54" s="16">
        <v>2</v>
      </c>
      <c r="AD54" s="6">
        <v>2</v>
      </c>
      <c r="AE54" s="6">
        <v>0</v>
      </c>
      <c r="AF54" s="17">
        <f t="shared" si="29"/>
        <v>-4.0816326530612249E-3</v>
      </c>
      <c r="AG54" s="11">
        <f t="shared" si="30"/>
        <v>0</v>
      </c>
    </row>
    <row r="55" spans="1:33" x14ac:dyDescent="0.25">
      <c r="B55" s="9" t="s">
        <v>26</v>
      </c>
      <c r="C55" s="16">
        <v>3</v>
      </c>
      <c r="D55" s="6">
        <v>2</v>
      </c>
      <c r="E55" s="6">
        <v>1</v>
      </c>
      <c r="F55" s="17">
        <f t="shared" si="21"/>
        <v>-1.3633265167007499E-3</v>
      </c>
      <c r="G55" s="11">
        <f t="shared" si="22"/>
        <v>6.8166325835037494E-4</v>
      </c>
      <c r="I55" s="16">
        <v>2</v>
      </c>
      <c r="J55" s="6">
        <v>1</v>
      </c>
      <c r="K55" s="6">
        <v>1</v>
      </c>
      <c r="L55" s="17">
        <f t="shared" si="23"/>
        <v>-1.5384615384615385E-3</v>
      </c>
      <c r="M55" s="11">
        <f t="shared" si="24"/>
        <v>1.5384615384615385E-3</v>
      </c>
      <c r="N55" s="17"/>
      <c r="O55" s="16">
        <v>1</v>
      </c>
      <c r="P55" s="6">
        <v>1</v>
      </c>
      <c r="Q55" s="6">
        <v>0</v>
      </c>
      <c r="R55" s="17">
        <f t="shared" si="25"/>
        <v>-3.8167938931297708E-3</v>
      </c>
      <c r="S55" s="11">
        <f t="shared" si="26"/>
        <v>0</v>
      </c>
      <c r="V55" s="9" t="s">
        <v>26</v>
      </c>
      <c r="W55" s="16">
        <v>0</v>
      </c>
      <c r="X55" s="6">
        <v>0</v>
      </c>
      <c r="Y55" s="6">
        <v>0</v>
      </c>
      <c r="Z55" s="17">
        <f t="shared" si="27"/>
        <v>0</v>
      </c>
      <c r="AA55" s="11">
        <f t="shared" si="28"/>
        <v>0</v>
      </c>
      <c r="AC55" s="16">
        <v>0</v>
      </c>
      <c r="AD55" s="6">
        <v>0</v>
      </c>
      <c r="AE55" s="6">
        <v>0</v>
      </c>
      <c r="AF55" s="17">
        <f t="shared" si="29"/>
        <v>0</v>
      </c>
      <c r="AG55" s="11">
        <f t="shared" si="30"/>
        <v>0</v>
      </c>
    </row>
    <row r="56" spans="1:33" x14ac:dyDescent="0.25">
      <c r="B56" s="9" t="s">
        <v>27</v>
      </c>
      <c r="C56" s="16">
        <v>2</v>
      </c>
      <c r="D56" s="6">
        <v>0</v>
      </c>
      <c r="E56" s="6">
        <v>2</v>
      </c>
      <c r="F56" s="17">
        <f t="shared" si="21"/>
        <v>0</v>
      </c>
      <c r="G56" s="11">
        <f t="shared" si="22"/>
        <v>1.3633265167007499E-3</v>
      </c>
      <c r="I56" s="16">
        <v>0</v>
      </c>
      <c r="J56" s="6">
        <v>0</v>
      </c>
      <c r="K56" s="6">
        <v>0</v>
      </c>
      <c r="L56" s="17">
        <f t="shared" si="23"/>
        <v>0</v>
      </c>
      <c r="M56" s="11">
        <f t="shared" si="24"/>
        <v>0</v>
      </c>
      <c r="N56" s="17"/>
      <c r="O56" s="16">
        <v>1</v>
      </c>
      <c r="P56" s="6">
        <v>0</v>
      </c>
      <c r="Q56" s="6">
        <v>1</v>
      </c>
      <c r="R56" s="17">
        <f t="shared" si="25"/>
        <v>0</v>
      </c>
      <c r="S56" s="11">
        <f t="shared" si="26"/>
        <v>3.8167938931297708E-3</v>
      </c>
      <c r="V56" s="9" t="s">
        <v>27</v>
      </c>
      <c r="W56" s="16">
        <v>2</v>
      </c>
      <c r="X56" s="6">
        <v>1</v>
      </c>
      <c r="Y56" s="6">
        <v>1</v>
      </c>
      <c r="Z56" s="17">
        <f t="shared" si="27"/>
        <v>-3.8461538461538464E-3</v>
      </c>
      <c r="AA56" s="11">
        <f t="shared" si="28"/>
        <v>3.8461538461538464E-3</v>
      </c>
      <c r="AC56" s="16">
        <v>0</v>
      </c>
      <c r="AD56" s="6">
        <v>0</v>
      </c>
      <c r="AE56" s="6">
        <v>0</v>
      </c>
      <c r="AF56" s="17">
        <f t="shared" si="29"/>
        <v>0</v>
      </c>
      <c r="AG56" s="11">
        <f t="shared" si="30"/>
        <v>0</v>
      </c>
    </row>
    <row r="57" spans="1:33" x14ac:dyDescent="0.25">
      <c r="B57" s="9" t="s">
        <v>28</v>
      </c>
      <c r="C57" s="18">
        <v>1</v>
      </c>
      <c r="D57" s="19">
        <v>0</v>
      </c>
      <c r="E57" s="19">
        <v>1</v>
      </c>
      <c r="F57" s="12">
        <f t="shared" si="21"/>
        <v>0</v>
      </c>
      <c r="G57" s="13">
        <f t="shared" si="22"/>
        <v>6.8166325835037494E-4</v>
      </c>
      <c r="I57" s="18">
        <v>0</v>
      </c>
      <c r="J57" s="19">
        <v>0</v>
      </c>
      <c r="K57" s="19">
        <v>0</v>
      </c>
      <c r="L57" s="12">
        <f t="shared" si="23"/>
        <v>0</v>
      </c>
      <c r="M57" s="13">
        <f t="shared" si="24"/>
        <v>0</v>
      </c>
      <c r="N57" s="17"/>
      <c r="O57" s="18">
        <v>0</v>
      </c>
      <c r="P57" s="19">
        <v>0</v>
      </c>
      <c r="Q57" s="19">
        <v>0</v>
      </c>
      <c r="R57" s="12">
        <f t="shared" si="25"/>
        <v>0</v>
      </c>
      <c r="S57" s="13">
        <f t="shared" si="26"/>
        <v>0</v>
      </c>
      <c r="V57" s="9" t="s">
        <v>28</v>
      </c>
      <c r="W57" s="18">
        <v>0</v>
      </c>
      <c r="X57" s="19">
        <v>0</v>
      </c>
      <c r="Y57" s="19">
        <v>0</v>
      </c>
      <c r="Z57" s="12">
        <f t="shared" si="27"/>
        <v>0</v>
      </c>
      <c r="AA57" s="13">
        <f t="shared" si="28"/>
        <v>0</v>
      </c>
      <c r="AC57" s="18">
        <v>0</v>
      </c>
      <c r="AD57" s="19">
        <v>0</v>
      </c>
      <c r="AE57" s="19">
        <v>0</v>
      </c>
      <c r="AF57" s="12">
        <f t="shared" si="29"/>
        <v>0</v>
      </c>
      <c r="AG57" s="13">
        <f t="shared" si="30"/>
        <v>0</v>
      </c>
    </row>
    <row r="58" spans="1:33" ht="15.75" thickBot="1" x14ac:dyDescent="0.3">
      <c r="C58" s="21">
        <f>SUM(C37:C57)</f>
        <v>1467</v>
      </c>
      <c r="D58" s="21">
        <f t="shared" ref="D58:E58" si="31">SUM(D37:D57)</f>
        <v>751</v>
      </c>
      <c r="E58" s="21">
        <f t="shared" si="31"/>
        <v>716</v>
      </c>
      <c r="I58" s="21">
        <f>SUM(I37:I57)</f>
        <v>650</v>
      </c>
      <c r="J58" s="21">
        <f t="shared" ref="J58:K58" si="32">SUM(J37:J57)</f>
        <v>345</v>
      </c>
      <c r="K58" s="21">
        <f t="shared" si="32"/>
        <v>305</v>
      </c>
      <c r="O58" s="21">
        <f>SUM(O37:O57)</f>
        <v>262</v>
      </c>
      <c r="P58" s="21">
        <f t="shared" ref="P58:Q58" si="33">SUM(P37:P57)</f>
        <v>149</v>
      </c>
      <c r="Q58" s="21">
        <f t="shared" si="33"/>
        <v>113</v>
      </c>
      <c r="W58" s="21">
        <f>SUM(W37:W57)</f>
        <v>260</v>
      </c>
      <c r="X58" s="21">
        <f>SUM(X37:X57)</f>
        <v>139</v>
      </c>
      <c r="Y58" s="21">
        <f>SUM(Y37:Y57)</f>
        <v>121</v>
      </c>
      <c r="AC58" s="21">
        <f>SUM(AC37:AC57)</f>
        <v>490</v>
      </c>
      <c r="AD58" s="21">
        <f>SUM(AD37:AD57)</f>
        <v>262</v>
      </c>
      <c r="AE58" s="21">
        <f>SUM(AE37:AE57)</f>
        <v>228</v>
      </c>
    </row>
    <row r="59" spans="1:33" ht="15.75" thickTop="1" x14ac:dyDescent="0.25"/>
    <row r="63" spans="1:33" x14ac:dyDescent="0.25">
      <c r="A63" s="2"/>
      <c r="D63" s="2"/>
      <c r="E63" s="2"/>
      <c r="K63" s="2"/>
      <c r="L63" s="2"/>
      <c r="M63" s="2"/>
      <c r="P63" s="2"/>
      <c r="Q63" s="2"/>
    </row>
    <row r="64" spans="1:33" ht="23.25" x14ac:dyDescent="0.35">
      <c r="A64" s="14">
        <v>2009</v>
      </c>
      <c r="U64" s="14">
        <f>A64</f>
        <v>2009</v>
      </c>
    </row>
    <row r="65" spans="2:39" x14ac:dyDescent="0.25">
      <c r="C65" s="47" t="str">
        <f>Frumgögn!$A$5</f>
        <v>690 Vopnafjörður</v>
      </c>
      <c r="D65" s="48"/>
      <c r="E65" s="48"/>
      <c r="F65" s="48"/>
      <c r="G65" s="7">
        <f>A64</f>
        <v>2009</v>
      </c>
      <c r="I65" s="47" t="str">
        <f>Frumgögn!$S$5</f>
        <v>700 Egilsstaðir</v>
      </c>
      <c r="J65" s="48"/>
      <c r="K65" s="48"/>
      <c r="L65" s="48"/>
      <c r="M65" s="7">
        <f>$G$65</f>
        <v>2009</v>
      </c>
      <c r="O65" s="47" t="str">
        <f>Frumgögn!$A$36</f>
        <v>710 Seyðisfjörður</v>
      </c>
      <c r="P65" s="48"/>
      <c r="Q65" s="48"/>
      <c r="R65" s="48"/>
      <c r="S65" s="7">
        <f>A64</f>
        <v>2009</v>
      </c>
      <c r="T65" s="22"/>
      <c r="W65" s="47" t="str">
        <f>Frumgögn!$S$36</f>
        <v>720 Borgarfjörður eystri</v>
      </c>
      <c r="X65" s="48"/>
      <c r="Y65" s="48"/>
      <c r="Z65" s="48"/>
      <c r="AA65" s="7">
        <f>U64</f>
        <v>2009</v>
      </c>
      <c r="AC65" s="47" t="str">
        <f>Frumgögn!$A$67</f>
        <v>730 Reyðarfjörður</v>
      </c>
      <c r="AD65" s="48"/>
      <c r="AE65" s="48"/>
      <c r="AF65" s="48"/>
      <c r="AG65" s="7">
        <f>U64</f>
        <v>2009</v>
      </c>
      <c r="AI65" s="47" t="str">
        <f>Frumgögn!$S$67</f>
        <v>735 Eskifjörður</v>
      </c>
      <c r="AJ65" s="48"/>
      <c r="AK65" s="48"/>
      <c r="AL65" s="48"/>
      <c r="AM65" s="7">
        <f>U64</f>
        <v>2009</v>
      </c>
    </row>
    <row r="66" spans="2:39" x14ac:dyDescent="0.25">
      <c r="C66" s="8" t="s">
        <v>4</v>
      </c>
      <c r="D66" s="15" t="s">
        <v>5</v>
      </c>
      <c r="E66" s="15" t="s">
        <v>6</v>
      </c>
      <c r="F66" s="15" t="s">
        <v>39</v>
      </c>
      <c r="G66" s="10" t="s">
        <v>40</v>
      </c>
      <c r="I66" s="8" t="s">
        <v>4</v>
      </c>
      <c r="J66" s="15" t="s">
        <v>5</v>
      </c>
      <c r="K66" s="15" t="s">
        <v>6</v>
      </c>
      <c r="L66" s="15" t="s">
        <v>39</v>
      </c>
      <c r="M66" s="10" t="s">
        <v>40</v>
      </c>
      <c r="O66" s="8" t="s">
        <v>4</v>
      </c>
      <c r="P66" s="15" t="s">
        <v>5</v>
      </c>
      <c r="Q66" s="15" t="s">
        <v>6</v>
      </c>
      <c r="R66" s="15" t="s">
        <v>39</v>
      </c>
      <c r="S66" s="10" t="s">
        <v>40</v>
      </c>
      <c r="T66" s="2"/>
      <c r="W66" s="8" t="s">
        <v>4</v>
      </c>
      <c r="X66" s="15" t="s">
        <v>5</v>
      </c>
      <c r="Y66" s="15" t="s">
        <v>6</v>
      </c>
      <c r="Z66" s="15" t="s">
        <v>39</v>
      </c>
      <c r="AA66" s="10" t="s">
        <v>40</v>
      </c>
      <c r="AC66" s="8" t="s">
        <v>4</v>
      </c>
      <c r="AD66" s="15" t="s">
        <v>5</v>
      </c>
      <c r="AE66" s="15" t="s">
        <v>6</v>
      </c>
      <c r="AF66" s="15" t="s">
        <v>39</v>
      </c>
      <c r="AG66" s="10" t="s">
        <v>40</v>
      </c>
      <c r="AI66" s="8" t="s">
        <v>4</v>
      </c>
      <c r="AJ66" s="15" t="s">
        <v>5</v>
      </c>
      <c r="AK66" s="15" t="s">
        <v>6</v>
      </c>
      <c r="AL66" s="15" t="s">
        <v>39</v>
      </c>
      <c r="AM66" s="10" t="s">
        <v>40</v>
      </c>
    </row>
    <row r="67" spans="2:39" x14ac:dyDescent="0.25">
      <c r="B67" s="9" t="s">
        <v>8</v>
      </c>
      <c r="C67" s="16">
        <v>45</v>
      </c>
      <c r="D67" s="6">
        <v>16</v>
      </c>
      <c r="E67" s="6">
        <v>29</v>
      </c>
      <c r="F67" s="17">
        <f>D67/$C$88*-1</f>
        <v>-2.3738872403560832E-2</v>
      </c>
      <c r="G67" s="11">
        <f>E67/$C$88</f>
        <v>4.3026706231454007E-2</v>
      </c>
      <c r="I67" s="16">
        <v>226</v>
      </c>
      <c r="J67" s="6">
        <v>120</v>
      </c>
      <c r="K67" s="6">
        <v>106</v>
      </c>
      <c r="L67" s="17">
        <f>J67/$I$88*-1</f>
        <v>-4.4427989633469084E-2</v>
      </c>
      <c r="M67" s="11">
        <f>K67/$I$88</f>
        <v>3.9244724176231024E-2</v>
      </c>
      <c r="O67" s="16">
        <v>40</v>
      </c>
      <c r="P67" s="6">
        <v>20</v>
      </c>
      <c r="Q67" s="6">
        <v>20</v>
      </c>
      <c r="R67" s="17">
        <f>P67/$O$88*-1</f>
        <v>-2.7894002789400279E-2</v>
      </c>
      <c r="S67" s="11">
        <f>Q67/$O$88</f>
        <v>2.7894002789400279E-2</v>
      </c>
      <c r="T67" s="17"/>
      <c r="V67" s="9" t="s">
        <v>8</v>
      </c>
      <c r="W67" s="16">
        <v>8</v>
      </c>
      <c r="X67" s="6">
        <v>6</v>
      </c>
      <c r="Y67" s="6">
        <v>2</v>
      </c>
      <c r="Z67" s="17">
        <f>X67/$W$88*-1</f>
        <v>-4.2253521126760563E-2</v>
      </c>
      <c r="AA67" s="11">
        <f>Y67/$W$88</f>
        <v>1.4084507042253521E-2</v>
      </c>
      <c r="AC67" s="16">
        <v>69</v>
      </c>
      <c r="AD67" s="6">
        <v>37</v>
      </c>
      <c r="AE67" s="6">
        <v>32</v>
      </c>
      <c r="AF67" s="17">
        <f>AD67/$AC$88*-1</f>
        <v>-3.3697632058287796E-2</v>
      </c>
      <c r="AG67" s="11">
        <f>AE67/$AC$88</f>
        <v>2.9143897996357013E-2</v>
      </c>
      <c r="AI67" s="16">
        <v>71</v>
      </c>
      <c r="AJ67" s="6">
        <v>43</v>
      </c>
      <c r="AK67" s="6">
        <v>28</v>
      </c>
      <c r="AL67" s="17">
        <f>AJ67/$AI$88*-1</f>
        <v>-3.9558417663293467E-2</v>
      </c>
      <c r="AM67" s="11">
        <f>AK67/$AI$88</f>
        <v>2.5758969641214352E-2</v>
      </c>
    </row>
    <row r="68" spans="2:39" x14ac:dyDescent="0.25">
      <c r="B68" s="9" t="s">
        <v>9</v>
      </c>
      <c r="C68" s="16">
        <v>39</v>
      </c>
      <c r="D68" s="6">
        <v>23</v>
      </c>
      <c r="E68" s="6">
        <v>16</v>
      </c>
      <c r="F68" s="17">
        <f t="shared" ref="F68:F87" si="34">D68/$C$88*-1</f>
        <v>-3.4124629080118693E-2</v>
      </c>
      <c r="G68" s="11">
        <f t="shared" ref="G68:G87" si="35">E68/$C$88</f>
        <v>2.3738872403560832E-2</v>
      </c>
      <c r="I68" s="16">
        <v>192</v>
      </c>
      <c r="J68" s="6">
        <v>104</v>
      </c>
      <c r="K68" s="6">
        <v>88</v>
      </c>
      <c r="L68" s="17">
        <f t="shared" ref="L68:L87" si="36">J68/$I$88*-1</f>
        <v>-3.8504257682339872E-2</v>
      </c>
      <c r="M68" s="11">
        <f t="shared" ref="M68:M87" si="37">K68/$I$88</f>
        <v>3.2580525731210661E-2</v>
      </c>
      <c r="O68" s="16">
        <v>34</v>
      </c>
      <c r="P68" s="6">
        <v>17</v>
      </c>
      <c r="Q68" s="6">
        <v>17</v>
      </c>
      <c r="R68" s="17">
        <f t="shared" ref="R68:R87" si="38">P68/$O$88*-1</f>
        <v>-2.3709902370990237E-2</v>
      </c>
      <c r="S68" s="11">
        <f t="shared" ref="S68:S87" si="39">Q68/$O$88</f>
        <v>2.3709902370990237E-2</v>
      </c>
      <c r="T68" s="17"/>
      <c r="V68" s="9" t="s">
        <v>9</v>
      </c>
      <c r="W68" s="16">
        <v>6</v>
      </c>
      <c r="X68" s="6">
        <v>5</v>
      </c>
      <c r="Y68" s="6">
        <v>1</v>
      </c>
      <c r="Z68" s="17">
        <f t="shared" ref="Z68:Z87" si="40">X68/$W$88*-1</f>
        <v>-3.5211267605633804E-2</v>
      </c>
      <c r="AA68" s="11">
        <f t="shared" ref="AA68:AA87" si="41">Y68/$W$88</f>
        <v>7.0422535211267607E-3</v>
      </c>
      <c r="AC68" s="16">
        <v>82</v>
      </c>
      <c r="AD68" s="6">
        <v>41</v>
      </c>
      <c r="AE68" s="6">
        <v>41</v>
      </c>
      <c r="AF68" s="17">
        <f t="shared" ref="AF68:AF87" si="42">AD68/$AC$88*-1</f>
        <v>-3.7340619307832425E-2</v>
      </c>
      <c r="AG68" s="11">
        <f t="shared" ref="AG68:AG87" si="43">AE68/$AC$88</f>
        <v>3.7340619307832425E-2</v>
      </c>
      <c r="AI68" s="16">
        <v>57</v>
      </c>
      <c r="AJ68" s="6">
        <v>27</v>
      </c>
      <c r="AK68" s="6">
        <v>30</v>
      </c>
      <c r="AL68" s="17">
        <f t="shared" ref="AL68:AL87" si="44">AJ68/$AI$88*-1</f>
        <v>-2.4839006439742409E-2</v>
      </c>
      <c r="AM68" s="11">
        <f t="shared" ref="AM68:AM87" si="45">AK68/$AI$88</f>
        <v>2.7598896044158234E-2</v>
      </c>
    </row>
    <row r="69" spans="2:39" x14ac:dyDescent="0.25">
      <c r="B69" s="9" t="s">
        <v>10</v>
      </c>
      <c r="C69" s="16">
        <v>45</v>
      </c>
      <c r="D69" s="6">
        <v>23</v>
      </c>
      <c r="E69" s="6">
        <v>22</v>
      </c>
      <c r="F69" s="17">
        <f t="shared" si="34"/>
        <v>-3.4124629080118693E-2</v>
      </c>
      <c r="G69" s="11">
        <f t="shared" si="35"/>
        <v>3.2640949554896145E-2</v>
      </c>
      <c r="I69" s="16">
        <v>218</v>
      </c>
      <c r="J69" s="6">
        <v>107</v>
      </c>
      <c r="K69" s="6">
        <v>111</v>
      </c>
      <c r="L69" s="17">
        <f t="shared" si="36"/>
        <v>-3.9614957423176604E-2</v>
      </c>
      <c r="M69" s="11">
        <f t="shared" si="37"/>
        <v>4.1095890410958902E-2</v>
      </c>
      <c r="O69" s="16">
        <v>39</v>
      </c>
      <c r="P69" s="6">
        <v>18</v>
      </c>
      <c r="Q69" s="6">
        <v>21</v>
      </c>
      <c r="R69" s="17">
        <f t="shared" si="38"/>
        <v>-2.5104602510460251E-2</v>
      </c>
      <c r="S69" s="11">
        <f t="shared" si="39"/>
        <v>2.9288702928870293E-2</v>
      </c>
      <c r="T69" s="17"/>
      <c r="V69" s="9" t="s">
        <v>10</v>
      </c>
      <c r="W69" s="16">
        <v>13</v>
      </c>
      <c r="X69" s="6">
        <v>5</v>
      </c>
      <c r="Y69" s="6">
        <v>8</v>
      </c>
      <c r="Z69" s="17">
        <f t="shared" si="40"/>
        <v>-3.5211267605633804E-2</v>
      </c>
      <c r="AA69" s="11">
        <f t="shared" si="41"/>
        <v>5.6338028169014086E-2</v>
      </c>
      <c r="AC69" s="16">
        <v>81</v>
      </c>
      <c r="AD69" s="6">
        <v>39</v>
      </c>
      <c r="AE69" s="6">
        <v>42</v>
      </c>
      <c r="AF69" s="17">
        <f t="shared" si="42"/>
        <v>-3.5519125683060107E-2</v>
      </c>
      <c r="AG69" s="11">
        <f t="shared" si="43"/>
        <v>3.825136612021858E-2</v>
      </c>
      <c r="AI69" s="16">
        <v>83</v>
      </c>
      <c r="AJ69" s="6">
        <v>39</v>
      </c>
      <c r="AK69" s="6">
        <v>44</v>
      </c>
      <c r="AL69" s="17">
        <f t="shared" si="44"/>
        <v>-3.5878564857405704E-2</v>
      </c>
      <c r="AM69" s="11">
        <f t="shared" si="45"/>
        <v>4.0478380864765406E-2</v>
      </c>
    </row>
    <row r="70" spans="2:39" x14ac:dyDescent="0.25">
      <c r="B70" s="9" t="s">
        <v>11</v>
      </c>
      <c r="C70" s="16">
        <v>56</v>
      </c>
      <c r="D70" s="6">
        <v>29</v>
      </c>
      <c r="E70" s="6">
        <v>27</v>
      </c>
      <c r="F70" s="17">
        <f t="shared" si="34"/>
        <v>-4.3026706231454007E-2</v>
      </c>
      <c r="G70" s="11">
        <f t="shared" si="35"/>
        <v>4.0059347181008904E-2</v>
      </c>
      <c r="I70" s="16">
        <v>224</v>
      </c>
      <c r="J70" s="6">
        <v>114</v>
      </c>
      <c r="K70" s="6">
        <v>110</v>
      </c>
      <c r="L70" s="17">
        <f t="shared" si="36"/>
        <v>-4.2206590151795634E-2</v>
      </c>
      <c r="M70" s="11">
        <f t="shared" si="37"/>
        <v>4.0725657164013329E-2</v>
      </c>
      <c r="O70" s="16">
        <v>49</v>
      </c>
      <c r="P70" s="6">
        <v>21</v>
      </c>
      <c r="Q70" s="6">
        <v>28</v>
      </c>
      <c r="R70" s="17">
        <f t="shared" si="38"/>
        <v>-2.9288702928870293E-2</v>
      </c>
      <c r="S70" s="11">
        <f t="shared" si="39"/>
        <v>3.9051603905160388E-2</v>
      </c>
      <c r="T70" s="17"/>
      <c r="V70" s="9" t="s">
        <v>11</v>
      </c>
      <c r="W70" s="16">
        <v>9</v>
      </c>
      <c r="X70" s="6">
        <v>3</v>
      </c>
      <c r="Y70" s="6">
        <v>6</v>
      </c>
      <c r="Z70" s="17">
        <f t="shared" si="40"/>
        <v>-2.1126760563380281E-2</v>
      </c>
      <c r="AA70" s="11">
        <f t="shared" si="41"/>
        <v>4.2253521126760563E-2</v>
      </c>
      <c r="AC70" s="16">
        <v>77</v>
      </c>
      <c r="AD70" s="6">
        <v>36</v>
      </c>
      <c r="AE70" s="6">
        <v>41</v>
      </c>
      <c r="AF70" s="17">
        <f t="shared" si="42"/>
        <v>-3.2786885245901641E-2</v>
      </c>
      <c r="AG70" s="11">
        <f t="shared" si="43"/>
        <v>3.7340619307832425E-2</v>
      </c>
      <c r="AI70" s="16">
        <v>85</v>
      </c>
      <c r="AJ70" s="6">
        <v>39</v>
      </c>
      <c r="AK70" s="6">
        <v>46</v>
      </c>
      <c r="AL70" s="17">
        <f t="shared" si="44"/>
        <v>-3.5878564857405704E-2</v>
      </c>
      <c r="AM70" s="11">
        <f t="shared" si="45"/>
        <v>4.2318307267709292E-2</v>
      </c>
    </row>
    <row r="71" spans="2:39" x14ac:dyDescent="0.25">
      <c r="B71" s="9" t="s">
        <v>12</v>
      </c>
      <c r="C71" s="16">
        <v>39</v>
      </c>
      <c r="D71" s="6">
        <v>22</v>
      </c>
      <c r="E71" s="6">
        <v>17</v>
      </c>
      <c r="F71" s="17">
        <f t="shared" si="34"/>
        <v>-3.2640949554896145E-2</v>
      </c>
      <c r="G71" s="11">
        <f t="shared" si="35"/>
        <v>2.5222551928783383E-2</v>
      </c>
      <c r="I71" s="16">
        <v>158</v>
      </c>
      <c r="J71" s="6">
        <v>72</v>
      </c>
      <c r="K71" s="6">
        <v>86</v>
      </c>
      <c r="L71" s="17">
        <f t="shared" si="36"/>
        <v>-2.6656793780081452E-2</v>
      </c>
      <c r="M71" s="11">
        <f t="shared" si="37"/>
        <v>3.1840059237319508E-2</v>
      </c>
      <c r="O71" s="16">
        <v>57</v>
      </c>
      <c r="P71" s="6">
        <v>24</v>
      </c>
      <c r="Q71" s="6">
        <v>33</v>
      </c>
      <c r="R71" s="17">
        <f t="shared" si="38"/>
        <v>-3.3472803347280332E-2</v>
      </c>
      <c r="S71" s="11">
        <f t="shared" si="39"/>
        <v>4.6025104602510462E-2</v>
      </c>
      <c r="T71" s="17"/>
      <c r="V71" s="9" t="s">
        <v>12</v>
      </c>
      <c r="W71" s="16">
        <v>14</v>
      </c>
      <c r="X71" s="6">
        <v>10</v>
      </c>
      <c r="Y71" s="6">
        <v>4</v>
      </c>
      <c r="Z71" s="17">
        <f t="shared" si="40"/>
        <v>-7.0422535211267609E-2</v>
      </c>
      <c r="AA71" s="11">
        <f t="shared" si="41"/>
        <v>2.8169014084507043E-2</v>
      </c>
      <c r="AC71" s="16">
        <v>75</v>
      </c>
      <c r="AD71" s="6">
        <v>42</v>
      </c>
      <c r="AE71" s="6">
        <v>33</v>
      </c>
      <c r="AF71" s="17">
        <f t="shared" si="42"/>
        <v>-3.825136612021858E-2</v>
      </c>
      <c r="AG71" s="11">
        <f t="shared" si="43"/>
        <v>3.0054644808743168E-2</v>
      </c>
      <c r="AI71" s="16">
        <v>88</v>
      </c>
      <c r="AJ71" s="6">
        <v>53</v>
      </c>
      <c r="AK71" s="6">
        <v>35</v>
      </c>
      <c r="AL71" s="17">
        <f t="shared" si="44"/>
        <v>-4.875804967801288E-2</v>
      </c>
      <c r="AM71" s="11">
        <f t="shared" si="45"/>
        <v>3.219871205151794E-2</v>
      </c>
    </row>
    <row r="72" spans="2:39" x14ac:dyDescent="0.25">
      <c r="B72" s="9" t="s">
        <v>13</v>
      </c>
      <c r="C72" s="16">
        <v>21</v>
      </c>
      <c r="D72" s="6">
        <v>13</v>
      </c>
      <c r="E72" s="6">
        <v>8</v>
      </c>
      <c r="F72" s="17">
        <f t="shared" si="34"/>
        <v>-1.9287833827893175E-2</v>
      </c>
      <c r="G72" s="11">
        <f t="shared" si="35"/>
        <v>1.1869436201780416E-2</v>
      </c>
      <c r="I72" s="16">
        <v>188</v>
      </c>
      <c r="J72" s="6">
        <v>89</v>
      </c>
      <c r="K72" s="6">
        <v>99</v>
      </c>
      <c r="L72" s="17">
        <f t="shared" si="36"/>
        <v>-3.295075897815624E-2</v>
      </c>
      <c r="M72" s="11">
        <f t="shared" si="37"/>
        <v>3.6653091447611995E-2</v>
      </c>
      <c r="O72" s="16">
        <v>39</v>
      </c>
      <c r="P72" s="6">
        <v>14</v>
      </c>
      <c r="Q72" s="6">
        <v>25</v>
      </c>
      <c r="R72" s="17">
        <f t="shared" si="38"/>
        <v>-1.9525801952580194E-2</v>
      </c>
      <c r="S72" s="11">
        <f t="shared" si="39"/>
        <v>3.4867503486750349E-2</v>
      </c>
      <c r="T72" s="17"/>
      <c r="V72" s="9" t="s">
        <v>13</v>
      </c>
      <c r="W72" s="16">
        <v>6</v>
      </c>
      <c r="X72" s="6">
        <v>4</v>
      </c>
      <c r="Y72" s="6">
        <v>2</v>
      </c>
      <c r="Z72" s="17">
        <f t="shared" si="40"/>
        <v>-2.8169014084507043E-2</v>
      </c>
      <c r="AA72" s="11">
        <f t="shared" si="41"/>
        <v>1.4084507042253521E-2</v>
      </c>
      <c r="AC72" s="16">
        <v>111</v>
      </c>
      <c r="AD72" s="6">
        <v>60</v>
      </c>
      <c r="AE72" s="6">
        <v>51</v>
      </c>
      <c r="AF72" s="17">
        <f t="shared" si="42"/>
        <v>-5.4644808743169397E-2</v>
      </c>
      <c r="AG72" s="11">
        <f t="shared" si="43"/>
        <v>4.6448087431693992E-2</v>
      </c>
      <c r="AI72" s="16">
        <v>84</v>
      </c>
      <c r="AJ72" s="6">
        <v>51</v>
      </c>
      <c r="AK72" s="6">
        <v>33</v>
      </c>
      <c r="AL72" s="17">
        <f t="shared" si="44"/>
        <v>-4.6918123275068994E-2</v>
      </c>
      <c r="AM72" s="11">
        <f t="shared" si="45"/>
        <v>3.0358785648574058E-2</v>
      </c>
    </row>
    <row r="73" spans="2:39" x14ac:dyDescent="0.25">
      <c r="B73" s="9" t="s">
        <v>14</v>
      </c>
      <c r="C73" s="16">
        <v>38</v>
      </c>
      <c r="D73" s="6">
        <v>14</v>
      </c>
      <c r="E73" s="6">
        <v>24</v>
      </c>
      <c r="F73" s="17">
        <f t="shared" si="34"/>
        <v>-2.0771513353115726E-2</v>
      </c>
      <c r="G73" s="11">
        <f t="shared" si="35"/>
        <v>3.5608308605341248E-2</v>
      </c>
      <c r="I73" s="16">
        <v>200</v>
      </c>
      <c r="J73" s="6">
        <v>101</v>
      </c>
      <c r="K73" s="6">
        <v>99</v>
      </c>
      <c r="L73" s="17">
        <f t="shared" si="36"/>
        <v>-3.7393557941503147E-2</v>
      </c>
      <c r="M73" s="11">
        <f t="shared" si="37"/>
        <v>3.6653091447611995E-2</v>
      </c>
      <c r="O73" s="16">
        <v>43</v>
      </c>
      <c r="P73" s="6">
        <v>26</v>
      </c>
      <c r="Q73" s="6">
        <v>17</v>
      </c>
      <c r="R73" s="17">
        <f t="shared" si="38"/>
        <v>-3.626220362622036E-2</v>
      </c>
      <c r="S73" s="11">
        <f t="shared" si="39"/>
        <v>2.3709902370990237E-2</v>
      </c>
      <c r="T73" s="17"/>
      <c r="V73" s="9" t="s">
        <v>14</v>
      </c>
      <c r="W73" s="16">
        <v>5</v>
      </c>
      <c r="X73" s="6">
        <v>2</v>
      </c>
      <c r="Y73" s="6">
        <v>3</v>
      </c>
      <c r="Z73" s="17">
        <f t="shared" si="40"/>
        <v>-1.4084507042253521E-2</v>
      </c>
      <c r="AA73" s="11">
        <f t="shared" si="41"/>
        <v>2.1126760563380281E-2</v>
      </c>
      <c r="AC73" s="16">
        <v>85</v>
      </c>
      <c r="AD73" s="6">
        <v>58</v>
      </c>
      <c r="AE73" s="6">
        <v>27</v>
      </c>
      <c r="AF73" s="17">
        <f t="shared" si="42"/>
        <v>-5.2823315118397086E-2</v>
      </c>
      <c r="AG73" s="11">
        <f t="shared" si="43"/>
        <v>2.4590163934426229E-2</v>
      </c>
      <c r="AI73" s="16">
        <v>83</v>
      </c>
      <c r="AJ73" s="6">
        <v>47</v>
      </c>
      <c r="AK73" s="6">
        <v>36</v>
      </c>
      <c r="AL73" s="17">
        <f t="shared" si="44"/>
        <v>-4.3238270469181231E-2</v>
      </c>
      <c r="AM73" s="11">
        <f t="shared" si="45"/>
        <v>3.3118675252989879E-2</v>
      </c>
    </row>
    <row r="74" spans="2:39" x14ac:dyDescent="0.25">
      <c r="B74" s="9" t="s">
        <v>15</v>
      </c>
      <c r="C74" s="16">
        <v>40</v>
      </c>
      <c r="D74" s="6">
        <v>24</v>
      </c>
      <c r="E74" s="6">
        <v>16</v>
      </c>
      <c r="F74" s="17">
        <f t="shared" si="34"/>
        <v>-3.5608308605341248E-2</v>
      </c>
      <c r="G74" s="11">
        <f t="shared" si="35"/>
        <v>2.3738872403560832E-2</v>
      </c>
      <c r="I74" s="16">
        <v>212</v>
      </c>
      <c r="J74" s="6">
        <v>118</v>
      </c>
      <c r="K74" s="6">
        <v>94</v>
      </c>
      <c r="L74" s="17">
        <f t="shared" si="36"/>
        <v>-4.3687523139577931E-2</v>
      </c>
      <c r="M74" s="11">
        <f t="shared" si="37"/>
        <v>3.4801925212884117E-2</v>
      </c>
      <c r="O74" s="16">
        <v>34</v>
      </c>
      <c r="P74" s="6">
        <v>17</v>
      </c>
      <c r="Q74" s="6">
        <v>17</v>
      </c>
      <c r="R74" s="17">
        <f t="shared" si="38"/>
        <v>-2.3709902370990237E-2</v>
      </c>
      <c r="S74" s="11">
        <f t="shared" si="39"/>
        <v>2.3709902370990237E-2</v>
      </c>
      <c r="T74" s="17"/>
      <c r="V74" s="9" t="s">
        <v>15</v>
      </c>
      <c r="W74" s="16">
        <v>10</v>
      </c>
      <c r="X74" s="6">
        <v>5</v>
      </c>
      <c r="Y74" s="6">
        <v>5</v>
      </c>
      <c r="Z74" s="17">
        <f t="shared" si="40"/>
        <v>-3.5211267605633804E-2</v>
      </c>
      <c r="AA74" s="11">
        <f t="shared" si="41"/>
        <v>3.5211267605633804E-2</v>
      </c>
      <c r="AC74" s="16">
        <v>72</v>
      </c>
      <c r="AD74" s="6">
        <v>45</v>
      </c>
      <c r="AE74" s="6">
        <v>27</v>
      </c>
      <c r="AF74" s="17">
        <f t="shared" si="42"/>
        <v>-4.0983606557377046E-2</v>
      </c>
      <c r="AG74" s="11">
        <f t="shared" si="43"/>
        <v>2.4590163934426229E-2</v>
      </c>
      <c r="AI74" s="16">
        <v>84</v>
      </c>
      <c r="AJ74" s="6">
        <v>50</v>
      </c>
      <c r="AK74" s="6">
        <v>34</v>
      </c>
      <c r="AL74" s="17">
        <f t="shared" si="44"/>
        <v>-4.5998160073597055E-2</v>
      </c>
      <c r="AM74" s="11">
        <f t="shared" si="45"/>
        <v>3.1278748850046001E-2</v>
      </c>
    </row>
    <row r="75" spans="2:39" x14ac:dyDescent="0.25">
      <c r="B75" s="9" t="s">
        <v>16</v>
      </c>
      <c r="C75" s="16">
        <v>35</v>
      </c>
      <c r="D75" s="6">
        <v>17</v>
      </c>
      <c r="E75" s="6">
        <v>18</v>
      </c>
      <c r="F75" s="17">
        <f t="shared" si="34"/>
        <v>-2.5222551928783383E-2</v>
      </c>
      <c r="G75" s="11">
        <f t="shared" si="35"/>
        <v>2.6706231454005934E-2</v>
      </c>
      <c r="I75" s="16">
        <v>230</v>
      </c>
      <c r="J75" s="6">
        <v>119</v>
      </c>
      <c r="K75" s="6">
        <v>111</v>
      </c>
      <c r="L75" s="17">
        <f t="shared" si="36"/>
        <v>-4.4057756386523511E-2</v>
      </c>
      <c r="M75" s="11">
        <f t="shared" si="37"/>
        <v>4.1095890410958902E-2</v>
      </c>
      <c r="O75" s="16">
        <v>53</v>
      </c>
      <c r="P75" s="6">
        <v>31</v>
      </c>
      <c r="Q75" s="6">
        <v>22</v>
      </c>
      <c r="R75" s="17">
        <f t="shared" si="38"/>
        <v>-4.3235704323570434E-2</v>
      </c>
      <c r="S75" s="11">
        <f t="shared" si="39"/>
        <v>3.0683403068340307E-2</v>
      </c>
      <c r="T75" s="17"/>
      <c r="V75" s="9" t="s">
        <v>16</v>
      </c>
      <c r="W75" s="16">
        <v>7</v>
      </c>
      <c r="X75" s="6">
        <v>4</v>
      </c>
      <c r="Y75" s="6">
        <v>3</v>
      </c>
      <c r="Z75" s="17">
        <f t="shared" si="40"/>
        <v>-2.8169014084507043E-2</v>
      </c>
      <c r="AA75" s="11">
        <f t="shared" si="41"/>
        <v>2.1126760563380281E-2</v>
      </c>
      <c r="AC75" s="16">
        <v>87</v>
      </c>
      <c r="AD75" s="6">
        <v>45</v>
      </c>
      <c r="AE75" s="6">
        <v>42</v>
      </c>
      <c r="AF75" s="17">
        <f t="shared" si="42"/>
        <v>-4.0983606557377046E-2</v>
      </c>
      <c r="AG75" s="11">
        <f t="shared" si="43"/>
        <v>3.825136612021858E-2</v>
      </c>
      <c r="AI75" s="16">
        <v>86</v>
      </c>
      <c r="AJ75" s="6">
        <v>56</v>
      </c>
      <c r="AK75" s="6">
        <v>30</v>
      </c>
      <c r="AL75" s="17">
        <f t="shared" si="44"/>
        <v>-5.1517939282428704E-2</v>
      </c>
      <c r="AM75" s="11">
        <f t="shared" si="45"/>
        <v>2.7598896044158234E-2</v>
      </c>
    </row>
    <row r="76" spans="2:39" x14ac:dyDescent="0.25">
      <c r="B76" s="9" t="s">
        <v>17</v>
      </c>
      <c r="C76" s="16">
        <v>51</v>
      </c>
      <c r="D76" s="6">
        <v>19</v>
      </c>
      <c r="E76" s="6">
        <v>32</v>
      </c>
      <c r="F76" s="17">
        <f t="shared" si="34"/>
        <v>-2.8189910979228485E-2</v>
      </c>
      <c r="G76" s="11">
        <f t="shared" si="35"/>
        <v>4.7477744807121663E-2</v>
      </c>
      <c r="I76" s="16">
        <v>160</v>
      </c>
      <c r="J76" s="6">
        <v>77</v>
      </c>
      <c r="K76" s="6">
        <v>83</v>
      </c>
      <c r="L76" s="17">
        <f t="shared" si="36"/>
        <v>-2.850796001480933E-2</v>
      </c>
      <c r="M76" s="11">
        <f t="shared" si="37"/>
        <v>3.0729359496482783E-2</v>
      </c>
      <c r="O76" s="16">
        <v>68</v>
      </c>
      <c r="P76" s="6">
        <v>33</v>
      </c>
      <c r="Q76" s="6">
        <v>35</v>
      </c>
      <c r="R76" s="17">
        <f t="shared" si="38"/>
        <v>-4.6025104602510462E-2</v>
      </c>
      <c r="S76" s="11">
        <f t="shared" si="39"/>
        <v>4.8814504881450491E-2</v>
      </c>
      <c r="T76" s="17"/>
      <c r="V76" s="9" t="s">
        <v>17</v>
      </c>
      <c r="W76" s="16">
        <v>10</v>
      </c>
      <c r="X76" s="6">
        <v>6</v>
      </c>
      <c r="Y76" s="6">
        <v>4</v>
      </c>
      <c r="Z76" s="17">
        <f t="shared" si="40"/>
        <v>-4.2253521126760563E-2</v>
      </c>
      <c r="AA76" s="11">
        <f t="shared" si="41"/>
        <v>2.8169014084507043E-2</v>
      </c>
      <c r="AC76" s="16">
        <v>95</v>
      </c>
      <c r="AD76" s="6">
        <v>63</v>
      </c>
      <c r="AE76" s="6">
        <v>32</v>
      </c>
      <c r="AF76" s="17">
        <f t="shared" si="42"/>
        <v>-5.737704918032787E-2</v>
      </c>
      <c r="AG76" s="11">
        <f t="shared" si="43"/>
        <v>2.9143897996357013E-2</v>
      </c>
      <c r="AI76" s="16">
        <v>77</v>
      </c>
      <c r="AJ76" s="6">
        <v>42</v>
      </c>
      <c r="AK76" s="6">
        <v>35</v>
      </c>
      <c r="AL76" s="17">
        <f t="shared" si="44"/>
        <v>-3.8638454461821528E-2</v>
      </c>
      <c r="AM76" s="11">
        <f t="shared" si="45"/>
        <v>3.219871205151794E-2</v>
      </c>
    </row>
    <row r="77" spans="2:39" x14ac:dyDescent="0.25">
      <c r="B77" s="9" t="s">
        <v>18</v>
      </c>
      <c r="C77" s="16">
        <v>50</v>
      </c>
      <c r="D77" s="6">
        <v>33</v>
      </c>
      <c r="E77" s="6">
        <v>17</v>
      </c>
      <c r="F77" s="17">
        <f t="shared" si="34"/>
        <v>-4.8961424332344211E-2</v>
      </c>
      <c r="G77" s="11">
        <f t="shared" si="35"/>
        <v>2.5222551928783383E-2</v>
      </c>
      <c r="I77" s="16">
        <v>161</v>
      </c>
      <c r="J77" s="6">
        <v>86</v>
      </c>
      <c r="K77" s="6">
        <v>75</v>
      </c>
      <c r="L77" s="17">
        <f t="shared" si="36"/>
        <v>-3.1840059237319508E-2</v>
      </c>
      <c r="M77" s="11">
        <f t="shared" si="37"/>
        <v>2.7767493520918177E-2</v>
      </c>
      <c r="O77" s="16">
        <v>48</v>
      </c>
      <c r="P77" s="6">
        <v>26</v>
      </c>
      <c r="Q77" s="6">
        <v>22</v>
      </c>
      <c r="R77" s="17">
        <f t="shared" si="38"/>
        <v>-3.626220362622036E-2</v>
      </c>
      <c r="S77" s="11">
        <f t="shared" si="39"/>
        <v>3.0683403068340307E-2</v>
      </c>
      <c r="T77" s="17"/>
      <c r="V77" s="9" t="s">
        <v>18</v>
      </c>
      <c r="W77" s="16">
        <v>14</v>
      </c>
      <c r="X77" s="6">
        <v>8</v>
      </c>
      <c r="Y77" s="6">
        <v>6</v>
      </c>
      <c r="Z77" s="17">
        <f t="shared" si="40"/>
        <v>-5.6338028169014086E-2</v>
      </c>
      <c r="AA77" s="11">
        <f t="shared" si="41"/>
        <v>4.2253521126760563E-2</v>
      </c>
      <c r="AC77" s="16">
        <v>65</v>
      </c>
      <c r="AD77" s="6">
        <v>46</v>
      </c>
      <c r="AE77" s="6">
        <v>19</v>
      </c>
      <c r="AF77" s="17">
        <f t="shared" si="42"/>
        <v>-4.1894353369763208E-2</v>
      </c>
      <c r="AG77" s="11">
        <f t="shared" si="43"/>
        <v>1.7304189435336976E-2</v>
      </c>
      <c r="AI77" s="16">
        <v>63</v>
      </c>
      <c r="AJ77" s="6">
        <v>38</v>
      </c>
      <c r="AK77" s="6">
        <v>25</v>
      </c>
      <c r="AL77" s="17">
        <f t="shared" si="44"/>
        <v>-3.4958601655933765E-2</v>
      </c>
      <c r="AM77" s="11">
        <f t="shared" si="45"/>
        <v>2.2999080036798528E-2</v>
      </c>
    </row>
    <row r="78" spans="2:39" x14ac:dyDescent="0.25">
      <c r="B78" s="9" t="s">
        <v>19</v>
      </c>
      <c r="C78" s="16">
        <v>46</v>
      </c>
      <c r="D78" s="6">
        <v>23</v>
      </c>
      <c r="E78" s="6">
        <v>23</v>
      </c>
      <c r="F78" s="17">
        <f t="shared" si="34"/>
        <v>-3.4124629080118693E-2</v>
      </c>
      <c r="G78" s="11">
        <f t="shared" si="35"/>
        <v>3.4124629080118693E-2</v>
      </c>
      <c r="I78" s="16">
        <v>153</v>
      </c>
      <c r="J78" s="6">
        <v>81</v>
      </c>
      <c r="K78" s="6">
        <v>72</v>
      </c>
      <c r="L78" s="17">
        <f t="shared" si="36"/>
        <v>-2.9988893002591634E-2</v>
      </c>
      <c r="M78" s="11">
        <f t="shared" si="37"/>
        <v>2.6656793780081452E-2</v>
      </c>
      <c r="O78" s="16">
        <v>57</v>
      </c>
      <c r="P78" s="6">
        <v>36</v>
      </c>
      <c r="Q78" s="6">
        <v>21</v>
      </c>
      <c r="R78" s="17">
        <f t="shared" si="38"/>
        <v>-5.0209205020920501E-2</v>
      </c>
      <c r="S78" s="11">
        <f t="shared" si="39"/>
        <v>2.9288702928870293E-2</v>
      </c>
      <c r="T78" s="17"/>
      <c r="V78" s="9" t="s">
        <v>19</v>
      </c>
      <c r="W78" s="16">
        <v>12</v>
      </c>
      <c r="X78" s="6">
        <v>8</v>
      </c>
      <c r="Y78" s="6">
        <v>4</v>
      </c>
      <c r="Z78" s="17">
        <f t="shared" si="40"/>
        <v>-5.6338028169014086E-2</v>
      </c>
      <c r="AA78" s="11">
        <f t="shared" si="41"/>
        <v>2.8169014084507043E-2</v>
      </c>
      <c r="AC78" s="16">
        <v>69</v>
      </c>
      <c r="AD78" s="6">
        <v>37</v>
      </c>
      <c r="AE78" s="6">
        <v>32</v>
      </c>
      <c r="AF78" s="17">
        <f t="shared" si="42"/>
        <v>-3.3697632058287796E-2</v>
      </c>
      <c r="AG78" s="11">
        <f t="shared" si="43"/>
        <v>2.9143897996357013E-2</v>
      </c>
      <c r="AI78" s="16">
        <v>60</v>
      </c>
      <c r="AJ78" s="6">
        <v>35</v>
      </c>
      <c r="AK78" s="6">
        <v>25</v>
      </c>
      <c r="AL78" s="17">
        <f t="shared" si="44"/>
        <v>-3.219871205151794E-2</v>
      </c>
      <c r="AM78" s="11">
        <f t="shared" si="45"/>
        <v>2.2999080036798528E-2</v>
      </c>
    </row>
    <row r="79" spans="2:39" x14ac:dyDescent="0.25">
      <c r="B79" s="9" t="s">
        <v>20</v>
      </c>
      <c r="C79" s="16">
        <v>42</v>
      </c>
      <c r="D79" s="6">
        <v>28</v>
      </c>
      <c r="E79" s="6">
        <v>14</v>
      </c>
      <c r="F79" s="17">
        <f t="shared" si="34"/>
        <v>-4.1543026706231452E-2</v>
      </c>
      <c r="G79" s="11">
        <f t="shared" si="35"/>
        <v>2.0771513353115726E-2</v>
      </c>
      <c r="I79" s="16">
        <v>118</v>
      </c>
      <c r="J79" s="6">
        <v>63</v>
      </c>
      <c r="K79" s="6">
        <v>55</v>
      </c>
      <c r="L79" s="17">
        <f t="shared" si="36"/>
        <v>-2.332469455757127E-2</v>
      </c>
      <c r="M79" s="11">
        <f t="shared" si="37"/>
        <v>2.0362828582006665E-2</v>
      </c>
      <c r="O79" s="16">
        <v>33</v>
      </c>
      <c r="P79" s="6">
        <v>18</v>
      </c>
      <c r="Q79" s="6">
        <v>15</v>
      </c>
      <c r="R79" s="17">
        <f t="shared" si="38"/>
        <v>-2.5104602510460251E-2</v>
      </c>
      <c r="S79" s="11">
        <f t="shared" si="39"/>
        <v>2.0920502092050208E-2</v>
      </c>
      <c r="T79" s="17"/>
      <c r="V79" s="9" t="s">
        <v>20</v>
      </c>
      <c r="W79" s="16">
        <v>3</v>
      </c>
      <c r="X79" s="6">
        <v>2</v>
      </c>
      <c r="Y79" s="6">
        <v>1</v>
      </c>
      <c r="Z79" s="17">
        <f t="shared" si="40"/>
        <v>-1.4084507042253521E-2</v>
      </c>
      <c r="AA79" s="11">
        <f t="shared" si="41"/>
        <v>7.0422535211267607E-3</v>
      </c>
      <c r="AC79" s="16">
        <v>39</v>
      </c>
      <c r="AD79" s="6">
        <v>25</v>
      </c>
      <c r="AE79" s="6">
        <v>14</v>
      </c>
      <c r="AF79" s="17">
        <f t="shared" si="42"/>
        <v>-2.2768670309653915E-2</v>
      </c>
      <c r="AG79" s="11">
        <f t="shared" si="43"/>
        <v>1.2750455373406194E-2</v>
      </c>
      <c r="AI79" s="16">
        <v>45</v>
      </c>
      <c r="AJ79" s="6">
        <v>21</v>
      </c>
      <c r="AK79" s="6">
        <v>24</v>
      </c>
      <c r="AL79" s="17">
        <f t="shared" si="44"/>
        <v>-1.9319227230910764E-2</v>
      </c>
      <c r="AM79" s="11">
        <f t="shared" si="45"/>
        <v>2.2079116835326588E-2</v>
      </c>
    </row>
    <row r="80" spans="2:39" x14ac:dyDescent="0.25">
      <c r="B80" s="9" t="s">
        <v>21</v>
      </c>
      <c r="C80" s="16">
        <v>28</v>
      </c>
      <c r="D80" s="6">
        <v>18</v>
      </c>
      <c r="E80" s="6">
        <v>10</v>
      </c>
      <c r="F80" s="17">
        <f t="shared" si="34"/>
        <v>-2.6706231454005934E-2</v>
      </c>
      <c r="G80" s="11">
        <f t="shared" si="35"/>
        <v>1.483679525222552E-2</v>
      </c>
      <c r="I80" s="16">
        <v>78</v>
      </c>
      <c r="J80" s="6">
        <v>42</v>
      </c>
      <c r="K80" s="6">
        <v>36</v>
      </c>
      <c r="L80" s="17">
        <f t="shared" si="36"/>
        <v>-1.554979637171418E-2</v>
      </c>
      <c r="M80" s="11">
        <f t="shared" si="37"/>
        <v>1.3328396890040726E-2</v>
      </c>
      <c r="O80" s="16">
        <v>39</v>
      </c>
      <c r="P80" s="6">
        <v>22</v>
      </c>
      <c r="Q80" s="6">
        <v>17</v>
      </c>
      <c r="R80" s="17">
        <f t="shared" si="38"/>
        <v>-3.0683403068340307E-2</v>
      </c>
      <c r="S80" s="11">
        <f t="shared" si="39"/>
        <v>2.3709902370990237E-2</v>
      </c>
      <c r="T80" s="17"/>
      <c r="V80" s="9" t="s">
        <v>21</v>
      </c>
      <c r="W80" s="16">
        <v>8</v>
      </c>
      <c r="X80" s="6">
        <v>5</v>
      </c>
      <c r="Y80" s="6">
        <v>3</v>
      </c>
      <c r="Z80" s="17">
        <f t="shared" si="40"/>
        <v>-3.5211267605633804E-2</v>
      </c>
      <c r="AA80" s="11">
        <f t="shared" si="41"/>
        <v>2.1126760563380281E-2</v>
      </c>
      <c r="AC80" s="16">
        <v>33</v>
      </c>
      <c r="AD80" s="6">
        <v>20</v>
      </c>
      <c r="AE80" s="6">
        <v>13</v>
      </c>
      <c r="AF80" s="17">
        <f t="shared" si="42"/>
        <v>-1.8214936247723135E-2</v>
      </c>
      <c r="AG80" s="11">
        <f t="shared" si="43"/>
        <v>1.1839708561020037E-2</v>
      </c>
      <c r="AI80" s="16">
        <v>31</v>
      </c>
      <c r="AJ80" s="6">
        <v>16</v>
      </c>
      <c r="AK80" s="6">
        <v>15</v>
      </c>
      <c r="AL80" s="17">
        <f t="shared" si="44"/>
        <v>-1.4719411223551058E-2</v>
      </c>
      <c r="AM80" s="11">
        <f t="shared" si="45"/>
        <v>1.3799448022079117E-2</v>
      </c>
    </row>
    <row r="81" spans="1:39" x14ac:dyDescent="0.25">
      <c r="B81" s="9" t="s">
        <v>22</v>
      </c>
      <c r="C81" s="16">
        <v>25</v>
      </c>
      <c r="D81" s="6">
        <v>11</v>
      </c>
      <c r="E81" s="6">
        <v>14</v>
      </c>
      <c r="F81" s="17">
        <f t="shared" si="34"/>
        <v>-1.6320474777448073E-2</v>
      </c>
      <c r="G81" s="11">
        <f t="shared" si="35"/>
        <v>2.0771513353115726E-2</v>
      </c>
      <c r="I81" s="16">
        <v>52</v>
      </c>
      <c r="J81" s="6">
        <v>21</v>
      </c>
      <c r="K81" s="6">
        <v>31</v>
      </c>
      <c r="L81" s="17">
        <f t="shared" si="36"/>
        <v>-7.7748981858570898E-3</v>
      </c>
      <c r="M81" s="11">
        <f t="shared" si="37"/>
        <v>1.1477230655312847E-2</v>
      </c>
      <c r="O81" s="16">
        <v>38</v>
      </c>
      <c r="P81" s="6">
        <v>19</v>
      </c>
      <c r="Q81" s="6">
        <v>19</v>
      </c>
      <c r="R81" s="17">
        <f t="shared" si="38"/>
        <v>-2.6499302649930265E-2</v>
      </c>
      <c r="S81" s="11">
        <f t="shared" si="39"/>
        <v>2.6499302649930265E-2</v>
      </c>
      <c r="T81" s="17"/>
      <c r="V81" s="9" t="s">
        <v>22</v>
      </c>
      <c r="W81" s="16">
        <v>7</v>
      </c>
      <c r="X81" s="6">
        <v>4</v>
      </c>
      <c r="Y81" s="6">
        <v>3</v>
      </c>
      <c r="Z81" s="17">
        <f t="shared" si="40"/>
        <v>-2.8169014084507043E-2</v>
      </c>
      <c r="AA81" s="11">
        <f t="shared" si="41"/>
        <v>2.1126760563380281E-2</v>
      </c>
      <c r="AC81" s="16">
        <v>14</v>
      </c>
      <c r="AD81" s="6">
        <v>5</v>
      </c>
      <c r="AE81" s="6">
        <v>9</v>
      </c>
      <c r="AF81" s="17">
        <f t="shared" si="42"/>
        <v>-4.5537340619307837E-3</v>
      </c>
      <c r="AG81" s="11">
        <f t="shared" si="43"/>
        <v>8.1967213114754103E-3</v>
      </c>
      <c r="AI81" s="16">
        <v>39</v>
      </c>
      <c r="AJ81" s="6">
        <v>21</v>
      </c>
      <c r="AK81" s="6">
        <v>18</v>
      </c>
      <c r="AL81" s="17">
        <f t="shared" si="44"/>
        <v>-1.9319227230910764E-2</v>
      </c>
      <c r="AM81" s="11">
        <f t="shared" si="45"/>
        <v>1.655933762649494E-2</v>
      </c>
    </row>
    <row r="82" spans="1:39" x14ac:dyDescent="0.25">
      <c r="B82" s="9" t="s">
        <v>23</v>
      </c>
      <c r="C82" s="16">
        <v>36</v>
      </c>
      <c r="D82" s="6">
        <v>22</v>
      </c>
      <c r="E82" s="6">
        <v>14</v>
      </c>
      <c r="F82" s="17">
        <f t="shared" si="34"/>
        <v>-3.2640949554896145E-2</v>
      </c>
      <c r="G82" s="11">
        <f t="shared" si="35"/>
        <v>2.0771513353115726E-2</v>
      </c>
      <c r="I82" s="16">
        <v>56</v>
      </c>
      <c r="J82" s="6">
        <v>30</v>
      </c>
      <c r="K82" s="6">
        <v>26</v>
      </c>
      <c r="L82" s="17">
        <f t="shared" si="36"/>
        <v>-1.1106997408367271E-2</v>
      </c>
      <c r="M82" s="11">
        <f t="shared" si="37"/>
        <v>9.626064420584968E-3</v>
      </c>
      <c r="O82" s="16">
        <v>21</v>
      </c>
      <c r="P82" s="6">
        <v>12</v>
      </c>
      <c r="Q82" s="6">
        <v>9</v>
      </c>
      <c r="R82" s="17">
        <f t="shared" si="38"/>
        <v>-1.6736401673640166E-2</v>
      </c>
      <c r="S82" s="11">
        <f t="shared" si="39"/>
        <v>1.2552301255230125E-2</v>
      </c>
      <c r="T82" s="17"/>
      <c r="V82" s="9" t="s">
        <v>23</v>
      </c>
      <c r="W82" s="16">
        <v>3</v>
      </c>
      <c r="X82" s="6">
        <v>1</v>
      </c>
      <c r="Y82" s="6">
        <v>2</v>
      </c>
      <c r="Z82" s="17">
        <f t="shared" si="40"/>
        <v>-7.0422535211267607E-3</v>
      </c>
      <c r="AA82" s="11">
        <f t="shared" si="41"/>
        <v>1.4084507042253521E-2</v>
      </c>
      <c r="AC82" s="16">
        <v>21</v>
      </c>
      <c r="AD82" s="6">
        <v>12</v>
      </c>
      <c r="AE82" s="6">
        <v>9</v>
      </c>
      <c r="AF82" s="17">
        <f t="shared" si="42"/>
        <v>-1.092896174863388E-2</v>
      </c>
      <c r="AG82" s="11">
        <f t="shared" si="43"/>
        <v>8.1967213114754103E-3</v>
      </c>
      <c r="AI82" s="16">
        <v>17</v>
      </c>
      <c r="AJ82" s="6">
        <v>12</v>
      </c>
      <c r="AK82" s="6">
        <v>5</v>
      </c>
      <c r="AL82" s="17">
        <f t="shared" si="44"/>
        <v>-1.1039558417663294E-2</v>
      </c>
      <c r="AM82" s="11">
        <f t="shared" si="45"/>
        <v>4.5998160073597054E-3</v>
      </c>
    </row>
    <row r="83" spans="1:39" x14ac:dyDescent="0.25">
      <c r="B83" s="9" t="s">
        <v>24</v>
      </c>
      <c r="C83" s="16">
        <v>29</v>
      </c>
      <c r="D83" s="6">
        <v>12</v>
      </c>
      <c r="E83" s="6">
        <v>17</v>
      </c>
      <c r="F83" s="17">
        <f t="shared" si="34"/>
        <v>-1.7804154302670624E-2</v>
      </c>
      <c r="G83" s="11">
        <f t="shared" si="35"/>
        <v>2.5222551928783383E-2</v>
      </c>
      <c r="I83" s="16">
        <v>42</v>
      </c>
      <c r="J83" s="6">
        <v>18</v>
      </c>
      <c r="K83" s="6">
        <v>24</v>
      </c>
      <c r="L83" s="17">
        <f t="shared" si="36"/>
        <v>-6.6641984450203631E-3</v>
      </c>
      <c r="M83" s="11">
        <f t="shared" si="37"/>
        <v>8.8855979266938175E-3</v>
      </c>
      <c r="O83" s="16">
        <v>18</v>
      </c>
      <c r="P83" s="6">
        <v>9</v>
      </c>
      <c r="Q83" s="6">
        <v>9</v>
      </c>
      <c r="R83" s="17">
        <f t="shared" si="38"/>
        <v>-1.2552301255230125E-2</v>
      </c>
      <c r="S83" s="11">
        <f t="shared" si="39"/>
        <v>1.2552301255230125E-2</v>
      </c>
      <c r="T83" s="17"/>
      <c r="V83" s="9" t="s">
        <v>24</v>
      </c>
      <c r="W83" s="16">
        <v>5</v>
      </c>
      <c r="X83" s="6">
        <v>3</v>
      </c>
      <c r="Y83" s="6">
        <v>2</v>
      </c>
      <c r="Z83" s="17">
        <f t="shared" si="40"/>
        <v>-2.1126760563380281E-2</v>
      </c>
      <c r="AA83" s="11">
        <f t="shared" si="41"/>
        <v>1.4084507042253521E-2</v>
      </c>
      <c r="AC83" s="16">
        <v>12</v>
      </c>
      <c r="AD83" s="6">
        <v>7</v>
      </c>
      <c r="AE83" s="6">
        <v>5</v>
      </c>
      <c r="AF83" s="17">
        <f t="shared" si="42"/>
        <v>-6.375227686703097E-3</v>
      </c>
      <c r="AG83" s="11">
        <f t="shared" si="43"/>
        <v>4.5537340619307837E-3</v>
      </c>
      <c r="AI83" s="16">
        <v>15</v>
      </c>
      <c r="AJ83" s="6">
        <v>5</v>
      </c>
      <c r="AK83" s="6">
        <v>10</v>
      </c>
      <c r="AL83" s="17">
        <f t="shared" si="44"/>
        <v>-4.5998160073597054E-3</v>
      </c>
      <c r="AM83" s="11">
        <f t="shared" si="45"/>
        <v>9.1996320147194107E-3</v>
      </c>
    </row>
    <row r="84" spans="1:39" x14ac:dyDescent="0.25">
      <c r="B84" s="9" t="s">
        <v>25</v>
      </c>
      <c r="C84" s="16">
        <v>5</v>
      </c>
      <c r="D84" s="6">
        <v>2</v>
      </c>
      <c r="E84" s="6">
        <v>3</v>
      </c>
      <c r="F84" s="17">
        <f t="shared" si="34"/>
        <v>-2.967359050445104E-3</v>
      </c>
      <c r="G84" s="11">
        <f t="shared" si="35"/>
        <v>4.4510385756676559E-3</v>
      </c>
      <c r="I84" s="16">
        <v>28</v>
      </c>
      <c r="J84" s="6">
        <v>10</v>
      </c>
      <c r="K84" s="6">
        <v>18</v>
      </c>
      <c r="L84" s="17">
        <f t="shared" si="36"/>
        <v>-3.7023324694557573E-3</v>
      </c>
      <c r="M84" s="11">
        <f t="shared" si="37"/>
        <v>6.6641984450203631E-3</v>
      </c>
      <c r="O84" s="16">
        <v>5</v>
      </c>
      <c r="P84" s="6">
        <v>4</v>
      </c>
      <c r="Q84" s="6">
        <v>1</v>
      </c>
      <c r="R84" s="17">
        <f t="shared" si="38"/>
        <v>-5.5788005578800556E-3</v>
      </c>
      <c r="S84" s="11">
        <f t="shared" si="39"/>
        <v>1.3947001394700139E-3</v>
      </c>
      <c r="T84" s="17"/>
      <c r="V84" s="9" t="s">
        <v>25</v>
      </c>
      <c r="W84" s="16">
        <v>1</v>
      </c>
      <c r="X84" s="6">
        <v>0</v>
      </c>
      <c r="Y84" s="6">
        <v>1</v>
      </c>
      <c r="Z84" s="17">
        <f t="shared" si="40"/>
        <v>0</v>
      </c>
      <c r="AA84" s="11">
        <f t="shared" si="41"/>
        <v>7.0422535211267607E-3</v>
      </c>
      <c r="AC84" s="16">
        <v>8</v>
      </c>
      <c r="AD84" s="6">
        <v>2</v>
      </c>
      <c r="AE84" s="6">
        <v>6</v>
      </c>
      <c r="AF84" s="17">
        <f t="shared" si="42"/>
        <v>-1.8214936247723133E-3</v>
      </c>
      <c r="AG84" s="11">
        <f t="shared" si="43"/>
        <v>5.4644808743169399E-3</v>
      </c>
      <c r="AI84" s="16">
        <v>7</v>
      </c>
      <c r="AJ84" s="6">
        <v>2</v>
      </c>
      <c r="AK84" s="6">
        <v>5</v>
      </c>
      <c r="AL84" s="17">
        <f t="shared" si="44"/>
        <v>-1.8399264029438822E-3</v>
      </c>
      <c r="AM84" s="11">
        <f t="shared" si="45"/>
        <v>4.5998160073597054E-3</v>
      </c>
    </row>
    <row r="85" spans="1:39" x14ac:dyDescent="0.25">
      <c r="B85" s="9" t="s">
        <v>26</v>
      </c>
      <c r="C85" s="16">
        <v>4</v>
      </c>
      <c r="D85" s="6">
        <v>1</v>
      </c>
      <c r="E85" s="6">
        <v>3</v>
      </c>
      <c r="F85" s="17">
        <f t="shared" si="34"/>
        <v>-1.483679525222552E-3</v>
      </c>
      <c r="G85" s="11">
        <f t="shared" si="35"/>
        <v>4.4510385756676559E-3</v>
      </c>
      <c r="I85" s="16">
        <v>5</v>
      </c>
      <c r="J85" s="6">
        <v>2</v>
      </c>
      <c r="K85" s="6">
        <v>3</v>
      </c>
      <c r="L85" s="17">
        <f t="shared" si="36"/>
        <v>-7.4046649389115145E-4</v>
      </c>
      <c r="M85" s="11">
        <f t="shared" si="37"/>
        <v>1.1106997408367272E-3</v>
      </c>
      <c r="O85" s="16">
        <v>1</v>
      </c>
      <c r="P85" s="6">
        <v>0</v>
      </c>
      <c r="Q85" s="6">
        <v>1</v>
      </c>
      <c r="R85" s="17">
        <f t="shared" si="38"/>
        <v>0</v>
      </c>
      <c r="S85" s="11">
        <f t="shared" si="39"/>
        <v>1.3947001394700139E-3</v>
      </c>
      <c r="T85" s="17"/>
      <c r="V85" s="9" t="s">
        <v>26</v>
      </c>
      <c r="W85" s="16">
        <v>1</v>
      </c>
      <c r="X85" s="6">
        <v>0</v>
      </c>
      <c r="Y85" s="6">
        <v>1</v>
      </c>
      <c r="Z85" s="17">
        <f t="shared" si="40"/>
        <v>0</v>
      </c>
      <c r="AA85" s="11">
        <f t="shared" si="41"/>
        <v>7.0422535211267607E-3</v>
      </c>
      <c r="AC85" s="16">
        <v>3</v>
      </c>
      <c r="AD85" s="6">
        <v>0</v>
      </c>
      <c r="AE85" s="6">
        <v>3</v>
      </c>
      <c r="AF85" s="17">
        <f t="shared" si="42"/>
        <v>0</v>
      </c>
      <c r="AG85" s="11">
        <f t="shared" si="43"/>
        <v>2.7322404371584699E-3</v>
      </c>
      <c r="AI85" s="16">
        <v>10</v>
      </c>
      <c r="AJ85" s="6">
        <v>5</v>
      </c>
      <c r="AK85" s="6">
        <v>5</v>
      </c>
      <c r="AL85" s="17">
        <f t="shared" si="44"/>
        <v>-4.5998160073597054E-3</v>
      </c>
      <c r="AM85" s="11">
        <f t="shared" si="45"/>
        <v>4.5998160073597054E-3</v>
      </c>
    </row>
    <row r="86" spans="1:39" x14ac:dyDescent="0.25">
      <c r="B86" s="9" t="s">
        <v>27</v>
      </c>
      <c r="C86" s="16">
        <v>0</v>
      </c>
      <c r="D86" s="6">
        <v>0</v>
      </c>
      <c r="E86" s="6">
        <v>0</v>
      </c>
      <c r="F86" s="17">
        <f t="shared" si="34"/>
        <v>0</v>
      </c>
      <c r="G86" s="11">
        <f t="shared" si="35"/>
        <v>0</v>
      </c>
      <c r="I86" s="16">
        <v>0</v>
      </c>
      <c r="J86" s="6">
        <v>0</v>
      </c>
      <c r="K86" s="6">
        <v>0</v>
      </c>
      <c r="L86" s="17">
        <f t="shared" si="36"/>
        <v>0</v>
      </c>
      <c r="M86" s="11">
        <f t="shared" si="37"/>
        <v>0</v>
      </c>
      <c r="O86" s="16">
        <v>1</v>
      </c>
      <c r="P86" s="6">
        <v>0</v>
      </c>
      <c r="Q86" s="6">
        <v>1</v>
      </c>
      <c r="R86" s="17">
        <f t="shared" si="38"/>
        <v>0</v>
      </c>
      <c r="S86" s="11">
        <f t="shared" si="39"/>
        <v>1.3947001394700139E-3</v>
      </c>
      <c r="T86" s="17"/>
      <c r="V86" s="9" t="s">
        <v>27</v>
      </c>
      <c r="W86" s="16">
        <v>0</v>
      </c>
      <c r="X86" s="6">
        <v>0</v>
      </c>
      <c r="Y86" s="6">
        <v>0</v>
      </c>
      <c r="Z86" s="17">
        <f t="shared" si="40"/>
        <v>0</v>
      </c>
      <c r="AA86" s="11">
        <f t="shared" si="41"/>
        <v>0</v>
      </c>
      <c r="AC86" s="16">
        <v>0</v>
      </c>
      <c r="AD86" s="6">
        <v>0</v>
      </c>
      <c r="AE86" s="6">
        <v>0</v>
      </c>
      <c r="AF86" s="17">
        <f t="shared" si="42"/>
        <v>0</v>
      </c>
      <c r="AG86" s="11">
        <f t="shared" si="43"/>
        <v>0</v>
      </c>
      <c r="AI86" s="16">
        <v>1</v>
      </c>
      <c r="AJ86" s="6">
        <v>0</v>
      </c>
      <c r="AK86" s="6">
        <v>1</v>
      </c>
      <c r="AL86" s="17">
        <f t="shared" si="44"/>
        <v>0</v>
      </c>
      <c r="AM86" s="11">
        <f t="shared" si="45"/>
        <v>9.1996320147194111E-4</v>
      </c>
    </row>
    <row r="87" spans="1:39" x14ac:dyDescent="0.25">
      <c r="B87" s="9" t="s">
        <v>28</v>
      </c>
      <c r="C87" s="18">
        <v>0</v>
      </c>
      <c r="D87" s="19">
        <v>0</v>
      </c>
      <c r="E87" s="19">
        <v>0</v>
      </c>
      <c r="F87" s="12">
        <f t="shared" si="34"/>
        <v>0</v>
      </c>
      <c r="G87" s="13">
        <f t="shared" si="35"/>
        <v>0</v>
      </c>
      <c r="I87" s="18">
        <v>0</v>
      </c>
      <c r="J87" s="19">
        <v>0</v>
      </c>
      <c r="K87" s="19">
        <v>0</v>
      </c>
      <c r="L87" s="12">
        <f t="shared" si="36"/>
        <v>0</v>
      </c>
      <c r="M87" s="13">
        <f t="shared" si="37"/>
        <v>0</v>
      </c>
      <c r="O87" s="18">
        <v>0</v>
      </c>
      <c r="P87" s="19">
        <v>0</v>
      </c>
      <c r="Q87" s="19">
        <v>0</v>
      </c>
      <c r="R87" s="12">
        <f t="shared" si="38"/>
        <v>0</v>
      </c>
      <c r="S87" s="13">
        <f t="shared" si="39"/>
        <v>0</v>
      </c>
      <c r="T87" s="17"/>
      <c r="V87" s="9" t="s">
        <v>28</v>
      </c>
      <c r="W87" s="18">
        <v>0</v>
      </c>
      <c r="X87" s="19">
        <v>0</v>
      </c>
      <c r="Y87" s="19">
        <v>0</v>
      </c>
      <c r="Z87" s="12">
        <f t="shared" si="40"/>
        <v>0</v>
      </c>
      <c r="AA87" s="13">
        <f t="shared" si="41"/>
        <v>0</v>
      </c>
      <c r="AC87" s="18">
        <v>0</v>
      </c>
      <c r="AD87" s="19">
        <v>0</v>
      </c>
      <c r="AE87" s="19">
        <v>0</v>
      </c>
      <c r="AF87" s="12">
        <f t="shared" si="42"/>
        <v>0</v>
      </c>
      <c r="AG87" s="13">
        <f t="shared" si="43"/>
        <v>0</v>
      </c>
      <c r="AI87" s="18">
        <v>1</v>
      </c>
      <c r="AJ87" s="19">
        <v>0</v>
      </c>
      <c r="AK87" s="19">
        <v>1</v>
      </c>
      <c r="AL87" s="12">
        <f t="shared" si="44"/>
        <v>0</v>
      </c>
      <c r="AM87" s="13">
        <f t="shared" si="45"/>
        <v>9.1996320147194111E-4</v>
      </c>
    </row>
    <row r="88" spans="1:39" ht="15.75" thickBot="1" x14ac:dyDescent="0.3">
      <c r="C88" s="21">
        <f>SUM(C67:C87)</f>
        <v>674</v>
      </c>
      <c r="D88" s="21">
        <f>SUM(D67:D87)</f>
        <v>350</v>
      </c>
      <c r="E88" s="21">
        <f>SUM(E67:E87)</f>
        <v>324</v>
      </c>
      <c r="I88" s="21">
        <f>SUM(I67:I87)</f>
        <v>2701</v>
      </c>
      <c r="J88" s="21">
        <f>SUM(J67:J87)</f>
        <v>1374</v>
      </c>
      <c r="K88" s="21">
        <f>SUM(K67:K87)</f>
        <v>1327</v>
      </c>
      <c r="O88" s="21">
        <f>SUM(O67:O87)</f>
        <v>717</v>
      </c>
      <c r="P88" s="21">
        <f t="shared" ref="P88:Q88" si="46">SUM(P67:P87)</f>
        <v>367</v>
      </c>
      <c r="Q88" s="21">
        <f t="shared" si="46"/>
        <v>350</v>
      </c>
      <c r="W88" s="21">
        <f>SUM(W67:W87)</f>
        <v>142</v>
      </c>
      <c r="X88" s="21">
        <f t="shared" ref="X88:Y88" si="47">SUM(X67:X87)</f>
        <v>81</v>
      </c>
      <c r="Y88" s="21">
        <f t="shared" si="47"/>
        <v>61</v>
      </c>
      <c r="AC88" s="21">
        <f>SUM(AC67:AC87)</f>
        <v>1098</v>
      </c>
      <c r="AD88" s="21">
        <f>SUM(AD67:AD87)</f>
        <v>620</v>
      </c>
      <c r="AE88" s="21">
        <f>SUM(AE67:AE87)</f>
        <v>478</v>
      </c>
      <c r="AI88" s="21">
        <f>SUM(AI67:AI87)</f>
        <v>1087</v>
      </c>
      <c r="AJ88" s="21">
        <f>SUM(AJ67:AJ87)</f>
        <v>602</v>
      </c>
      <c r="AK88" s="21">
        <f>SUM(AK67:AK87)</f>
        <v>485</v>
      </c>
    </row>
    <row r="89" spans="1:39" ht="15.75" thickTop="1" x14ac:dyDescent="0.25"/>
    <row r="93" spans="1:39" x14ac:dyDescent="0.25">
      <c r="A93" s="2"/>
      <c r="D93" s="2"/>
      <c r="E93" s="2"/>
      <c r="K93" s="2"/>
      <c r="L93" s="2"/>
      <c r="M93" s="2"/>
      <c r="P93" s="2"/>
      <c r="Q93" s="2"/>
      <c r="W93" s="2"/>
      <c r="X93" s="2"/>
      <c r="Y93" s="2"/>
    </row>
    <row r="94" spans="1:39" ht="23.25" x14ac:dyDescent="0.35">
      <c r="A94" s="14">
        <f>A64</f>
        <v>2009</v>
      </c>
      <c r="U94" s="14">
        <f>U64</f>
        <v>2009</v>
      </c>
    </row>
    <row r="95" spans="1:39" x14ac:dyDescent="0.25">
      <c r="C95" s="47" t="str">
        <f>Frumgögn!$A$98</f>
        <v>740 Neskaupstaður</v>
      </c>
      <c r="D95" s="48"/>
      <c r="E95" s="48"/>
      <c r="F95" s="48"/>
      <c r="G95" s="7">
        <f>A94</f>
        <v>2009</v>
      </c>
      <c r="I95" s="47" t="str">
        <f>Frumgögn!$S$98</f>
        <v>750 Fáskrúðsfjörður</v>
      </c>
      <c r="J95" s="48"/>
      <c r="K95" s="48"/>
      <c r="L95" s="48"/>
      <c r="M95" s="7">
        <f>A94</f>
        <v>2009</v>
      </c>
      <c r="O95" s="47" t="str">
        <f>Frumgögn!$A$129</f>
        <v>755 Stöðvarfjörður</v>
      </c>
      <c r="P95" s="48"/>
      <c r="Q95" s="48"/>
      <c r="R95" s="48"/>
      <c r="S95" s="7">
        <f>A94</f>
        <v>2009</v>
      </c>
      <c r="T95" s="23"/>
      <c r="W95" s="47" t="str">
        <f>Frumgögn!$S$129</f>
        <v>760 Breiðdalsvík</v>
      </c>
      <c r="X95" s="48"/>
      <c r="Y95" s="48"/>
      <c r="Z95" s="48"/>
      <c r="AA95" s="7">
        <f>A94</f>
        <v>2009</v>
      </c>
      <c r="AC95" s="47" t="str">
        <f>Frumgögn!$A$160</f>
        <v>765 Djúpivogur</v>
      </c>
      <c r="AD95" s="48"/>
      <c r="AE95" s="48"/>
      <c r="AF95" s="48"/>
      <c r="AG95" s="7">
        <f>U94</f>
        <v>2009</v>
      </c>
    </row>
    <row r="96" spans="1:39" x14ac:dyDescent="0.25">
      <c r="C96" s="8" t="s">
        <v>4</v>
      </c>
      <c r="D96" s="15" t="s">
        <v>5</v>
      </c>
      <c r="E96" s="15" t="s">
        <v>6</v>
      </c>
      <c r="F96" s="15" t="s">
        <v>39</v>
      </c>
      <c r="G96" s="10" t="s">
        <v>40</v>
      </c>
      <c r="I96" s="8" t="s">
        <v>4</v>
      </c>
      <c r="J96" s="15" t="s">
        <v>5</v>
      </c>
      <c r="K96" s="15" t="s">
        <v>6</v>
      </c>
      <c r="L96" s="15" t="s">
        <v>39</v>
      </c>
      <c r="M96" s="10" t="s">
        <v>40</v>
      </c>
      <c r="O96" s="8" t="s">
        <v>4</v>
      </c>
      <c r="P96" s="15" t="s">
        <v>5</v>
      </c>
      <c r="Q96" s="15" t="s">
        <v>6</v>
      </c>
      <c r="R96" s="15" t="s">
        <v>39</v>
      </c>
      <c r="S96" s="10" t="s">
        <v>40</v>
      </c>
      <c r="T96" s="24"/>
      <c r="W96" s="8" t="s">
        <v>4</v>
      </c>
      <c r="X96" s="15" t="s">
        <v>5</v>
      </c>
      <c r="Y96" s="15" t="s">
        <v>6</v>
      </c>
      <c r="Z96" s="15" t="s">
        <v>39</v>
      </c>
      <c r="AA96" s="10" t="s">
        <v>40</v>
      </c>
      <c r="AC96" s="8" t="s">
        <v>4</v>
      </c>
      <c r="AD96" s="15" t="s">
        <v>5</v>
      </c>
      <c r="AE96" s="15" t="s">
        <v>6</v>
      </c>
      <c r="AF96" s="15" t="s">
        <v>39</v>
      </c>
      <c r="AG96" s="10" t="s">
        <v>40</v>
      </c>
    </row>
    <row r="97" spans="2:33" x14ac:dyDescent="0.25">
      <c r="B97" s="9" t="s">
        <v>8</v>
      </c>
      <c r="C97" s="16">
        <v>108</v>
      </c>
      <c r="D97" s="6">
        <v>50</v>
      </c>
      <c r="E97" s="6">
        <v>58</v>
      </c>
      <c r="F97" s="17">
        <f>D97/$C$118*-1</f>
        <v>-3.2959789057350031E-2</v>
      </c>
      <c r="G97" s="11">
        <f>E97/$C$118</f>
        <v>3.8233355306526037E-2</v>
      </c>
      <c r="I97" s="16">
        <v>43</v>
      </c>
      <c r="J97" s="6">
        <v>27</v>
      </c>
      <c r="K97" s="6">
        <v>16</v>
      </c>
      <c r="L97" s="17">
        <f>J97/$I$118*-1</f>
        <v>-3.5999999999999997E-2</v>
      </c>
      <c r="M97" s="11">
        <f>K97/$I$118</f>
        <v>2.1333333333333333E-2</v>
      </c>
      <c r="O97" s="16">
        <v>13</v>
      </c>
      <c r="P97" s="6">
        <v>9</v>
      </c>
      <c r="Q97" s="6">
        <v>4</v>
      </c>
      <c r="R97" s="17">
        <f>P97/$O$118*-1</f>
        <v>-3.8297872340425532E-2</v>
      </c>
      <c r="S97" s="11">
        <f>Q97/$O$118</f>
        <v>1.7021276595744681E-2</v>
      </c>
      <c r="T97" s="25"/>
      <c r="V97" s="9" t="s">
        <v>8</v>
      </c>
      <c r="W97" s="16">
        <v>6</v>
      </c>
      <c r="X97" s="6">
        <v>3</v>
      </c>
      <c r="Y97" s="6">
        <v>3</v>
      </c>
      <c r="Z97" s="17">
        <f>X97/$W$118*-1</f>
        <v>-1.5228426395939087E-2</v>
      </c>
      <c r="AA97" s="11">
        <f>Y97/$W$118</f>
        <v>1.5228426395939087E-2</v>
      </c>
      <c r="AC97" s="16">
        <v>34</v>
      </c>
      <c r="AD97" s="6">
        <v>18</v>
      </c>
      <c r="AE97" s="6">
        <v>16</v>
      </c>
      <c r="AF97" s="17">
        <f>AD97/$AC$118*-1</f>
        <v>-3.9647577092511016E-2</v>
      </c>
      <c r="AG97" s="11">
        <f>AE97/$AC$118</f>
        <v>3.5242290748898682E-2</v>
      </c>
    </row>
    <row r="98" spans="2:33" x14ac:dyDescent="0.25">
      <c r="B98" s="9" t="s">
        <v>9</v>
      </c>
      <c r="C98" s="16">
        <v>107</v>
      </c>
      <c r="D98" s="6">
        <v>54</v>
      </c>
      <c r="E98" s="6">
        <v>53</v>
      </c>
      <c r="F98" s="17">
        <f t="shared" ref="F98:F116" si="48">D98/$C$118*-1</f>
        <v>-3.5596572181938034E-2</v>
      </c>
      <c r="G98" s="11">
        <f t="shared" ref="G98:G116" si="49">E98/$C$118</f>
        <v>3.4937376400791038E-2</v>
      </c>
      <c r="I98" s="16">
        <v>46</v>
      </c>
      <c r="J98" s="6">
        <v>20</v>
      </c>
      <c r="K98" s="6">
        <v>26</v>
      </c>
      <c r="L98" s="17">
        <f t="shared" ref="L98:L117" si="50">J98/$I$118*-1</f>
        <v>-2.6666666666666668E-2</v>
      </c>
      <c r="M98" s="11">
        <f t="shared" ref="M98:M117" si="51">K98/$I$118</f>
        <v>3.4666666666666665E-2</v>
      </c>
      <c r="O98" s="16">
        <v>12</v>
      </c>
      <c r="P98" s="6">
        <v>6</v>
      </c>
      <c r="Q98" s="6">
        <v>6</v>
      </c>
      <c r="R98" s="17">
        <f t="shared" ref="R98:R117" si="52">P98/$O$118*-1</f>
        <v>-2.553191489361702E-2</v>
      </c>
      <c r="S98" s="11">
        <f t="shared" ref="S98:S117" si="53">Q98/$O$118</f>
        <v>2.553191489361702E-2</v>
      </c>
      <c r="T98" s="25"/>
      <c r="V98" s="9" t="s">
        <v>9</v>
      </c>
      <c r="W98" s="16">
        <v>4</v>
      </c>
      <c r="X98" s="6">
        <v>2</v>
      </c>
      <c r="Y98" s="6">
        <v>2</v>
      </c>
      <c r="Z98" s="17">
        <f t="shared" ref="Z98:Z117" si="54">X98/$W$118*-1</f>
        <v>-1.015228426395939E-2</v>
      </c>
      <c r="AA98" s="11">
        <f t="shared" ref="AA98:AA117" si="55">Y98/$W$118</f>
        <v>1.015228426395939E-2</v>
      </c>
      <c r="AC98" s="16">
        <v>23</v>
      </c>
      <c r="AD98" s="6">
        <v>9</v>
      </c>
      <c r="AE98" s="6">
        <v>14</v>
      </c>
      <c r="AF98" s="17">
        <f t="shared" ref="AF98:AF117" si="56">AD98/$AC$118*-1</f>
        <v>-1.9823788546255508E-2</v>
      </c>
      <c r="AG98" s="11">
        <f t="shared" ref="AG98:AG117" si="57">AE98/$AC$118</f>
        <v>3.0837004405286344E-2</v>
      </c>
    </row>
    <row r="99" spans="2:33" x14ac:dyDescent="0.25">
      <c r="B99" s="9" t="s">
        <v>10</v>
      </c>
      <c r="C99" s="16">
        <v>108</v>
      </c>
      <c r="D99" s="6">
        <v>51</v>
      </c>
      <c r="E99" s="6">
        <v>57</v>
      </c>
      <c r="F99" s="17">
        <f t="shared" si="48"/>
        <v>-3.3618984838497033E-2</v>
      </c>
      <c r="G99" s="11">
        <f t="shared" si="49"/>
        <v>3.7574159525379035E-2</v>
      </c>
      <c r="I99" s="16">
        <v>63</v>
      </c>
      <c r="J99" s="6">
        <v>38</v>
      </c>
      <c r="K99" s="6">
        <v>25</v>
      </c>
      <c r="L99" s="17">
        <f t="shared" si="50"/>
        <v>-5.0666666666666665E-2</v>
      </c>
      <c r="M99" s="11">
        <f t="shared" si="51"/>
        <v>3.3333333333333333E-2</v>
      </c>
      <c r="O99" s="16">
        <v>19</v>
      </c>
      <c r="P99" s="6">
        <v>14</v>
      </c>
      <c r="Q99" s="6">
        <v>5</v>
      </c>
      <c r="R99" s="17">
        <f t="shared" si="52"/>
        <v>-5.9574468085106386E-2</v>
      </c>
      <c r="S99" s="11">
        <f t="shared" si="53"/>
        <v>2.1276595744680851E-2</v>
      </c>
      <c r="T99" s="25"/>
      <c r="V99" s="9" t="s">
        <v>10</v>
      </c>
      <c r="W99" s="16">
        <v>15</v>
      </c>
      <c r="X99" s="6">
        <v>10</v>
      </c>
      <c r="Y99" s="6">
        <v>5</v>
      </c>
      <c r="Z99" s="17">
        <f t="shared" si="54"/>
        <v>-5.0761421319796954E-2</v>
      </c>
      <c r="AA99" s="11">
        <f t="shared" si="55"/>
        <v>2.5380710659898477E-2</v>
      </c>
      <c r="AC99" s="16">
        <v>19</v>
      </c>
      <c r="AD99" s="6">
        <v>14</v>
      </c>
      <c r="AE99" s="6">
        <v>5</v>
      </c>
      <c r="AF99" s="17">
        <f t="shared" si="56"/>
        <v>-3.0837004405286344E-2</v>
      </c>
      <c r="AG99" s="11">
        <f t="shared" si="57"/>
        <v>1.1013215859030838E-2</v>
      </c>
    </row>
    <row r="100" spans="2:33" x14ac:dyDescent="0.25">
      <c r="B100" s="9" t="s">
        <v>11</v>
      </c>
      <c r="C100" s="16">
        <v>94</v>
      </c>
      <c r="D100" s="6">
        <v>48</v>
      </c>
      <c r="E100" s="6">
        <v>46</v>
      </c>
      <c r="F100" s="17">
        <f t="shared" si="48"/>
        <v>-3.1641397495056033E-2</v>
      </c>
      <c r="G100" s="11">
        <f t="shared" si="49"/>
        <v>3.0323005932762031E-2</v>
      </c>
      <c r="I100" s="16">
        <v>53</v>
      </c>
      <c r="J100" s="6">
        <v>30</v>
      </c>
      <c r="K100" s="6">
        <v>23</v>
      </c>
      <c r="L100" s="17">
        <f t="shared" si="50"/>
        <v>-0.04</v>
      </c>
      <c r="M100" s="11">
        <f t="shared" si="51"/>
        <v>3.0666666666666665E-2</v>
      </c>
      <c r="O100" s="16">
        <v>30</v>
      </c>
      <c r="P100" s="6">
        <v>21</v>
      </c>
      <c r="Q100" s="6">
        <v>9</v>
      </c>
      <c r="R100" s="17">
        <f t="shared" si="52"/>
        <v>-8.9361702127659579E-2</v>
      </c>
      <c r="S100" s="11">
        <f t="shared" si="53"/>
        <v>3.8297872340425532E-2</v>
      </c>
      <c r="T100" s="25"/>
      <c r="V100" s="9" t="s">
        <v>11</v>
      </c>
      <c r="W100" s="16">
        <v>18</v>
      </c>
      <c r="X100" s="6">
        <v>9</v>
      </c>
      <c r="Y100" s="6">
        <v>9</v>
      </c>
      <c r="Z100" s="17">
        <f t="shared" si="54"/>
        <v>-4.5685279187817257E-2</v>
      </c>
      <c r="AA100" s="11">
        <f t="shared" si="55"/>
        <v>4.5685279187817257E-2</v>
      </c>
      <c r="AC100" s="16">
        <v>31</v>
      </c>
      <c r="AD100" s="6">
        <v>12</v>
      </c>
      <c r="AE100" s="6">
        <v>19</v>
      </c>
      <c r="AF100" s="17">
        <f t="shared" si="56"/>
        <v>-2.643171806167401E-2</v>
      </c>
      <c r="AG100" s="11">
        <f t="shared" si="57"/>
        <v>4.185022026431718E-2</v>
      </c>
    </row>
    <row r="101" spans="2:33" x14ac:dyDescent="0.25">
      <c r="B101" s="9" t="s">
        <v>12</v>
      </c>
      <c r="C101" s="16">
        <v>109</v>
      </c>
      <c r="D101" s="6">
        <v>55</v>
      </c>
      <c r="E101" s="6">
        <v>54</v>
      </c>
      <c r="F101" s="17">
        <f t="shared" si="48"/>
        <v>-3.6255767963085037E-2</v>
      </c>
      <c r="G101" s="11">
        <f t="shared" si="49"/>
        <v>3.5596572181938034E-2</v>
      </c>
      <c r="I101" s="16">
        <v>64</v>
      </c>
      <c r="J101" s="6">
        <v>40</v>
      </c>
      <c r="K101" s="6">
        <v>24</v>
      </c>
      <c r="L101" s="17">
        <f t="shared" si="50"/>
        <v>-5.3333333333333337E-2</v>
      </c>
      <c r="M101" s="11">
        <f t="shared" si="51"/>
        <v>3.2000000000000001E-2</v>
      </c>
      <c r="O101" s="16">
        <v>13</v>
      </c>
      <c r="P101" s="6">
        <v>7</v>
      </c>
      <c r="Q101" s="6">
        <v>6</v>
      </c>
      <c r="R101" s="17">
        <f t="shared" si="52"/>
        <v>-2.9787234042553193E-2</v>
      </c>
      <c r="S101" s="11">
        <f t="shared" si="53"/>
        <v>2.553191489361702E-2</v>
      </c>
      <c r="T101" s="25"/>
      <c r="V101" s="9" t="s">
        <v>12</v>
      </c>
      <c r="W101" s="16">
        <v>13</v>
      </c>
      <c r="X101" s="6">
        <v>8</v>
      </c>
      <c r="Y101" s="6">
        <v>5</v>
      </c>
      <c r="Z101" s="17">
        <f t="shared" si="54"/>
        <v>-4.060913705583756E-2</v>
      </c>
      <c r="AA101" s="11">
        <f t="shared" si="55"/>
        <v>2.5380710659898477E-2</v>
      </c>
      <c r="AC101" s="16">
        <v>41</v>
      </c>
      <c r="AD101" s="6">
        <v>25</v>
      </c>
      <c r="AE101" s="6">
        <v>16</v>
      </c>
      <c r="AF101" s="17">
        <f t="shared" si="56"/>
        <v>-5.5066079295154183E-2</v>
      </c>
      <c r="AG101" s="11">
        <f t="shared" si="57"/>
        <v>3.5242290748898682E-2</v>
      </c>
    </row>
    <row r="102" spans="2:33" x14ac:dyDescent="0.25">
      <c r="B102" s="9" t="s">
        <v>13</v>
      </c>
      <c r="C102" s="16">
        <v>114</v>
      </c>
      <c r="D102" s="6">
        <v>66</v>
      </c>
      <c r="E102" s="6">
        <v>48</v>
      </c>
      <c r="F102" s="17">
        <f t="shared" si="48"/>
        <v>-4.3506921555702044E-2</v>
      </c>
      <c r="G102" s="11">
        <f t="shared" si="49"/>
        <v>3.1641397495056033E-2</v>
      </c>
      <c r="I102" s="16">
        <v>48</v>
      </c>
      <c r="J102" s="6">
        <v>23</v>
      </c>
      <c r="K102" s="6">
        <v>25</v>
      </c>
      <c r="L102" s="17">
        <f t="shared" si="50"/>
        <v>-3.0666666666666665E-2</v>
      </c>
      <c r="M102" s="11">
        <f t="shared" si="51"/>
        <v>3.3333333333333333E-2</v>
      </c>
      <c r="O102" s="16">
        <v>7</v>
      </c>
      <c r="P102" s="6">
        <v>5</v>
      </c>
      <c r="Q102" s="6">
        <v>2</v>
      </c>
      <c r="R102" s="17">
        <f t="shared" si="52"/>
        <v>-2.1276595744680851E-2</v>
      </c>
      <c r="S102" s="11">
        <f t="shared" si="53"/>
        <v>8.5106382978723406E-3</v>
      </c>
      <c r="T102" s="25"/>
      <c r="V102" s="9" t="s">
        <v>13</v>
      </c>
      <c r="W102" s="16">
        <v>8</v>
      </c>
      <c r="X102" s="6">
        <v>5</v>
      </c>
      <c r="Y102" s="6">
        <v>3</v>
      </c>
      <c r="Z102" s="17">
        <f t="shared" si="54"/>
        <v>-2.5380710659898477E-2</v>
      </c>
      <c r="AA102" s="11">
        <f t="shared" si="55"/>
        <v>1.5228426395939087E-2</v>
      </c>
      <c r="AC102" s="16">
        <v>37</v>
      </c>
      <c r="AD102" s="6">
        <v>18</v>
      </c>
      <c r="AE102" s="6">
        <v>19</v>
      </c>
      <c r="AF102" s="17">
        <f t="shared" si="56"/>
        <v>-3.9647577092511016E-2</v>
      </c>
      <c r="AG102" s="11">
        <f t="shared" si="57"/>
        <v>4.185022026431718E-2</v>
      </c>
    </row>
    <row r="103" spans="2:33" x14ac:dyDescent="0.25">
      <c r="B103" s="9" t="s">
        <v>14</v>
      </c>
      <c r="C103" s="16">
        <v>89</v>
      </c>
      <c r="D103" s="6">
        <v>54</v>
      </c>
      <c r="E103" s="6">
        <v>35</v>
      </c>
      <c r="F103" s="17">
        <f t="shared" si="48"/>
        <v>-3.5596572181938034E-2</v>
      </c>
      <c r="G103" s="11">
        <f t="shared" si="49"/>
        <v>2.3071852340145024E-2</v>
      </c>
      <c r="I103" s="16">
        <v>41</v>
      </c>
      <c r="J103" s="6">
        <v>22</v>
      </c>
      <c r="K103" s="6">
        <v>19</v>
      </c>
      <c r="L103" s="17">
        <f t="shared" si="50"/>
        <v>-2.9333333333333333E-2</v>
      </c>
      <c r="M103" s="11">
        <f t="shared" si="51"/>
        <v>2.5333333333333333E-2</v>
      </c>
      <c r="O103" s="16">
        <v>8</v>
      </c>
      <c r="P103" s="6">
        <v>4</v>
      </c>
      <c r="Q103" s="6">
        <v>4</v>
      </c>
      <c r="R103" s="17">
        <f t="shared" si="52"/>
        <v>-1.7021276595744681E-2</v>
      </c>
      <c r="S103" s="11">
        <f t="shared" si="53"/>
        <v>1.7021276595744681E-2</v>
      </c>
      <c r="T103" s="25"/>
      <c r="V103" s="9" t="s">
        <v>14</v>
      </c>
      <c r="W103" s="16">
        <v>10</v>
      </c>
      <c r="X103" s="6">
        <v>4</v>
      </c>
      <c r="Y103" s="6">
        <v>6</v>
      </c>
      <c r="Z103" s="17">
        <f t="shared" si="54"/>
        <v>-2.030456852791878E-2</v>
      </c>
      <c r="AA103" s="11">
        <f t="shared" si="55"/>
        <v>3.0456852791878174E-2</v>
      </c>
      <c r="AC103" s="16">
        <v>30</v>
      </c>
      <c r="AD103" s="6">
        <v>16</v>
      </c>
      <c r="AE103" s="6">
        <v>14</v>
      </c>
      <c r="AF103" s="17">
        <f t="shared" si="56"/>
        <v>-3.5242290748898682E-2</v>
      </c>
      <c r="AG103" s="11">
        <f t="shared" si="57"/>
        <v>3.0837004405286344E-2</v>
      </c>
    </row>
    <row r="104" spans="2:33" x14ac:dyDescent="0.25">
      <c r="B104" s="9" t="s">
        <v>15</v>
      </c>
      <c r="C104" s="16">
        <v>110</v>
      </c>
      <c r="D104" s="6">
        <v>61</v>
      </c>
      <c r="E104" s="6">
        <v>49</v>
      </c>
      <c r="F104" s="17">
        <f t="shared" si="48"/>
        <v>-4.0210942649967038E-2</v>
      </c>
      <c r="G104" s="11">
        <f t="shared" si="49"/>
        <v>3.2300593276203035E-2</v>
      </c>
      <c r="I104" s="16">
        <v>49</v>
      </c>
      <c r="J104" s="6">
        <v>27</v>
      </c>
      <c r="K104" s="6">
        <v>22</v>
      </c>
      <c r="L104" s="17">
        <f t="shared" si="50"/>
        <v>-3.5999999999999997E-2</v>
      </c>
      <c r="M104" s="11">
        <f t="shared" si="51"/>
        <v>2.9333333333333333E-2</v>
      </c>
      <c r="O104" s="16">
        <v>11</v>
      </c>
      <c r="P104" s="6">
        <v>2</v>
      </c>
      <c r="Q104" s="6">
        <v>9</v>
      </c>
      <c r="R104" s="17">
        <f t="shared" si="52"/>
        <v>-8.5106382978723406E-3</v>
      </c>
      <c r="S104" s="11">
        <f t="shared" si="53"/>
        <v>3.8297872340425532E-2</v>
      </c>
      <c r="T104" s="25"/>
      <c r="V104" s="9" t="s">
        <v>15</v>
      </c>
      <c r="W104" s="16">
        <v>6</v>
      </c>
      <c r="X104" s="6">
        <v>4</v>
      </c>
      <c r="Y104" s="6">
        <v>2</v>
      </c>
      <c r="Z104" s="17">
        <f t="shared" si="54"/>
        <v>-2.030456852791878E-2</v>
      </c>
      <c r="AA104" s="11">
        <f t="shared" si="55"/>
        <v>1.015228426395939E-2</v>
      </c>
      <c r="AC104" s="16">
        <v>32</v>
      </c>
      <c r="AD104" s="6">
        <v>20</v>
      </c>
      <c r="AE104" s="6">
        <v>12</v>
      </c>
      <c r="AF104" s="17">
        <f t="shared" si="56"/>
        <v>-4.405286343612335E-2</v>
      </c>
      <c r="AG104" s="11">
        <f t="shared" si="57"/>
        <v>2.643171806167401E-2</v>
      </c>
    </row>
    <row r="105" spans="2:33" x14ac:dyDescent="0.25">
      <c r="B105" s="9" t="s">
        <v>16</v>
      </c>
      <c r="C105" s="16">
        <v>93</v>
      </c>
      <c r="D105" s="6">
        <v>51</v>
      </c>
      <c r="E105" s="6">
        <v>42</v>
      </c>
      <c r="F105" s="17">
        <f t="shared" si="48"/>
        <v>-3.3618984838497033E-2</v>
      </c>
      <c r="G105" s="11">
        <f t="shared" si="49"/>
        <v>2.7686222808174028E-2</v>
      </c>
      <c r="I105" s="16">
        <v>54</v>
      </c>
      <c r="J105" s="6">
        <v>34</v>
      </c>
      <c r="K105" s="6">
        <v>20</v>
      </c>
      <c r="L105" s="17">
        <f t="shared" si="50"/>
        <v>-4.5333333333333337E-2</v>
      </c>
      <c r="M105" s="11">
        <f t="shared" si="51"/>
        <v>2.6666666666666668E-2</v>
      </c>
      <c r="O105" s="16">
        <v>16</v>
      </c>
      <c r="P105" s="6">
        <v>8</v>
      </c>
      <c r="Q105" s="6">
        <v>8</v>
      </c>
      <c r="R105" s="17">
        <f t="shared" si="52"/>
        <v>-3.4042553191489362E-2</v>
      </c>
      <c r="S105" s="11">
        <f t="shared" si="53"/>
        <v>3.4042553191489362E-2</v>
      </c>
      <c r="T105" s="25"/>
      <c r="V105" s="9" t="s">
        <v>16</v>
      </c>
      <c r="W105" s="16">
        <v>20</v>
      </c>
      <c r="X105" s="6">
        <v>10</v>
      </c>
      <c r="Y105" s="6">
        <v>10</v>
      </c>
      <c r="Z105" s="17">
        <f t="shared" si="54"/>
        <v>-5.0761421319796954E-2</v>
      </c>
      <c r="AA105" s="11">
        <f t="shared" si="55"/>
        <v>5.0761421319796954E-2</v>
      </c>
      <c r="AC105" s="16">
        <v>25</v>
      </c>
      <c r="AD105" s="6">
        <v>14</v>
      </c>
      <c r="AE105" s="6">
        <v>11</v>
      </c>
      <c r="AF105" s="17">
        <f t="shared" si="56"/>
        <v>-3.0837004405286344E-2</v>
      </c>
      <c r="AG105" s="11">
        <f t="shared" si="57"/>
        <v>2.4229074889867842E-2</v>
      </c>
    </row>
    <row r="106" spans="2:33" x14ac:dyDescent="0.25">
      <c r="B106" s="9" t="s">
        <v>17</v>
      </c>
      <c r="C106" s="16">
        <v>118</v>
      </c>
      <c r="D106" s="6">
        <v>57</v>
      </c>
      <c r="E106" s="6">
        <v>61</v>
      </c>
      <c r="F106" s="17">
        <f t="shared" si="48"/>
        <v>-3.7574159525379035E-2</v>
      </c>
      <c r="G106" s="11">
        <f t="shared" si="49"/>
        <v>4.0210942649967038E-2</v>
      </c>
      <c r="I106" s="16">
        <v>53</v>
      </c>
      <c r="J106" s="6">
        <v>35</v>
      </c>
      <c r="K106" s="6">
        <v>18</v>
      </c>
      <c r="L106" s="17">
        <f t="shared" si="50"/>
        <v>-4.6666666666666669E-2</v>
      </c>
      <c r="M106" s="11">
        <f t="shared" si="51"/>
        <v>2.4E-2</v>
      </c>
      <c r="O106" s="16">
        <v>24</v>
      </c>
      <c r="P106" s="6">
        <v>14</v>
      </c>
      <c r="Q106" s="6">
        <v>10</v>
      </c>
      <c r="R106" s="17">
        <f t="shared" si="52"/>
        <v>-5.9574468085106386E-2</v>
      </c>
      <c r="S106" s="11">
        <f t="shared" si="53"/>
        <v>4.2553191489361701E-2</v>
      </c>
      <c r="T106" s="25"/>
      <c r="V106" s="9" t="s">
        <v>17</v>
      </c>
      <c r="W106" s="16">
        <v>17</v>
      </c>
      <c r="X106" s="6">
        <v>9</v>
      </c>
      <c r="Y106" s="6">
        <v>8</v>
      </c>
      <c r="Z106" s="17">
        <f t="shared" si="54"/>
        <v>-4.5685279187817257E-2</v>
      </c>
      <c r="AA106" s="11">
        <f t="shared" si="55"/>
        <v>4.060913705583756E-2</v>
      </c>
      <c r="AC106" s="16">
        <v>24</v>
      </c>
      <c r="AD106" s="6">
        <v>16</v>
      </c>
      <c r="AE106" s="6">
        <v>8</v>
      </c>
      <c r="AF106" s="17">
        <f t="shared" si="56"/>
        <v>-3.5242290748898682E-2</v>
      </c>
      <c r="AG106" s="11">
        <f t="shared" si="57"/>
        <v>1.7621145374449341E-2</v>
      </c>
    </row>
    <row r="107" spans="2:33" x14ac:dyDescent="0.25">
      <c r="B107" s="9" t="s">
        <v>18</v>
      </c>
      <c r="C107" s="16">
        <v>106</v>
      </c>
      <c r="D107" s="6">
        <v>60</v>
      </c>
      <c r="E107" s="6">
        <v>46</v>
      </c>
      <c r="F107" s="17">
        <f t="shared" si="48"/>
        <v>-3.9551746868820042E-2</v>
      </c>
      <c r="G107" s="11">
        <f t="shared" si="49"/>
        <v>3.0323005932762031E-2</v>
      </c>
      <c r="I107" s="16">
        <v>66</v>
      </c>
      <c r="J107" s="6">
        <v>42</v>
      </c>
      <c r="K107" s="6">
        <v>24</v>
      </c>
      <c r="L107" s="17">
        <f t="shared" si="50"/>
        <v>-5.6000000000000001E-2</v>
      </c>
      <c r="M107" s="11">
        <f t="shared" si="51"/>
        <v>3.2000000000000001E-2</v>
      </c>
      <c r="O107" s="16">
        <v>12</v>
      </c>
      <c r="P107" s="6">
        <v>6</v>
      </c>
      <c r="Q107" s="6">
        <v>6</v>
      </c>
      <c r="R107" s="17">
        <f t="shared" si="52"/>
        <v>-2.553191489361702E-2</v>
      </c>
      <c r="S107" s="11">
        <f t="shared" si="53"/>
        <v>2.553191489361702E-2</v>
      </c>
      <c r="T107" s="25"/>
      <c r="V107" s="9" t="s">
        <v>18</v>
      </c>
      <c r="W107" s="16">
        <v>12</v>
      </c>
      <c r="X107" s="6">
        <v>5</v>
      </c>
      <c r="Y107" s="6">
        <v>7</v>
      </c>
      <c r="Z107" s="17">
        <f t="shared" si="54"/>
        <v>-2.5380710659898477E-2</v>
      </c>
      <c r="AA107" s="11">
        <f t="shared" si="55"/>
        <v>3.553299492385787E-2</v>
      </c>
      <c r="AC107" s="16">
        <v>36</v>
      </c>
      <c r="AD107" s="6">
        <v>18</v>
      </c>
      <c r="AE107" s="6">
        <v>18</v>
      </c>
      <c r="AF107" s="17">
        <f t="shared" si="56"/>
        <v>-3.9647577092511016E-2</v>
      </c>
      <c r="AG107" s="11">
        <f t="shared" si="57"/>
        <v>3.9647577092511016E-2</v>
      </c>
    </row>
    <row r="108" spans="2:33" x14ac:dyDescent="0.25">
      <c r="B108" s="9" t="s">
        <v>19</v>
      </c>
      <c r="C108" s="16">
        <v>91</v>
      </c>
      <c r="D108" s="6">
        <v>50</v>
      </c>
      <c r="E108" s="6">
        <v>41</v>
      </c>
      <c r="F108" s="17">
        <f t="shared" si="48"/>
        <v>-3.2959789057350031E-2</v>
      </c>
      <c r="G108" s="11">
        <f t="shared" si="49"/>
        <v>2.7027027027027029E-2</v>
      </c>
      <c r="I108" s="16">
        <v>44</v>
      </c>
      <c r="J108" s="6">
        <v>27</v>
      </c>
      <c r="K108" s="6">
        <v>17</v>
      </c>
      <c r="L108" s="17">
        <f t="shared" si="50"/>
        <v>-3.5999999999999997E-2</v>
      </c>
      <c r="M108" s="11">
        <f t="shared" si="51"/>
        <v>2.2666666666666668E-2</v>
      </c>
      <c r="O108" s="16">
        <v>18</v>
      </c>
      <c r="P108" s="6">
        <v>12</v>
      </c>
      <c r="Q108" s="6">
        <v>6</v>
      </c>
      <c r="R108" s="17">
        <f t="shared" si="52"/>
        <v>-5.106382978723404E-2</v>
      </c>
      <c r="S108" s="11">
        <f t="shared" si="53"/>
        <v>2.553191489361702E-2</v>
      </c>
      <c r="T108" s="25"/>
      <c r="V108" s="9" t="s">
        <v>19</v>
      </c>
      <c r="W108" s="16">
        <v>16</v>
      </c>
      <c r="X108" s="6">
        <v>11</v>
      </c>
      <c r="Y108" s="6">
        <v>5</v>
      </c>
      <c r="Z108" s="17">
        <f t="shared" si="54"/>
        <v>-5.5837563451776651E-2</v>
      </c>
      <c r="AA108" s="11">
        <f t="shared" si="55"/>
        <v>2.5380710659898477E-2</v>
      </c>
      <c r="AC108" s="16">
        <v>30</v>
      </c>
      <c r="AD108" s="6">
        <v>14</v>
      </c>
      <c r="AE108" s="6">
        <v>16</v>
      </c>
      <c r="AF108" s="17">
        <f t="shared" si="56"/>
        <v>-3.0837004405286344E-2</v>
      </c>
      <c r="AG108" s="11">
        <f t="shared" si="57"/>
        <v>3.5242290748898682E-2</v>
      </c>
    </row>
    <row r="109" spans="2:33" x14ac:dyDescent="0.25">
      <c r="B109" s="9" t="s">
        <v>20</v>
      </c>
      <c r="C109" s="16">
        <v>74</v>
      </c>
      <c r="D109" s="6">
        <v>43</v>
      </c>
      <c r="E109" s="6">
        <v>31</v>
      </c>
      <c r="F109" s="17">
        <f t="shared" si="48"/>
        <v>-2.8345418589321027E-2</v>
      </c>
      <c r="G109" s="11">
        <f t="shared" si="49"/>
        <v>2.043506921555702E-2</v>
      </c>
      <c r="I109" s="16">
        <v>42</v>
      </c>
      <c r="J109" s="6">
        <v>19</v>
      </c>
      <c r="K109" s="6">
        <v>23</v>
      </c>
      <c r="L109" s="17">
        <f t="shared" si="50"/>
        <v>-2.5333333333333333E-2</v>
      </c>
      <c r="M109" s="11">
        <f t="shared" si="51"/>
        <v>3.0666666666666665E-2</v>
      </c>
      <c r="O109" s="16">
        <v>22</v>
      </c>
      <c r="P109" s="6">
        <v>10</v>
      </c>
      <c r="Q109" s="6">
        <v>12</v>
      </c>
      <c r="R109" s="17">
        <f t="shared" si="52"/>
        <v>-4.2553191489361701E-2</v>
      </c>
      <c r="S109" s="11">
        <f t="shared" si="53"/>
        <v>5.106382978723404E-2</v>
      </c>
      <c r="T109" s="25"/>
      <c r="V109" s="9" t="s">
        <v>20</v>
      </c>
      <c r="W109" s="16">
        <v>8</v>
      </c>
      <c r="X109" s="6">
        <v>6</v>
      </c>
      <c r="Y109" s="6">
        <v>2</v>
      </c>
      <c r="Z109" s="17">
        <f t="shared" si="54"/>
        <v>-3.0456852791878174E-2</v>
      </c>
      <c r="AA109" s="11">
        <f t="shared" si="55"/>
        <v>1.015228426395939E-2</v>
      </c>
      <c r="AC109" s="16">
        <v>29</v>
      </c>
      <c r="AD109" s="6">
        <v>15</v>
      </c>
      <c r="AE109" s="6">
        <v>14</v>
      </c>
      <c r="AF109" s="17">
        <f t="shared" si="56"/>
        <v>-3.3039647577092511E-2</v>
      </c>
      <c r="AG109" s="11">
        <f t="shared" si="57"/>
        <v>3.0837004405286344E-2</v>
      </c>
    </row>
    <row r="110" spans="2:33" x14ac:dyDescent="0.25">
      <c r="B110" s="9" t="s">
        <v>21</v>
      </c>
      <c r="C110" s="16">
        <v>59</v>
      </c>
      <c r="D110" s="6">
        <v>33</v>
      </c>
      <c r="E110" s="6">
        <v>26</v>
      </c>
      <c r="F110" s="17">
        <f t="shared" si="48"/>
        <v>-2.1753460777851022E-2</v>
      </c>
      <c r="G110" s="11">
        <f t="shared" si="49"/>
        <v>1.7139090309822018E-2</v>
      </c>
      <c r="I110" s="16">
        <v>24</v>
      </c>
      <c r="J110" s="6">
        <v>13</v>
      </c>
      <c r="K110" s="6">
        <v>11</v>
      </c>
      <c r="L110" s="17">
        <f t="shared" si="50"/>
        <v>-1.7333333333333333E-2</v>
      </c>
      <c r="M110" s="11">
        <f t="shared" si="51"/>
        <v>1.4666666666666666E-2</v>
      </c>
      <c r="O110" s="16">
        <v>9</v>
      </c>
      <c r="P110" s="6">
        <v>6</v>
      </c>
      <c r="Q110" s="6">
        <v>3</v>
      </c>
      <c r="R110" s="17">
        <f t="shared" si="52"/>
        <v>-2.553191489361702E-2</v>
      </c>
      <c r="S110" s="11">
        <f t="shared" si="53"/>
        <v>1.276595744680851E-2</v>
      </c>
      <c r="T110" s="25"/>
      <c r="V110" s="9" t="s">
        <v>21</v>
      </c>
      <c r="W110" s="16">
        <v>14</v>
      </c>
      <c r="X110" s="6">
        <v>6</v>
      </c>
      <c r="Y110" s="6">
        <v>8</v>
      </c>
      <c r="Z110" s="17">
        <f t="shared" si="54"/>
        <v>-3.0456852791878174E-2</v>
      </c>
      <c r="AA110" s="11">
        <f t="shared" si="55"/>
        <v>4.060913705583756E-2</v>
      </c>
      <c r="AC110" s="16">
        <v>26</v>
      </c>
      <c r="AD110" s="6">
        <v>14</v>
      </c>
      <c r="AE110" s="6">
        <v>12</v>
      </c>
      <c r="AF110" s="17">
        <f t="shared" si="56"/>
        <v>-3.0837004405286344E-2</v>
      </c>
      <c r="AG110" s="11">
        <f t="shared" si="57"/>
        <v>2.643171806167401E-2</v>
      </c>
    </row>
    <row r="111" spans="2:33" x14ac:dyDescent="0.25">
      <c r="B111" s="9" t="s">
        <v>22</v>
      </c>
      <c r="C111" s="16">
        <v>43</v>
      </c>
      <c r="D111" s="6">
        <v>18</v>
      </c>
      <c r="E111" s="6">
        <v>25</v>
      </c>
      <c r="F111" s="17">
        <f t="shared" si="48"/>
        <v>-1.1865524060646011E-2</v>
      </c>
      <c r="G111" s="11">
        <f t="shared" si="49"/>
        <v>1.6479894528675015E-2</v>
      </c>
      <c r="I111" s="16">
        <v>21</v>
      </c>
      <c r="J111" s="6">
        <v>14</v>
      </c>
      <c r="K111" s="6">
        <v>7</v>
      </c>
      <c r="L111" s="17">
        <f t="shared" si="50"/>
        <v>-1.8666666666666668E-2</v>
      </c>
      <c r="M111" s="11">
        <f t="shared" si="51"/>
        <v>9.3333333333333341E-3</v>
      </c>
      <c r="O111" s="16">
        <v>6</v>
      </c>
      <c r="P111" s="6">
        <v>4</v>
      </c>
      <c r="Q111" s="6">
        <v>2</v>
      </c>
      <c r="R111" s="17">
        <f t="shared" si="52"/>
        <v>-1.7021276595744681E-2</v>
      </c>
      <c r="S111" s="11">
        <f t="shared" si="53"/>
        <v>8.5106382978723406E-3</v>
      </c>
      <c r="T111" s="25"/>
      <c r="V111" s="9" t="s">
        <v>22</v>
      </c>
      <c r="W111" s="16">
        <v>13</v>
      </c>
      <c r="X111" s="6">
        <v>7</v>
      </c>
      <c r="Y111" s="6">
        <v>6</v>
      </c>
      <c r="Z111" s="17">
        <f t="shared" si="54"/>
        <v>-3.553299492385787E-2</v>
      </c>
      <c r="AA111" s="11">
        <f t="shared" si="55"/>
        <v>3.0456852791878174E-2</v>
      </c>
      <c r="AC111" s="16">
        <v>10</v>
      </c>
      <c r="AD111" s="6">
        <v>7</v>
      </c>
      <c r="AE111" s="6">
        <v>3</v>
      </c>
      <c r="AF111" s="17">
        <f t="shared" si="56"/>
        <v>-1.5418502202643172E-2</v>
      </c>
      <c r="AG111" s="11">
        <f t="shared" si="57"/>
        <v>6.6079295154185024E-3</v>
      </c>
    </row>
    <row r="112" spans="2:33" x14ac:dyDescent="0.25">
      <c r="B112" s="9" t="s">
        <v>23</v>
      </c>
      <c r="C112" s="16">
        <v>31</v>
      </c>
      <c r="D112" s="6">
        <v>15</v>
      </c>
      <c r="E112" s="6">
        <v>16</v>
      </c>
      <c r="F112" s="17">
        <f t="shared" si="48"/>
        <v>-9.8879367172050106E-3</v>
      </c>
      <c r="G112" s="11">
        <f t="shared" si="49"/>
        <v>1.054713249835201E-2</v>
      </c>
      <c r="I112" s="16">
        <v>15</v>
      </c>
      <c r="J112" s="6">
        <v>8</v>
      </c>
      <c r="K112" s="6">
        <v>7</v>
      </c>
      <c r="L112" s="17">
        <f t="shared" si="50"/>
        <v>-1.0666666666666666E-2</v>
      </c>
      <c r="M112" s="11">
        <f t="shared" si="51"/>
        <v>9.3333333333333341E-3</v>
      </c>
      <c r="O112" s="16">
        <v>4</v>
      </c>
      <c r="P112" s="6">
        <v>2</v>
      </c>
      <c r="Q112" s="6">
        <v>2</v>
      </c>
      <c r="R112" s="17">
        <f t="shared" si="52"/>
        <v>-8.5106382978723406E-3</v>
      </c>
      <c r="S112" s="11">
        <f t="shared" si="53"/>
        <v>8.5106382978723406E-3</v>
      </c>
      <c r="T112" s="25"/>
      <c r="V112" s="9" t="s">
        <v>23</v>
      </c>
      <c r="W112" s="16">
        <v>9</v>
      </c>
      <c r="X112" s="6">
        <v>6</v>
      </c>
      <c r="Y112" s="6">
        <v>3</v>
      </c>
      <c r="Z112" s="17">
        <f t="shared" si="54"/>
        <v>-3.0456852791878174E-2</v>
      </c>
      <c r="AA112" s="11">
        <f t="shared" si="55"/>
        <v>1.5228426395939087E-2</v>
      </c>
      <c r="AC112" s="16">
        <v>9</v>
      </c>
      <c r="AD112" s="6">
        <v>5</v>
      </c>
      <c r="AE112" s="6">
        <v>4</v>
      </c>
      <c r="AF112" s="17">
        <f t="shared" si="56"/>
        <v>-1.1013215859030838E-2</v>
      </c>
      <c r="AG112" s="11">
        <f t="shared" si="57"/>
        <v>8.8105726872246704E-3</v>
      </c>
    </row>
    <row r="113" spans="1:39" x14ac:dyDescent="0.25">
      <c r="B113" s="9" t="s">
        <v>24</v>
      </c>
      <c r="C113" s="16">
        <v>37</v>
      </c>
      <c r="D113" s="6">
        <v>13</v>
      </c>
      <c r="E113" s="6">
        <v>24</v>
      </c>
      <c r="F113" s="17">
        <f t="shared" si="48"/>
        <v>-8.569545154911009E-3</v>
      </c>
      <c r="G113" s="11">
        <f t="shared" si="49"/>
        <v>1.5820698747528016E-2</v>
      </c>
      <c r="I113" s="16">
        <v>15</v>
      </c>
      <c r="J113" s="6">
        <v>7</v>
      </c>
      <c r="K113" s="6">
        <v>8</v>
      </c>
      <c r="L113" s="17">
        <f t="shared" si="50"/>
        <v>-9.3333333333333341E-3</v>
      </c>
      <c r="M113" s="11">
        <f t="shared" si="51"/>
        <v>1.0666666666666666E-2</v>
      </c>
      <c r="O113" s="16">
        <v>4</v>
      </c>
      <c r="P113" s="6">
        <v>2</v>
      </c>
      <c r="Q113" s="6">
        <v>2</v>
      </c>
      <c r="R113" s="17">
        <f t="shared" si="52"/>
        <v>-8.5106382978723406E-3</v>
      </c>
      <c r="S113" s="11">
        <f t="shared" si="53"/>
        <v>8.5106382978723406E-3</v>
      </c>
      <c r="T113" s="25"/>
      <c r="V113" s="9" t="s">
        <v>24</v>
      </c>
      <c r="W113" s="16">
        <v>5</v>
      </c>
      <c r="X113" s="6">
        <v>3</v>
      </c>
      <c r="Y113" s="6">
        <v>2</v>
      </c>
      <c r="Z113" s="17">
        <f t="shared" si="54"/>
        <v>-1.5228426395939087E-2</v>
      </c>
      <c r="AA113" s="11">
        <f t="shared" si="55"/>
        <v>1.015228426395939E-2</v>
      </c>
      <c r="AC113" s="16">
        <v>13</v>
      </c>
      <c r="AD113" s="6">
        <v>7</v>
      </c>
      <c r="AE113" s="6">
        <v>6</v>
      </c>
      <c r="AF113" s="17">
        <f t="shared" si="56"/>
        <v>-1.5418502202643172E-2</v>
      </c>
      <c r="AG113" s="11">
        <f t="shared" si="57"/>
        <v>1.3215859030837005E-2</v>
      </c>
    </row>
    <row r="114" spans="1:39" x14ac:dyDescent="0.25">
      <c r="B114" s="9" t="s">
        <v>25</v>
      </c>
      <c r="C114" s="16">
        <v>17</v>
      </c>
      <c r="D114" s="6">
        <v>6</v>
      </c>
      <c r="E114" s="6">
        <v>11</v>
      </c>
      <c r="F114" s="17">
        <f t="shared" si="48"/>
        <v>-3.9551746868820041E-3</v>
      </c>
      <c r="G114" s="11">
        <f t="shared" si="49"/>
        <v>7.2511535926170073E-3</v>
      </c>
      <c r="I114" s="16">
        <v>7</v>
      </c>
      <c r="J114" s="6">
        <v>5</v>
      </c>
      <c r="K114" s="6">
        <v>2</v>
      </c>
      <c r="L114" s="17">
        <f t="shared" si="50"/>
        <v>-6.6666666666666671E-3</v>
      </c>
      <c r="M114" s="11">
        <f t="shared" si="51"/>
        <v>2.6666666666666666E-3</v>
      </c>
      <c r="O114" s="16">
        <v>5</v>
      </c>
      <c r="P114" s="6">
        <v>1</v>
      </c>
      <c r="Q114" s="6">
        <v>4</v>
      </c>
      <c r="R114" s="17">
        <f t="shared" si="52"/>
        <v>-4.2553191489361703E-3</v>
      </c>
      <c r="S114" s="11">
        <f t="shared" si="53"/>
        <v>1.7021276595744681E-2</v>
      </c>
      <c r="T114" s="25"/>
      <c r="V114" s="9" t="s">
        <v>25</v>
      </c>
      <c r="W114" s="16">
        <v>2</v>
      </c>
      <c r="X114" s="6">
        <v>1</v>
      </c>
      <c r="Y114" s="6">
        <v>1</v>
      </c>
      <c r="Z114" s="17">
        <f t="shared" si="54"/>
        <v>-5.076142131979695E-3</v>
      </c>
      <c r="AA114" s="11">
        <f t="shared" si="55"/>
        <v>5.076142131979695E-3</v>
      </c>
      <c r="AC114" s="16">
        <v>3</v>
      </c>
      <c r="AD114" s="6">
        <v>3</v>
      </c>
      <c r="AE114" s="6">
        <v>0</v>
      </c>
      <c r="AF114" s="17">
        <f t="shared" si="56"/>
        <v>-6.6079295154185024E-3</v>
      </c>
      <c r="AG114" s="11">
        <f t="shared" si="57"/>
        <v>0</v>
      </c>
    </row>
    <row r="115" spans="1:39" x14ac:dyDescent="0.25">
      <c r="B115" s="9" t="s">
        <v>26</v>
      </c>
      <c r="C115" s="16">
        <v>7</v>
      </c>
      <c r="D115" s="6">
        <v>3</v>
      </c>
      <c r="E115" s="6">
        <v>4</v>
      </c>
      <c r="F115" s="17">
        <f t="shared" si="48"/>
        <v>-1.977587343441002E-3</v>
      </c>
      <c r="G115" s="11">
        <f t="shared" si="49"/>
        <v>2.6367831245880024E-3</v>
      </c>
      <c r="I115" s="16">
        <v>1</v>
      </c>
      <c r="J115" s="6">
        <v>0</v>
      </c>
      <c r="K115" s="6">
        <v>1</v>
      </c>
      <c r="L115" s="17">
        <f t="shared" si="50"/>
        <v>0</v>
      </c>
      <c r="M115" s="11">
        <f t="shared" si="51"/>
        <v>1.3333333333333333E-3</v>
      </c>
      <c r="O115" s="16">
        <v>2</v>
      </c>
      <c r="P115" s="6">
        <v>0</v>
      </c>
      <c r="Q115" s="6">
        <v>2</v>
      </c>
      <c r="R115" s="17">
        <f t="shared" si="52"/>
        <v>0</v>
      </c>
      <c r="S115" s="11">
        <f t="shared" si="53"/>
        <v>8.5106382978723406E-3</v>
      </c>
      <c r="T115" s="25"/>
      <c r="V115" s="9" t="s">
        <v>26</v>
      </c>
      <c r="W115" s="16">
        <v>1</v>
      </c>
      <c r="X115" s="6">
        <v>1</v>
      </c>
      <c r="Y115" s="6">
        <v>0</v>
      </c>
      <c r="Z115" s="17">
        <f t="shared" si="54"/>
        <v>-5.076142131979695E-3</v>
      </c>
      <c r="AA115" s="11">
        <f t="shared" si="55"/>
        <v>0</v>
      </c>
      <c r="AC115" s="16">
        <v>2</v>
      </c>
      <c r="AD115" s="6">
        <v>2</v>
      </c>
      <c r="AE115" s="6">
        <v>0</v>
      </c>
      <c r="AF115" s="17">
        <f t="shared" si="56"/>
        <v>-4.4052863436123352E-3</v>
      </c>
      <c r="AG115" s="11">
        <f t="shared" si="57"/>
        <v>0</v>
      </c>
    </row>
    <row r="116" spans="1:39" x14ac:dyDescent="0.25">
      <c r="B116" s="9" t="s">
        <v>27</v>
      </c>
      <c r="C116" s="16">
        <v>1</v>
      </c>
      <c r="D116" s="6">
        <v>1</v>
      </c>
      <c r="E116" s="6">
        <v>0</v>
      </c>
      <c r="F116" s="17">
        <f t="shared" si="48"/>
        <v>-6.5919578114700061E-4</v>
      </c>
      <c r="G116" s="11">
        <f t="shared" si="49"/>
        <v>0</v>
      </c>
      <c r="I116" s="16">
        <v>1</v>
      </c>
      <c r="J116" s="6">
        <v>1</v>
      </c>
      <c r="K116" s="6">
        <v>0</v>
      </c>
      <c r="L116" s="17">
        <f t="shared" si="50"/>
        <v>-1.3333333333333333E-3</v>
      </c>
      <c r="M116" s="11">
        <f t="shared" si="51"/>
        <v>0</v>
      </c>
      <c r="O116" s="16">
        <v>0</v>
      </c>
      <c r="P116" s="6">
        <v>0</v>
      </c>
      <c r="Q116" s="6">
        <v>0</v>
      </c>
      <c r="R116" s="17">
        <f t="shared" si="52"/>
        <v>0</v>
      </c>
      <c r="S116" s="11">
        <f t="shared" si="53"/>
        <v>0</v>
      </c>
      <c r="T116" s="25"/>
      <c r="V116" s="9" t="s">
        <v>27</v>
      </c>
      <c r="W116" s="16">
        <v>0</v>
      </c>
      <c r="X116" s="6">
        <v>0</v>
      </c>
      <c r="Y116" s="6">
        <v>0</v>
      </c>
      <c r="Z116" s="17">
        <f t="shared" si="54"/>
        <v>0</v>
      </c>
      <c r="AA116" s="11">
        <f t="shared" si="55"/>
        <v>0</v>
      </c>
      <c r="AC116" s="16">
        <v>0</v>
      </c>
      <c r="AD116" s="6">
        <v>0</v>
      </c>
      <c r="AE116" s="6">
        <v>0</v>
      </c>
      <c r="AF116" s="17">
        <f t="shared" si="56"/>
        <v>0</v>
      </c>
      <c r="AG116" s="11">
        <f t="shared" si="57"/>
        <v>0</v>
      </c>
    </row>
    <row r="117" spans="1:39" x14ac:dyDescent="0.25">
      <c r="B117" s="9" t="s">
        <v>28</v>
      </c>
      <c r="C117" s="18">
        <v>1</v>
      </c>
      <c r="D117" s="19">
        <v>0</v>
      </c>
      <c r="E117" s="19">
        <v>1</v>
      </c>
      <c r="F117" s="12">
        <f>D117/$C$118*-1</f>
        <v>0</v>
      </c>
      <c r="G117" s="13">
        <f>E117/$C$118</f>
        <v>6.5919578114700061E-4</v>
      </c>
      <c r="I117" s="18">
        <v>0</v>
      </c>
      <c r="J117" s="19">
        <v>0</v>
      </c>
      <c r="K117" s="19">
        <v>0</v>
      </c>
      <c r="L117" s="12">
        <f t="shared" si="50"/>
        <v>0</v>
      </c>
      <c r="M117" s="13">
        <f t="shared" si="51"/>
        <v>0</v>
      </c>
      <c r="O117" s="18">
        <v>0</v>
      </c>
      <c r="P117" s="19">
        <v>0</v>
      </c>
      <c r="Q117" s="19">
        <v>0</v>
      </c>
      <c r="R117" s="12">
        <f t="shared" si="52"/>
        <v>0</v>
      </c>
      <c r="S117" s="13">
        <f t="shared" si="53"/>
        <v>0</v>
      </c>
      <c r="T117" s="25"/>
      <c r="V117" s="9" t="s">
        <v>28</v>
      </c>
      <c r="W117" s="18">
        <v>0</v>
      </c>
      <c r="X117" s="19">
        <v>0</v>
      </c>
      <c r="Y117" s="19">
        <v>0</v>
      </c>
      <c r="Z117" s="12">
        <f t="shared" si="54"/>
        <v>0</v>
      </c>
      <c r="AA117" s="13">
        <f t="shared" si="55"/>
        <v>0</v>
      </c>
      <c r="AC117" s="18">
        <v>0</v>
      </c>
      <c r="AD117" s="19">
        <v>0</v>
      </c>
      <c r="AE117" s="19">
        <v>0</v>
      </c>
      <c r="AF117" s="12">
        <f t="shared" si="56"/>
        <v>0</v>
      </c>
      <c r="AG117" s="13">
        <f t="shared" si="57"/>
        <v>0</v>
      </c>
    </row>
    <row r="118" spans="1:39" ht="15.75" thickBot="1" x14ac:dyDescent="0.3">
      <c r="C118" s="21">
        <f>SUM(C97:C117)</f>
        <v>1517</v>
      </c>
      <c r="D118" s="21">
        <f>SUM(D97:D117)</f>
        <v>789</v>
      </c>
      <c r="E118" s="21">
        <f>SUM(E97:E117)</f>
        <v>728</v>
      </c>
      <c r="I118" s="21">
        <f>SUM(I97:I117)</f>
        <v>750</v>
      </c>
      <c r="J118" s="21">
        <f t="shared" ref="J118:K118" si="58">SUM(J97:J117)</f>
        <v>432</v>
      </c>
      <c r="K118" s="21">
        <f t="shared" si="58"/>
        <v>318</v>
      </c>
      <c r="O118" s="21">
        <f>SUM(O97:O117)</f>
        <v>235</v>
      </c>
      <c r="P118" s="21">
        <f t="shared" ref="P118:Q118" si="59">SUM(P97:P117)</f>
        <v>133</v>
      </c>
      <c r="Q118" s="21">
        <f t="shared" si="59"/>
        <v>102</v>
      </c>
      <c r="W118" s="21">
        <f>SUM(W97:W117)</f>
        <v>197</v>
      </c>
      <c r="X118" s="21">
        <f t="shared" ref="X118:Y118" si="60">SUM(X97:X117)</f>
        <v>110</v>
      </c>
      <c r="Y118" s="21">
        <f t="shared" si="60"/>
        <v>87</v>
      </c>
      <c r="AC118" s="21">
        <f>SUM(AC97:AC117)</f>
        <v>454</v>
      </c>
      <c r="AD118" s="21">
        <f>SUM(AD97:AD117)</f>
        <v>247</v>
      </c>
      <c r="AE118" s="21">
        <f>SUM(AE97:AE117)</f>
        <v>207</v>
      </c>
    </row>
    <row r="119" spans="1:39" ht="15.75" thickTop="1" x14ac:dyDescent="0.25"/>
    <row r="123" spans="1:39" x14ac:dyDescent="0.25">
      <c r="A123" s="2"/>
      <c r="D123" s="2"/>
      <c r="E123" s="2"/>
      <c r="K123" s="2"/>
      <c r="L123" s="2"/>
      <c r="M123" s="2"/>
      <c r="P123" s="2"/>
      <c r="Q123" s="2"/>
      <c r="X123" s="2"/>
      <c r="Y123" s="2"/>
      <c r="Z123" s="2"/>
    </row>
    <row r="124" spans="1:39" ht="23.25" x14ac:dyDescent="0.35">
      <c r="A124" s="14">
        <v>2014</v>
      </c>
      <c r="U124" s="14">
        <f>A124</f>
        <v>2014</v>
      </c>
    </row>
    <row r="125" spans="1:39" x14ac:dyDescent="0.25">
      <c r="C125" s="47" t="str">
        <f>Frumgögn!$A$5</f>
        <v>690 Vopnafjörður</v>
      </c>
      <c r="D125" s="48"/>
      <c r="E125" s="48"/>
      <c r="F125" s="48"/>
      <c r="G125" s="7">
        <f>A124</f>
        <v>2014</v>
      </c>
      <c r="I125" s="47" t="str">
        <f>Frumgögn!$S$5</f>
        <v>700 Egilsstaðir</v>
      </c>
      <c r="J125" s="48"/>
      <c r="K125" s="48"/>
      <c r="L125" s="48"/>
      <c r="M125" s="7">
        <f>A124</f>
        <v>2014</v>
      </c>
      <c r="O125" s="47" t="str">
        <f>Frumgögn!$A$36</f>
        <v>710 Seyðisfjörður</v>
      </c>
      <c r="P125" s="48"/>
      <c r="Q125" s="48"/>
      <c r="R125" s="48"/>
      <c r="S125" s="7">
        <f>A124</f>
        <v>2014</v>
      </c>
      <c r="T125" s="23"/>
      <c r="W125" s="47" t="str">
        <f>Frumgögn!$S$36</f>
        <v>720 Borgarfjörður eystri</v>
      </c>
      <c r="X125" s="48"/>
      <c r="Y125" s="48"/>
      <c r="Z125" s="48"/>
      <c r="AA125" s="7">
        <f>U124</f>
        <v>2014</v>
      </c>
      <c r="AC125" s="47" t="str">
        <f>Frumgögn!$A$67</f>
        <v>730 Reyðarfjörður</v>
      </c>
      <c r="AD125" s="48"/>
      <c r="AE125" s="48"/>
      <c r="AF125" s="48"/>
      <c r="AG125" s="7">
        <f>U124</f>
        <v>2014</v>
      </c>
      <c r="AI125" s="47" t="str">
        <f>Frumgögn!$S$67</f>
        <v>735 Eskifjörður</v>
      </c>
      <c r="AJ125" s="48"/>
      <c r="AK125" s="48"/>
      <c r="AL125" s="48"/>
      <c r="AM125" s="7">
        <f>U124</f>
        <v>2014</v>
      </c>
    </row>
    <row r="126" spans="1:39" x14ac:dyDescent="0.25">
      <c r="C126" s="8" t="s">
        <v>4</v>
      </c>
      <c r="D126" s="15" t="s">
        <v>5</v>
      </c>
      <c r="E126" s="15" t="s">
        <v>6</v>
      </c>
      <c r="F126" s="15" t="s">
        <v>39</v>
      </c>
      <c r="G126" s="10" t="s">
        <v>40</v>
      </c>
      <c r="I126" s="8" t="s">
        <v>4</v>
      </c>
      <c r="J126" s="15" t="s">
        <v>5</v>
      </c>
      <c r="K126" s="15" t="s">
        <v>6</v>
      </c>
      <c r="L126" s="15" t="s">
        <v>39</v>
      </c>
      <c r="M126" s="10" t="s">
        <v>40</v>
      </c>
      <c r="O126" s="8" t="s">
        <v>4</v>
      </c>
      <c r="P126" s="15" t="s">
        <v>5</v>
      </c>
      <c r="Q126" s="15" t="s">
        <v>6</v>
      </c>
      <c r="R126" s="15" t="s">
        <v>39</v>
      </c>
      <c r="S126" s="10" t="s">
        <v>40</v>
      </c>
      <c r="T126" s="24"/>
      <c r="W126" s="8" t="s">
        <v>4</v>
      </c>
      <c r="X126" s="15" t="s">
        <v>5</v>
      </c>
      <c r="Y126" s="15" t="s">
        <v>6</v>
      </c>
      <c r="Z126" s="15" t="s">
        <v>39</v>
      </c>
      <c r="AA126" s="10" t="s">
        <v>40</v>
      </c>
      <c r="AC126" s="8" t="s">
        <v>4</v>
      </c>
      <c r="AD126" s="15" t="s">
        <v>5</v>
      </c>
      <c r="AE126" s="15" t="s">
        <v>6</v>
      </c>
      <c r="AF126" s="15" t="s">
        <v>39</v>
      </c>
      <c r="AG126" s="10" t="s">
        <v>40</v>
      </c>
      <c r="AI126" s="8" t="s">
        <v>4</v>
      </c>
      <c r="AJ126" s="15" t="s">
        <v>5</v>
      </c>
      <c r="AK126" s="15" t="s">
        <v>6</v>
      </c>
      <c r="AL126" s="15" t="s">
        <v>39</v>
      </c>
      <c r="AM126" s="10" t="s">
        <v>40</v>
      </c>
    </row>
    <row r="127" spans="1:39" x14ac:dyDescent="0.25">
      <c r="B127" s="9" t="s">
        <v>8</v>
      </c>
      <c r="C127" s="16">
        <v>29</v>
      </c>
      <c r="D127" s="6">
        <v>15</v>
      </c>
      <c r="E127" s="6">
        <v>14</v>
      </c>
      <c r="F127" s="17">
        <f>D127/$C$148*-1</f>
        <v>-2.1582733812949641E-2</v>
      </c>
      <c r="G127" s="11">
        <f>E127/$C$148</f>
        <v>2.0143884892086329E-2</v>
      </c>
      <c r="I127" s="16">
        <v>220</v>
      </c>
      <c r="J127" s="6">
        <v>111</v>
      </c>
      <c r="K127" s="6">
        <v>109</v>
      </c>
      <c r="L127" s="17">
        <f>J127/$I$148*-1</f>
        <v>-0.04</v>
      </c>
      <c r="M127" s="11">
        <f>K127/$I$148</f>
        <v>3.9279279279279281E-2</v>
      </c>
      <c r="O127" s="16">
        <v>28</v>
      </c>
      <c r="P127" s="6">
        <v>14</v>
      </c>
      <c r="Q127" s="6">
        <v>14</v>
      </c>
      <c r="R127" s="17">
        <f>P127/$O$148*-1</f>
        <v>-2.1052631578947368E-2</v>
      </c>
      <c r="S127" s="11">
        <f>Q127/$O$148</f>
        <v>2.1052631578947368E-2</v>
      </c>
      <c r="T127" s="25"/>
      <c r="V127" s="9" t="s">
        <v>8</v>
      </c>
      <c r="W127" s="16">
        <v>3</v>
      </c>
      <c r="X127" s="6">
        <v>1</v>
      </c>
      <c r="Y127" s="6">
        <v>2</v>
      </c>
      <c r="Z127" s="17">
        <f>X127/$W$148*-1</f>
        <v>-7.462686567164179E-3</v>
      </c>
      <c r="AA127" s="11">
        <f>Y127/$W$148</f>
        <v>1.4925373134328358E-2</v>
      </c>
      <c r="AC127" s="16">
        <v>88</v>
      </c>
      <c r="AD127" s="6">
        <v>43</v>
      </c>
      <c r="AE127" s="6">
        <v>45</v>
      </c>
      <c r="AF127" s="17">
        <f>AD127/$AC$148*-1</f>
        <v>-3.7587412587412584E-2</v>
      </c>
      <c r="AG127" s="11">
        <f>AE127/$AC$148</f>
        <v>3.9335664335664336E-2</v>
      </c>
      <c r="AI127" s="16">
        <v>87</v>
      </c>
      <c r="AJ127" s="6">
        <v>45</v>
      </c>
      <c r="AK127" s="6">
        <v>42</v>
      </c>
      <c r="AL127" s="17">
        <f>AJ127/$AI$148*-1</f>
        <v>-4.2573320719016081E-2</v>
      </c>
      <c r="AM127" s="11">
        <f>AK127/$AI$148</f>
        <v>3.9735099337748346E-2</v>
      </c>
    </row>
    <row r="128" spans="1:39" x14ac:dyDescent="0.25">
      <c r="B128" s="9" t="s">
        <v>9</v>
      </c>
      <c r="C128" s="16">
        <v>48</v>
      </c>
      <c r="D128" s="6">
        <v>18</v>
      </c>
      <c r="E128" s="6">
        <v>30</v>
      </c>
      <c r="F128" s="17">
        <f t="shared" ref="F128:F147" si="61">D128/$C$148*-1</f>
        <v>-2.5899280575539568E-2</v>
      </c>
      <c r="G128" s="11">
        <f t="shared" ref="G128:G147" si="62">E128/$C$148</f>
        <v>4.3165467625899283E-2</v>
      </c>
      <c r="I128" s="16">
        <v>220</v>
      </c>
      <c r="J128" s="6">
        <v>122</v>
      </c>
      <c r="K128" s="6">
        <v>98</v>
      </c>
      <c r="L128" s="17">
        <f t="shared" ref="L128:L147" si="63">J128/$I$148*-1</f>
        <v>-4.3963963963963966E-2</v>
      </c>
      <c r="M128" s="11">
        <f t="shared" ref="M128:M147" si="64">K128/$I$148</f>
        <v>3.5315315315315315E-2</v>
      </c>
      <c r="O128" s="16">
        <v>34</v>
      </c>
      <c r="P128" s="6">
        <v>19</v>
      </c>
      <c r="Q128" s="6">
        <v>15</v>
      </c>
      <c r="R128" s="17">
        <f t="shared" ref="R128:R147" si="65">P128/$O$148*-1</f>
        <v>-2.8571428571428571E-2</v>
      </c>
      <c r="S128" s="11">
        <f t="shared" ref="S128:S147" si="66">Q128/$O$148</f>
        <v>2.2556390977443608E-2</v>
      </c>
      <c r="T128" s="25"/>
      <c r="V128" s="9" t="s">
        <v>9</v>
      </c>
      <c r="W128" s="16">
        <v>10</v>
      </c>
      <c r="X128" s="6">
        <v>8</v>
      </c>
      <c r="Y128" s="6">
        <v>2</v>
      </c>
      <c r="Z128" s="17">
        <f t="shared" ref="Z128:Z147" si="67">X128/$W$148*-1</f>
        <v>-5.9701492537313432E-2</v>
      </c>
      <c r="AA128" s="11">
        <f t="shared" ref="AA128:AA147" si="68">Y128/$W$148</f>
        <v>1.4925373134328358E-2</v>
      </c>
      <c r="AC128" s="16">
        <v>68</v>
      </c>
      <c r="AD128" s="6">
        <v>30</v>
      </c>
      <c r="AE128" s="6">
        <v>38</v>
      </c>
      <c r="AF128" s="17">
        <f t="shared" ref="AF128:AF147" si="69">AD128/$AC$148*-1</f>
        <v>-2.6223776223776224E-2</v>
      </c>
      <c r="AG128" s="11">
        <f t="shared" ref="AG128:AG147" si="70">AE128/$AC$148</f>
        <v>3.3216783216783216E-2</v>
      </c>
      <c r="AI128" s="16">
        <v>69</v>
      </c>
      <c r="AJ128" s="6">
        <v>39</v>
      </c>
      <c r="AK128" s="6">
        <v>30</v>
      </c>
      <c r="AL128" s="17">
        <f t="shared" ref="AL128:AL147" si="71">AJ128/$AI$148*-1</f>
        <v>-3.6896877956480605E-2</v>
      </c>
      <c r="AM128" s="11">
        <f t="shared" ref="AM128:AM147" si="72">AK128/$AI$148</f>
        <v>2.8382213812677391E-2</v>
      </c>
    </row>
    <row r="129" spans="2:39" x14ac:dyDescent="0.25">
      <c r="B129" s="9" t="s">
        <v>10</v>
      </c>
      <c r="C129" s="16">
        <v>45</v>
      </c>
      <c r="D129" s="6">
        <v>25</v>
      </c>
      <c r="E129" s="6">
        <v>20</v>
      </c>
      <c r="F129" s="17">
        <f t="shared" si="61"/>
        <v>-3.5971223021582732E-2</v>
      </c>
      <c r="G129" s="11">
        <f t="shared" si="62"/>
        <v>2.8776978417266189E-2</v>
      </c>
      <c r="I129" s="16">
        <v>196</v>
      </c>
      <c r="J129" s="6">
        <v>100</v>
      </c>
      <c r="K129" s="6">
        <v>96</v>
      </c>
      <c r="L129" s="17">
        <f t="shared" si="63"/>
        <v>-3.6036036036036036E-2</v>
      </c>
      <c r="M129" s="11">
        <f t="shared" si="64"/>
        <v>3.4594594594594595E-2</v>
      </c>
      <c r="O129" s="16">
        <v>28</v>
      </c>
      <c r="P129" s="6">
        <v>16</v>
      </c>
      <c r="Q129" s="6">
        <v>12</v>
      </c>
      <c r="R129" s="17">
        <f t="shared" si="65"/>
        <v>-2.4060150375939851E-2</v>
      </c>
      <c r="S129" s="11">
        <f t="shared" si="66"/>
        <v>1.8045112781954888E-2</v>
      </c>
      <c r="T129" s="25"/>
      <c r="V129" s="9" t="s">
        <v>10</v>
      </c>
      <c r="W129" s="16">
        <v>4</v>
      </c>
      <c r="X129" s="6">
        <v>4</v>
      </c>
      <c r="Y129" s="6">
        <v>0</v>
      </c>
      <c r="Z129" s="17">
        <f t="shared" si="67"/>
        <v>-2.9850746268656716E-2</v>
      </c>
      <c r="AA129" s="11">
        <f t="shared" si="68"/>
        <v>0</v>
      </c>
      <c r="AC129" s="16">
        <v>80</v>
      </c>
      <c r="AD129" s="6">
        <v>42</v>
      </c>
      <c r="AE129" s="6">
        <v>38</v>
      </c>
      <c r="AF129" s="17">
        <f t="shared" si="69"/>
        <v>-3.6713286713286712E-2</v>
      </c>
      <c r="AG129" s="11">
        <f t="shared" si="70"/>
        <v>3.3216783216783216E-2</v>
      </c>
      <c r="AI129" s="16">
        <v>58</v>
      </c>
      <c r="AJ129" s="6">
        <v>31</v>
      </c>
      <c r="AK129" s="6">
        <v>27</v>
      </c>
      <c r="AL129" s="17">
        <f t="shared" si="71"/>
        <v>-2.9328287606433301E-2</v>
      </c>
      <c r="AM129" s="11">
        <f t="shared" si="72"/>
        <v>2.5543992431409649E-2</v>
      </c>
    </row>
    <row r="130" spans="2:39" x14ac:dyDescent="0.25">
      <c r="B130" s="9" t="s">
        <v>11</v>
      </c>
      <c r="C130" s="16">
        <v>51</v>
      </c>
      <c r="D130" s="6">
        <v>24</v>
      </c>
      <c r="E130" s="6">
        <v>27</v>
      </c>
      <c r="F130" s="17">
        <f t="shared" si="61"/>
        <v>-3.4532374100719423E-2</v>
      </c>
      <c r="G130" s="11">
        <f t="shared" si="62"/>
        <v>3.884892086330935E-2</v>
      </c>
      <c r="I130" s="16">
        <v>201</v>
      </c>
      <c r="J130" s="6">
        <v>99</v>
      </c>
      <c r="K130" s="6">
        <v>102</v>
      </c>
      <c r="L130" s="17">
        <f t="shared" si="63"/>
        <v>-3.5675675675675679E-2</v>
      </c>
      <c r="M130" s="11">
        <f t="shared" si="64"/>
        <v>3.6756756756756756E-2</v>
      </c>
      <c r="O130" s="16">
        <v>41</v>
      </c>
      <c r="P130" s="6">
        <v>16</v>
      </c>
      <c r="Q130" s="6">
        <v>25</v>
      </c>
      <c r="R130" s="17">
        <f t="shared" si="65"/>
        <v>-2.4060150375939851E-2</v>
      </c>
      <c r="S130" s="11">
        <f t="shared" si="66"/>
        <v>3.7593984962406013E-2</v>
      </c>
      <c r="T130" s="25"/>
      <c r="V130" s="9" t="s">
        <v>11</v>
      </c>
      <c r="W130" s="16">
        <v>16</v>
      </c>
      <c r="X130" s="6">
        <v>7</v>
      </c>
      <c r="Y130" s="6">
        <v>9</v>
      </c>
      <c r="Z130" s="17">
        <f t="shared" si="67"/>
        <v>-5.2238805970149252E-2</v>
      </c>
      <c r="AA130" s="11">
        <f t="shared" si="68"/>
        <v>6.7164179104477612E-2</v>
      </c>
      <c r="AC130" s="16">
        <v>85</v>
      </c>
      <c r="AD130" s="6">
        <v>45</v>
      </c>
      <c r="AE130" s="6">
        <v>40</v>
      </c>
      <c r="AF130" s="17">
        <f t="shared" si="69"/>
        <v>-3.9335664335664336E-2</v>
      </c>
      <c r="AG130" s="11">
        <f t="shared" si="70"/>
        <v>3.4965034965034968E-2</v>
      </c>
      <c r="AI130" s="16">
        <v>83</v>
      </c>
      <c r="AJ130" s="6">
        <v>41</v>
      </c>
      <c r="AK130" s="6">
        <v>42</v>
      </c>
      <c r="AL130" s="17">
        <f t="shared" si="71"/>
        <v>-3.8789025543992432E-2</v>
      </c>
      <c r="AM130" s="11">
        <f t="shared" si="72"/>
        <v>3.9735099337748346E-2</v>
      </c>
    </row>
    <row r="131" spans="2:39" x14ac:dyDescent="0.25">
      <c r="B131" s="9" t="s">
        <v>12</v>
      </c>
      <c r="C131" s="16">
        <v>48</v>
      </c>
      <c r="D131" s="6">
        <v>28</v>
      </c>
      <c r="E131" s="6">
        <v>20</v>
      </c>
      <c r="F131" s="17">
        <f t="shared" si="61"/>
        <v>-4.0287769784172658E-2</v>
      </c>
      <c r="G131" s="11">
        <f t="shared" si="62"/>
        <v>2.8776978417266189E-2</v>
      </c>
      <c r="I131" s="16">
        <v>204</v>
      </c>
      <c r="J131" s="6">
        <v>105</v>
      </c>
      <c r="K131" s="6">
        <v>99</v>
      </c>
      <c r="L131" s="17">
        <f t="shared" si="63"/>
        <v>-3.783783783783784E-2</v>
      </c>
      <c r="M131" s="11">
        <f t="shared" si="64"/>
        <v>3.5675675675675679E-2</v>
      </c>
      <c r="O131" s="16">
        <v>39</v>
      </c>
      <c r="P131" s="6">
        <v>20</v>
      </c>
      <c r="Q131" s="6">
        <v>19</v>
      </c>
      <c r="R131" s="17">
        <f t="shared" si="65"/>
        <v>-3.007518796992481E-2</v>
      </c>
      <c r="S131" s="11">
        <f t="shared" si="66"/>
        <v>2.8571428571428571E-2</v>
      </c>
      <c r="T131" s="25"/>
      <c r="V131" s="9" t="s">
        <v>12</v>
      </c>
      <c r="W131" s="16">
        <v>9</v>
      </c>
      <c r="X131" s="6">
        <v>3</v>
      </c>
      <c r="Y131" s="6">
        <v>6</v>
      </c>
      <c r="Z131" s="17">
        <f t="shared" si="67"/>
        <v>-2.2388059701492536E-2</v>
      </c>
      <c r="AA131" s="11">
        <f t="shared" si="68"/>
        <v>4.4776119402985072E-2</v>
      </c>
      <c r="AC131" s="16">
        <v>78</v>
      </c>
      <c r="AD131" s="6">
        <v>39</v>
      </c>
      <c r="AE131" s="6">
        <v>39</v>
      </c>
      <c r="AF131" s="17">
        <f t="shared" si="69"/>
        <v>-3.4090909090909088E-2</v>
      </c>
      <c r="AG131" s="11">
        <f t="shared" si="70"/>
        <v>3.4090909090909088E-2</v>
      </c>
      <c r="AI131" s="16">
        <v>76</v>
      </c>
      <c r="AJ131" s="6">
        <v>34</v>
      </c>
      <c r="AK131" s="6">
        <v>42</v>
      </c>
      <c r="AL131" s="17">
        <f t="shared" si="71"/>
        <v>-3.2166508987701042E-2</v>
      </c>
      <c r="AM131" s="11">
        <f t="shared" si="72"/>
        <v>3.9735099337748346E-2</v>
      </c>
    </row>
    <row r="132" spans="2:39" x14ac:dyDescent="0.25">
      <c r="B132" s="9" t="s">
        <v>13</v>
      </c>
      <c r="C132" s="16">
        <v>35</v>
      </c>
      <c r="D132" s="6">
        <v>23</v>
      </c>
      <c r="E132" s="6">
        <v>12</v>
      </c>
      <c r="F132" s="17">
        <f t="shared" si="61"/>
        <v>-3.3093525179856115E-2</v>
      </c>
      <c r="G132" s="11">
        <f t="shared" si="62"/>
        <v>1.7266187050359712E-2</v>
      </c>
      <c r="I132" s="16">
        <v>155</v>
      </c>
      <c r="J132" s="6">
        <v>74</v>
      </c>
      <c r="K132" s="6">
        <v>81</v>
      </c>
      <c r="L132" s="17">
        <f t="shared" si="63"/>
        <v>-2.6666666666666668E-2</v>
      </c>
      <c r="M132" s="11">
        <f t="shared" si="64"/>
        <v>2.9189189189189189E-2</v>
      </c>
      <c r="O132" s="16">
        <v>46</v>
      </c>
      <c r="P132" s="6">
        <v>28</v>
      </c>
      <c r="Q132" s="6">
        <v>18</v>
      </c>
      <c r="R132" s="17">
        <f t="shared" si="65"/>
        <v>-4.2105263157894736E-2</v>
      </c>
      <c r="S132" s="11">
        <f t="shared" si="66"/>
        <v>2.7067669172932331E-2</v>
      </c>
      <c r="T132" s="25"/>
      <c r="V132" s="9" t="s">
        <v>13</v>
      </c>
      <c r="W132" s="16">
        <v>11</v>
      </c>
      <c r="X132" s="6">
        <v>8</v>
      </c>
      <c r="Y132" s="6">
        <v>3</v>
      </c>
      <c r="Z132" s="17">
        <f t="shared" si="67"/>
        <v>-5.9701492537313432E-2</v>
      </c>
      <c r="AA132" s="11">
        <f t="shared" si="68"/>
        <v>2.2388059701492536E-2</v>
      </c>
      <c r="AC132" s="16">
        <v>82</v>
      </c>
      <c r="AD132" s="6">
        <v>48</v>
      </c>
      <c r="AE132" s="6">
        <v>34</v>
      </c>
      <c r="AF132" s="17">
        <f t="shared" si="69"/>
        <v>-4.195804195804196E-2</v>
      </c>
      <c r="AG132" s="11">
        <f t="shared" si="70"/>
        <v>2.972027972027972E-2</v>
      </c>
      <c r="AI132" s="16">
        <v>90</v>
      </c>
      <c r="AJ132" s="6">
        <v>56</v>
      </c>
      <c r="AK132" s="6">
        <v>34</v>
      </c>
      <c r="AL132" s="17">
        <f t="shared" si="71"/>
        <v>-5.2980132450331126E-2</v>
      </c>
      <c r="AM132" s="11">
        <f t="shared" si="72"/>
        <v>3.2166508987701042E-2</v>
      </c>
    </row>
    <row r="133" spans="2:39" x14ac:dyDescent="0.25">
      <c r="B133" s="9" t="s">
        <v>14</v>
      </c>
      <c r="C133" s="16">
        <v>25</v>
      </c>
      <c r="D133" s="6">
        <v>15</v>
      </c>
      <c r="E133" s="6">
        <v>10</v>
      </c>
      <c r="F133" s="17">
        <f t="shared" si="61"/>
        <v>-2.1582733812949641E-2</v>
      </c>
      <c r="G133" s="11">
        <f t="shared" si="62"/>
        <v>1.4388489208633094E-2</v>
      </c>
      <c r="I133" s="16">
        <v>188</v>
      </c>
      <c r="J133" s="6">
        <v>88</v>
      </c>
      <c r="K133" s="6">
        <v>100</v>
      </c>
      <c r="L133" s="17">
        <f t="shared" si="63"/>
        <v>-3.1711711711711714E-2</v>
      </c>
      <c r="M133" s="11">
        <f t="shared" si="64"/>
        <v>3.6036036036036036E-2</v>
      </c>
      <c r="O133" s="16">
        <v>32</v>
      </c>
      <c r="P133" s="6">
        <v>13</v>
      </c>
      <c r="Q133" s="6">
        <v>19</v>
      </c>
      <c r="R133" s="17">
        <f t="shared" si="65"/>
        <v>-1.9548872180451128E-2</v>
      </c>
      <c r="S133" s="11">
        <f t="shared" si="66"/>
        <v>2.8571428571428571E-2</v>
      </c>
      <c r="T133" s="25"/>
      <c r="V133" s="9" t="s">
        <v>14</v>
      </c>
      <c r="W133" s="16">
        <v>5</v>
      </c>
      <c r="X133" s="6">
        <v>3</v>
      </c>
      <c r="Y133" s="6">
        <v>2</v>
      </c>
      <c r="Z133" s="17">
        <f t="shared" si="67"/>
        <v>-2.2388059701492536E-2</v>
      </c>
      <c r="AA133" s="11">
        <f t="shared" si="68"/>
        <v>1.4925373134328358E-2</v>
      </c>
      <c r="AC133" s="16">
        <v>99</v>
      </c>
      <c r="AD133" s="6">
        <v>56</v>
      </c>
      <c r="AE133" s="6">
        <v>43</v>
      </c>
      <c r="AF133" s="17">
        <f t="shared" si="69"/>
        <v>-4.8951048951048952E-2</v>
      </c>
      <c r="AG133" s="11">
        <f t="shared" si="70"/>
        <v>3.7587412587412584E-2</v>
      </c>
      <c r="AI133" s="16">
        <v>71</v>
      </c>
      <c r="AJ133" s="6">
        <v>42</v>
      </c>
      <c r="AK133" s="6">
        <v>29</v>
      </c>
      <c r="AL133" s="17">
        <f t="shared" si="71"/>
        <v>-3.9735099337748346E-2</v>
      </c>
      <c r="AM133" s="11">
        <f t="shared" si="72"/>
        <v>2.7436140018921477E-2</v>
      </c>
    </row>
    <row r="134" spans="2:39" x14ac:dyDescent="0.25">
      <c r="B134" s="9" t="s">
        <v>15</v>
      </c>
      <c r="C134" s="16">
        <v>39</v>
      </c>
      <c r="D134" s="6">
        <v>15</v>
      </c>
      <c r="E134" s="6">
        <v>24</v>
      </c>
      <c r="F134" s="17">
        <f t="shared" si="61"/>
        <v>-2.1582733812949641E-2</v>
      </c>
      <c r="G134" s="11">
        <f t="shared" si="62"/>
        <v>3.4532374100719423E-2</v>
      </c>
      <c r="I134" s="16">
        <v>178</v>
      </c>
      <c r="J134" s="6">
        <v>90</v>
      </c>
      <c r="K134" s="6">
        <v>88</v>
      </c>
      <c r="L134" s="17">
        <f t="shared" si="63"/>
        <v>-3.2432432432432434E-2</v>
      </c>
      <c r="M134" s="11">
        <f t="shared" si="64"/>
        <v>3.1711711711711714E-2</v>
      </c>
      <c r="O134" s="16">
        <v>41</v>
      </c>
      <c r="P134" s="6">
        <v>23</v>
      </c>
      <c r="Q134" s="6">
        <v>18</v>
      </c>
      <c r="R134" s="17">
        <f t="shared" si="65"/>
        <v>-3.4586466165413533E-2</v>
      </c>
      <c r="S134" s="11">
        <f t="shared" si="66"/>
        <v>2.7067669172932331E-2</v>
      </c>
      <c r="T134" s="25"/>
      <c r="V134" s="9" t="s">
        <v>15</v>
      </c>
      <c r="W134" s="16">
        <v>4</v>
      </c>
      <c r="X134" s="6">
        <v>2</v>
      </c>
      <c r="Y134" s="6">
        <v>2</v>
      </c>
      <c r="Z134" s="17">
        <f t="shared" si="67"/>
        <v>-1.4925373134328358E-2</v>
      </c>
      <c r="AA134" s="11">
        <f t="shared" si="68"/>
        <v>1.4925373134328358E-2</v>
      </c>
      <c r="AC134" s="16">
        <v>78</v>
      </c>
      <c r="AD134" s="6">
        <v>49</v>
      </c>
      <c r="AE134" s="6">
        <v>29</v>
      </c>
      <c r="AF134" s="17">
        <f t="shared" si="69"/>
        <v>-4.2832167832167832E-2</v>
      </c>
      <c r="AG134" s="11">
        <f t="shared" si="70"/>
        <v>2.5349650349650348E-2</v>
      </c>
      <c r="AI134" s="16">
        <v>69</v>
      </c>
      <c r="AJ134" s="6">
        <v>40</v>
      </c>
      <c r="AK134" s="6">
        <v>29</v>
      </c>
      <c r="AL134" s="17">
        <f t="shared" si="71"/>
        <v>-3.7842951750236518E-2</v>
      </c>
      <c r="AM134" s="11">
        <f t="shared" si="72"/>
        <v>2.7436140018921477E-2</v>
      </c>
    </row>
    <row r="135" spans="2:39" x14ac:dyDescent="0.25">
      <c r="B135" s="9" t="s">
        <v>16</v>
      </c>
      <c r="C135" s="16">
        <v>46</v>
      </c>
      <c r="D135" s="6">
        <v>26</v>
      </c>
      <c r="E135" s="6">
        <v>20</v>
      </c>
      <c r="F135" s="17">
        <f t="shared" si="61"/>
        <v>-3.7410071942446041E-2</v>
      </c>
      <c r="G135" s="11">
        <f t="shared" si="62"/>
        <v>2.8776978417266189E-2</v>
      </c>
      <c r="I135" s="16">
        <v>210</v>
      </c>
      <c r="J135" s="6">
        <v>114</v>
      </c>
      <c r="K135" s="6">
        <v>96</v>
      </c>
      <c r="L135" s="17">
        <f t="shared" si="63"/>
        <v>-4.1081081081081078E-2</v>
      </c>
      <c r="M135" s="11">
        <f t="shared" si="64"/>
        <v>3.4594594594594595E-2</v>
      </c>
      <c r="O135" s="16">
        <v>40</v>
      </c>
      <c r="P135" s="6">
        <v>21</v>
      </c>
      <c r="Q135" s="6">
        <v>19</v>
      </c>
      <c r="R135" s="17">
        <f t="shared" si="65"/>
        <v>-3.1578947368421054E-2</v>
      </c>
      <c r="S135" s="11">
        <f t="shared" si="66"/>
        <v>2.8571428571428571E-2</v>
      </c>
      <c r="T135" s="25"/>
      <c r="V135" s="9" t="s">
        <v>16</v>
      </c>
      <c r="W135" s="16">
        <v>12</v>
      </c>
      <c r="X135" s="6">
        <v>6</v>
      </c>
      <c r="Y135" s="6">
        <v>6</v>
      </c>
      <c r="Z135" s="17">
        <f t="shared" si="67"/>
        <v>-4.4776119402985072E-2</v>
      </c>
      <c r="AA135" s="11">
        <f t="shared" si="68"/>
        <v>4.4776119402985072E-2</v>
      </c>
      <c r="AC135" s="16">
        <v>76</v>
      </c>
      <c r="AD135" s="6">
        <v>45</v>
      </c>
      <c r="AE135" s="6">
        <v>31</v>
      </c>
      <c r="AF135" s="17">
        <f t="shared" si="69"/>
        <v>-3.9335664335664336E-2</v>
      </c>
      <c r="AG135" s="11">
        <f t="shared" si="70"/>
        <v>2.7097902097902096E-2</v>
      </c>
      <c r="AI135" s="16">
        <v>77</v>
      </c>
      <c r="AJ135" s="6">
        <v>42</v>
      </c>
      <c r="AK135" s="6">
        <v>35</v>
      </c>
      <c r="AL135" s="17">
        <f t="shared" si="71"/>
        <v>-3.9735099337748346E-2</v>
      </c>
      <c r="AM135" s="11">
        <f t="shared" si="72"/>
        <v>3.3112582781456956E-2</v>
      </c>
    </row>
    <row r="136" spans="2:39" x14ac:dyDescent="0.25">
      <c r="B136" s="9" t="s">
        <v>17</v>
      </c>
      <c r="C136" s="16">
        <v>34</v>
      </c>
      <c r="D136" s="6">
        <v>17</v>
      </c>
      <c r="E136" s="6">
        <v>17</v>
      </c>
      <c r="F136" s="17">
        <f t="shared" si="61"/>
        <v>-2.4460431654676259E-2</v>
      </c>
      <c r="G136" s="11">
        <f t="shared" si="62"/>
        <v>2.4460431654676259E-2</v>
      </c>
      <c r="I136" s="16">
        <v>200</v>
      </c>
      <c r="J136" s="6">
        <v>98</v>
      </c>
      <c r="K136" s="6">
        <v>102</v>
      </c>
      <c r="L136" s="17">
        <f t="shared" si="63"/>
        <v>-3.5315315315315315E-2</v>
      </c>
      <c r="M136" s="11">
        <f t="shared" si="64"/>
        <v>3.6756756756756756E-2</v>
      </c>
      <c r="O136" s="16">
        <v>45</v>
      </c>
      <c r="P136" s="6">
        <v>27</v>
      </c>
      <c r="Q136" s="6">
        <v>18</v>
      </c>
      <c r="R136" s="17">
        <f t="shared" si="65"/>
        <v>-4.06015037593985E-2</v>
      </c>
      <c r="S136" s="11">
        <f t="shared" si="66"/>
        <v>2.7067669172932331E-2</v>
      </c>
      <c r="T136" s="25"/>
      <c r="V136" s="9" t="s">
        <v>17</v>
      </c>
      <c r="W136" s="16">
        <v>7</v>
      </c>
      <c r="X136" s="6">
        <v>4</v>
      </c>
      <c r="Y136" s="6">
        <v>3</v>
      </c>
      <c r="Z136" s="17">
        <f t="shared" si="67"/>
        <v>-2.9850746268656716E-2</v>
      </c>
      <c r="AA136" s="11">
        <f t="shared" si="68"/>
        <v>2.2388059701492536E-2</v>
      </c>
      <c r="AC136" s="16">
        <v>91</v>
      </c>
      <c r="AD136" s="6">
        <v>43</v>
      </c>
      <c r="AE136" s="6">
        <v>48</v>
      </c>
      <c r="AF136" s="17">
        <f t="shared" si="69"/>
        <v>-3.7587412587412584E-2</v>
      </c>
      <c r="AG136" s="11">
        <f t="shared" si="70"/>
        <v>4.195804195804196E-2</v>
      </c>
      <c r="AI136" s="16">
        <v>73</v>
      </c>
      <c r="AJ136" s="6">
        <v>44</v>
      </c>
      <c r="AK136" s="6">
        <v>29</v>
      </c>
      <c r="AL136" s="17">
        <f t="shared" si="71"/>
        <v>-4.1627246925260174E-2</v>
      </c>
      <c r="AM136" s="11">
        <f t="shared" si="72"/>
        <v>2.7436140018921477E-2</v>
      </c>
    </row>
    <row r="137" spans="2:39" x14ac:dyDescent="0.25">
      <c r="B137" s="9" t="s">
        <v>18</v>
      </c>
      <c r="C137" s="16">
        <v>53</v>
      </c>
      <c r="D137" s="6">
        <v>22</v>
      </c>
      <c r="E137" s="6">
        <v>31</v>
      </c>
      <c r="F137" s="17">
        <f t="shared" si="61"/>
        <v>-3.1654676258992806E-2</v>
      </c>
      <c r="G137" s="11">
        <f t="shared" si="62"/>
        <v>4.4604316546762592E-2</v>
      </c>
      <c r="I137" s="16">
        <v>157</v>
      </c>
      <c r="J137" s="6">
        <v>73</v>
      </c>
      <c r="K137" s="6">
        <v>84</v>
      </c>
      <c r="L137" s="17">
        <f t="shared" si="63"/>
        <v>-2.6306306306306305E-2</v>
      </c>
      <c r="M137" s="11">
        <f t="shared" si="64"/>
        <v>3.027027027027027E-2</v>
      </c>
      <c r="O137" s="16">
        <v>69</v>
      </c>
      <c r="P137" s="6">
        <v>34</v>
      </c>
      <c r="Q137" s="6">
        <v>35</v>
      </c>
      <c r="R137" s="17">
        <f t="shared" si="65"/>
        <v>-5.1127819548872182E-2</v>
      </c>
      <c r="S137" s="11">
        <f t="shared" si="66"/>
        <v>5.2631578947368418E-2</v>
      </c>
      <c r="T137" s="25"/>
      <c r="V137" s="9" t="s">
        <v>18</v>
      </c>
      <c r="W137" s="16">
        <v>9</v>
      </c>
      <c r="X137" s="6">
        <v>6</v>
      </c>
      <c r="Y137" s="6">
        <v>3</v>
      </c>
      <c r="Z137" s="17">
        <f t="shared" si="67"/>
        <v>-4.4776119402985072E-2</v>
      </c>
      <c r="AA137" s="11">
        <f t="shared" si="68"/>
        <v>2.2388059701492536E-2</v>
      </c>
      <c r="AC137" s="16">
        <v>86</v>
      </c>
      <c r="AD137" s="6">
        <v>59</v>
      </c>
      <c r="AE137" s="6">
        <v>27</v>
      </c>
      <c r="AF137" s="17">
        <f t="shared" si="69"/>
        <v>-5.1573426573426576E-2</v>
      </c>
      <c r="AG137" s="11">
        <f t="shared" si="70"/>
        <v>2.36013986013986E-2</v>
      </c>
      <c r="AI137" s="16">
        <v>70</v>
      </c>
      <c r="AJ137" s="6">
        <v>36</v>
      </c>
      <c r="AK137" s="6">
        <v>34</v>
      </c>
      <c r="AL137" s="17">
        <f t="shared" si="71"/>
        <v>-3.405865657521287E-2</v>
      </c>
      <c r="AM137" s="11">
        <f t="shared" si="72"/>
        <v>3.2166508987701042E-2</v>
      </c>
    </row>
    <row r="138" spans="2:39" x14ac:dyDescent="0.25">
      <c r="B138" s="9" t="s">
        <v>19</v>
      </c>
      <c r="C138" s="16">
        <v>56</v>
      </c>
      <c r="D138" s="6">
        <v>35</v>
      </c>
      <c r="E138" s="6">
        <v>21</v>
      </c>
      <c r="F138" s="17">
        <f t="shared" si="61"/>
        <v>-5.0359712230215826E-2</v>
      </c>
      <c r="G138" s="11">
        <f t="shared" si="62"/>
        <v>3.0215827338129497E-2</v>
      </c>
      <c r="I138" s="16">
        <v>153</v>
      </c>
      <c r="J138" s="6">
        <v>78</v>
      </c>
      <c r="K138" s="6">
        <v>75</v>
      </c>
      <c r="L138" s="17">
        <f t="shared" si="63"/>
        <v>-2.8108108108108109E-2</v>
      </c>
      <c r="M138" s="11">
        <f t="shared" si="64"/>
        <v>2.7027027027027029E-2</v>
      </c>
      <c r="O138" s="16">
        <v>45</v>
      </c>
      <c r="P138" s="6">
        <v>24</v>
      </c>
      <c r="Q138" s="6">
        <v>21</v>
      </c>
      <c r="R138" s="17">
        <f t="shared" si="65"/>
        <v>-3.6090225563909777E-2</v>
      </c>
      <c r="S138" s="11">
        <f t="shared" si="66"/>
        <v>3.1578947368421054E-2</v>
      </c>
      <c r="T138" s="25"/>
      <c r="V138" s="9" t="s">
        <v>19</v>
      </c>
      <c r="W138" s="16">
        <v>14</v>
      </c>
      <c r="X138" s="6">
        <v>8</v>
      </c>
      <c r="Y138" s="6">
        <v>6</v>
      </c>
      <c r="Z138" s="17">
        <f t="shared" si="67"/>
        <v>-5.9701492537313432E-2</v>
      </c>
      <c r="AA138" s="11">
        <f t="shared" si="68"/>
        <v>4.4776119402985072E-2</v>
      </c>
      <c r="AC138" s="16">
        <v>61</v>
      </c>
      <c r="AD138" s="6">
        <v>41</v>
      </c>
      <c r="AE138" s="6">
        <v>20</v>
      </c>
      <c r="AF138" s="17">
        <f t="shared" si="69"/>
        <v>-3.583916083916084E-2</v>
      </c>
      <c r="AG138" s="11">
        <f t="shared" si="70"/>
        <v>1.7482517482517484E-2</v>
      </c>
      <c r="AI138" s="16">
        <v>54</v>
      </c>
      <c r="AJ138" s="6">
        <v>35</v>
      </c>
      <c r="AK138" s="6">
        <v>19</v>
      </c>
      <c r="AL138" s="17">
        <f t="shared" si="71"/>
        <v>-3.3112582781456956E-2</v>
      </c>
      <c r="AM138" s="11">
        <f t="shared" si="72"/>
        <v>1.7975402081362345E-2</v>
      </c>
    </row>
    <row r="139" spans="2:39" x14ac:dyDescent="0.25">
      <c r="B139" s="9" t="s">
        <v>20</v>
      </c>
      <c r="C139" s="16">
        <v>42</v>
      </c>
      <c r="D139" s="6">
        <v>20</v>
      </c>
      <c r="E139" s="6">
        <v>22</v>
      </c>
      <c r="F139" s="17">
        <f t="shared" si="61"/>
        <v>-2.8776978417266189E-2</v>
      </c>
      <c r="G139" s="11">
        <f t="shared" si="62"/>
        <v>3.1654676258992806E-2</v>
      </c>
      <c r="I139" s="16">
        <v>149</v>
      </c>
      <c r="J139" s="6">
        <v>79</v>
      </c>
      <c r="K139" s="6">
        <v>70</v>
      </c>
      <c r="L139" s="17">
        <f t="shared" si="63"/>
        <v>-2.8468468468468469E-2</v>
      </c>
      <c r="M139" s="11">
        <f t="shared" si="64"/>
        <v>2.5225225225225224E-2</v>
      </c>
      <c r="O139" s="16">
        <v>56</v>
      </c>
      <c r="P139" s="6">
        <v>33</v>
      </c>
      <c r="Q139" s="6">
        <v>23</v>
      </c>
      <c r="R139" s="17">
        <f t="shared" si="65"/>
        <v>-4.9624060150375938E-2</v>
      </c>
      <c r="S139" s="11">
        <f t="shared" si="66"/>
        <v>3.4586466165413533E-2</v>
      </c>
      <c r="T139" s="25"/>
      <c r="V139" s="9" t="s">
        <v>20</v>
      </c>
      <c r="W139" s="16">
        <v>10</v>
      </c>
      <c r="X139" s="6">
        <v>7</v>
      </c>
      <c r="Y139" s="6">
        <v>3</v>
      </c>
      <c r="Z139" s="17">
        <f t="shared" si="67"/>
        <v>-5.2238805970149252E-2</v>
      </c>
      <c r="AA139" s="11">
        <f t="shared" si="68"/>
        <v>2.2388059701492536E-2</v>
      </c>
      <c r="AC139" s="16">
        <v>70</v>
      </c>
      <c r="AD139" s="6">
        <v>37</v>
      </c>
      <c r="AE139" s="6">
        <v>33</v>
      </c>
      <c r="AF139" s="17">
        <f t="shared" si="69"/>
        <v>-3.2342657342657344E-2</v>
      </c>
      <c r="AG139" s="11">
        <f t="shared" si="70"/>
        <v>2.8846153846153848E-2</v>
      </c>
      <c r="AI139" s="16">
        <v>51</v>
      </c>
      <c r="AJ139" s="6">
        <v>29</v>
      </c>
      <c r="AK139" s="6">
        <v>22</v>
      </c>
      <c r="AL139" s="17">
        <f t="shared" si="71"/>
        <v>-2.7436140018921477E-2</v>
      </c>
      <c r="AM139" s="11">
        <f t="shared" si="72"/>
        <v>2.0813623462630087E-2</v>
      </c>
    </row>
    <row r="140" spans="2:39" x14ac:dyDescent="0.25">
      <c r="B140" s="9" t="s">
        <v>21</v>
      </c>
      <c r="C140" s="16">
        <v>40</v>
      </c>
      <c r="D140" s="6">
        <v>25</v>
      </c>
      <c r="E140" s="6">
        <v>15</v>
      </c>
      <c r="F140" s="17">
        <f t="shared" si="61"/>
        <v>-3.5971223021582732E-2</v>
      </c>
      <c r="G140" s="11">
        <f t="shared" si="62"/>
        <v>2.1582733812949641E-2</v>
      </c>
      <c r="I140" s="16">
        <v>117</v>
      </c>
      <c r="J140" s="6">
        <v>62</v>
      </c>
      <c r="K140" s="6">
        <v>55</v>
      </c>
      <c r="L140" s="17">
        <f t="shared" si="63"/>
        <v>-2.2342342342342343E-2</v>
      </c>
      <c r="M140" s="11">
        <f t="shared" si="64"/>
        <v>1.9819819819819819E-2</v>
      </c>
      <c r="O140" s="16">
        <v>27</v>
      </c>
      <c r="P140" s="6">
        <v>12</v>
      </c>
      <c r="Q140" s="6">
        <v>15</v>
      </c>
      <c r="R140" s="17">
        <f t="shared" si="65"/>
        <v>-1.8045112781954888E-2</v>
      </c>
      <c r="S140" s="11">
        <f t="shared" si="66"/>
        <v>2.2556390977443608E-2</v>
      </c>
      <c r="T140" s="25"/>
      <c r="V140" s="9" t="s">
        <v>21</v>
      </c>
      <c r="W140" s="16">
        <v>2</v>
      </c>
      <c r="X140" s="6">
        <v>2</v>
      </c>
      <c r="Y140" s="6">
        <v>0</v>
      </c>
      <c r="Z140" s="17">
        <f t="shared" si="67"/>
        <v>-1.4925373134328358E-2</v>
      </c>
      <c r="AA140" s="11">
        <f t="shared" si="68"/>
        <v>0</v>
      </c>
      <c r="AC140" s="16">
        <v>36</v>
      </c>
      <c r="AD140" s="6">
        <v>22</v>
      </c>
      <c r="AE140" s="6">
        <v>14</v>
      </c>
      <c r="AF140" s="17">
        <f t="shared" si="69"/>
        <v>-1.9230769230769232E-2</v>
      </c>
      <c r="AG140" s="11">
        <f t="shared" si="70"/>
        <v>1.2237762237762238E-2</v>
      </c>
      <c r="AI140" s="16">
        <v>40</v>
      </c>
      <c r="AJ140" s="6">
        <v>19</v>
      </c>
      <c r="AK140" s="6">
        <v>21</v>
      </c>
      <c r="AL140" s="17">
        <f t="shared" si="71"/>
        <v>-1.7975402081362345E-2</v>
      </c>
      <c r="AM140" s="11">
        <f t="shared" si="72"/>
        <v>1.9867549668874173E-2</v>
      </c>
    </row>
    <row r="141" spans="2:39" x14ac:dyDescent="0.25">
      <c r="B141" s="9" t="s">
        <v>22</v>
      </c>
      <c r="C141" s="16">
        <v>27</v>
      </c>
      <c r="D141" s="6">
        <v>18</v>
      </c>
      <c r="E141" s="6">
        <v>9</v>
      </c>
      <c r="F141" s="17">
        <f t="shared" si="61"/>
        <v>-2.5899280575539568E-2</v>
      </c>
      <c r="G141" s="11">
        <f t="shared" si="62"/>
        <v>1.2949640287769784E-2</v>
      </c>
      <c r="I141" s="16">
        <v>79</v>
      </c>
      <c r="J141" s="6">
        <v>44</v>
      </c>
      <c r="K141" s="6">
        <v>35</v>
      </c>
      <c r="L141" s="17">
        <f t="shared" si="63"/>
        <v>-1.5855855855855857E-2</v>
      </c>
      <c r="M141" s="11">
        <f t="shared" si="64"/>
        <v>1.2612612612612612E-2</v>
      </c>
      <c r="O141" s="16">
        <v>38</v>
      </c>
      <c r="P141" s="6">
        <v>21</v>
      </c>
      <c r="Q141" s="6">
        <v>17</v>
      </c>
      <c r="R141" s="17">
        <f t="shared" si="65"/>
        <v>-3.1578947368421054E-2</v>
      </c>
      <c r="S141" s="11">
        <f t="shared" si="66"/>
        <v>2.5563909774436091E-2</v>
      </c>
      <c r="T141" s="25"/>
      <c r="V141" s="9" t="s">
        <v>22</v>
      </c>
      <c r="W141" s="16">
        <v>5</v>
      </c>
      <c r="X141" s="6">
        <v>4</v>
      </c>
      <c r="Y141" s="6">
        <v>1</v>
      </c>
      <c r="Z141" s="17">
        <f t="shared" si="67"/>
        <v>-2.9850746268656716E-2</v>
      </c>
      <c r="AA141" s="11">
        <f t="shared" si="68"/>
        <v>7.462686567164179E-3</v>
      </c>
      <c r="AC141" s="16">
        <v>29</v>
      </c>
      <c r="AD141" s="6">
        <v>19</v>
      </c>
      <c r="AE141" s="6">
        <v>10</v>
      </c>
      <c r="AF141" s="17">
        <f t="shared" si="69"/>
        <v>-1.6608391608391608E-2</v>
      </c>
      <c r="AG141" s="11">
        <f t="shared" si="70"/>
        <v>8.7412587412587419E-3</v>
      </c>
      <c r="AI141" s="16">
        <v>27</v>
      </c>
      <c r="AJ141" s="6">
        <v>12</v>
      </c>
      <c r="AK141" s="6">
        <v>15</v>
      </c>
      <c r="AL141" s="17">
        <f t="shared" si="71"/>
        <v>-1.1352885525070956E-2</v>
      </c>
      <c r="AM141" s="11">
        <f t="shared" si="72"/>
        <v>1.4191106906338695E-2</v>
      </c>
    </row>
    <row r="142" spans="2:39" x14ac:dyDescent="0.25">
      <c r="B142" s="9" t="s">
        <v>23</v>
      </c>
      <c r="C142" s="16">
        <v>21</v>
      </c>
      <c r="D142" s="6">
        <v>8</v>
      </c>
      <c r="E142" s="6">
        <v>13</v>
      </c>
      <c r="F142" s="17">
        <f t="shared" si="61"/>
        <v>-1.1510791366906475E-2</v>
      </c>
      <c r="G142" s="11">
        <f t="shared" si="62"/>
        <v>1.870503597122302E-2</v>
      </c>
      <c r="I142" s="16">
        <v>52</v>
      </c>
      <c r="J142" s="6">
        <v>21</v>
      </c>
      <c r="K142" s="6">
        <v>31</v>
      </c>
      <c r="L142" s="17">
        <f t="shared" si="63"/>
        <v>-7.5675675675675675E-3</v>
      </c>
      <c r="M142" s="11">
        <f t="shared" si="64"/>
        <v>1.1171171171171172E-2</v>
      </c>
      <c r="O142" s="16">
        <v>31</v>
      </c>
      <c r="P142" s="6">
        <v>15</v>
      </c>
      <c r="Q142" s="6">
        <v>16</v>
      </c>
      <c r="R142" s="17">
        <f t="shared" si="65"/>
        <v>-2.2556390977443608E-2</v>
      </c>
      <c r="S142" s="11">
        <f t="shared" si="66"/>
        <v>2.4060150375939851E-2</v>
      </c>
      <c r="T142" s="25"/>
      <c r="V142" s="9" t="s">
        <v>23</v>
      </c>
      <c r="W142" s="16">
        <v>6</v>
      </c>
      <c r="X142" s="6">
        <v>2</v>
      </c>
      <c r="Y142" s="6">
        <v>4</v>
      </c>
      <c r="Z142" s="17">
        <f t="shared" si="67"/>
        <v>-1.4925373134328358E-2</v>
      </c>
      <c r="AA142" s="11">
        <f t="shared" si="68"/>
        <v>2.9850746268656716E-2</v>
      </c>
      <c r="AC142" s="16">
        <v>13</v>
      </c>
      <c r="AD142" s="6">
        <v>4</v>
      </c>
      <c r="AE142" s="6">
        <v>9</v>
      </c>
      <c r="AF142" s="17">
        <f t="shared" si="69"/>
        <v>-3.4965034965034965E-3</v>
      </c>
      <c r="AG142" s="11">
        <f t="shared" si="70"/>
        <v>7.8671328671328679E-3</v>
      </c>
      <c r="AI142" s="16">
        <v>33</v>
      </c>
      <c r="AJ142" s="6">
        <v>17</v>
      </c>
      <c r="AK142" s="6">
        <v>16</v>
      </c>
      <c r="AL142" s="17">
        <f t="shared" si="71"/>
        <v>-1.6083254493850521E-2</v>
      </c>
      <c r="AM142" s="11">
        <f t="shared" si="72"/>
        <v>1.5137180700094607E-2</v>
      </c>
    </row>
    <row r="143" spans="2:39" x14ac:dyDescent="0.25">
      <c r="B143" s="9" t="s">
        <v>24</v>
      </c>
      <c r="C143" s="16">
        <v>29</v>
      </c>
      <c r="D143" s="6">
        <v>18</v>
      </c>
      <c r="E143" s="6">
        <v>11</v>
      </c>
      <c r="F143" s="17">
        <f t="shared" si="61"/>
        <v>-2.5899280575539568E-2</v>
      </c>
      <c r="G143" s="11">
        <f t="shared" si="62"/>
        <v>1.5827338129496403E-2</v>
      </c>
      <c r="I143" s="16">
        <v>46</v>
      </c>
      <c r="J143" s="6">
        <v>22</v>
      </c>
      <c r="K143" s="6">
        <v>24</v>
      </c>
      <c r="L143" s="17">
        <f t="shared" si="63"/>
        <v>-7.9279279279279285E-3</v>
      </c>
      <c r="M143" s="11">
        <f t="shared" si="64"/>
        <v>8.6486486486486488E-3</v>
      </c>
      <c r="O143" s="16">
        <v>14</v>
      </c>
      <c r="P143" s="6">
        <v>7</v>
      </c>
      <c r="Q143" s="6">
        <v>7</v>
      </c>
      <c r="R143" s="17">
        <f t="shared" si="65"/>
        <v>-1.0526315789473684E-2</v>
      </c>
      <c r="S143" s="11">
        <f t="shared" si="66"/>
        <v>1.0526315789473684E-2</v>
      </c>
      <c r="T143" s="25"/>
      <c r="V143" s="9" t="s">
        <v>24</v>
      </c>
      <c r="W143" s="16">
        <v>3</v>
      </c>
      <c r="X143" s="6">
        <v>1</v>
      </c>
      <c r="Y143" s="6">
        <v>2</v>
      </c>
      <c r="Z143" s="17">
        <f t="shared" si="67"/>
        <v>-7.462686567164179E-3</v>
      </c>
      <c r="AA143" s="11">
        <f t="shared" si="68"/>
        <v>1.4925373134328358E-2</v>
      </c>
      <c r="AC143" s="16">
        <v>14</v>
      </c>
      <c r="AD143" s="6">
        <v>9</v>
      </c>
      <c r="AE143" s="6">
        <v>5</v>
      </c>
      <c r="AF143" s="17">
        <f t="shared" si="69"/>
        <v>-7.8671328671328679E-3</v>
      </c>
      <c r="AG143" s="11">
        <f t="shared" si="70"/>
        <v>4.370629370629371E-3</v>
      </c>
      <c r="AI143" s="16">
        <v>11</v>
      </c>
      <c r="AJ143" s="6">
        <v>6</v>
      </c>
      <c r="AK143" s="6">
        <v>5</v>
      </c>
      <c r="AL143" s="17">
        <f t="shared" si="71"/>
        <v>-5.6764427625354778E-3</v>
      </c>
      <c r="AM143" s="11">
        <f t="shared" si="72"/>
        <v>4.7303689687795648E-3</v>
      </c>
    </row>
    <row r="144" spans="2:39" x14ac:dyDescent="0.25">
      <c r="B144" s="9" t="s">
        <v>25</v>
      </c>
      <c r="C144" s="16">
        <v>22</v>
      </c>
      <c r="D144" s="6">
        <v>7</v>
      </c>
      <c r="E144" s="6">
        <v>15</v>
      </c>
      <c r="F144" s="17">
        <f t="shared" si="61"/>
        <v>-1.0071942446043165E-2</v>
      </c>
      <c r="G144" s="11">
        <f t="shared" si="62"/>
        <v>2.1582733812949641E-2</v>
      </c>
      <c r="I144" s="16">
        <v>35</v>
      </c>
      <c r="J144" s="6">
        <v>13</v>
      </c>
      <c r="K144" s="6">
        <v>22</v>
      </c>
      <c r="L144" s="17">
        <f t="shared" si="63"/>
        <v>-4.6846846846846845E-3</v>
      </c>
      <c r="M144" s="11">
        <f t="shared" si="64"/>
        <v>7.9279279279279285E-3</v>
      </c>
      <c r="O144" s="16">
        <v>9</v>
      </c>
      <c r="P144" s="6">
        <v>3</v>
      </c>
      <c r="Q144" s="6">
        <v>6</v>
      </c>
      <c r="R144" s="17">
        <f t="shared" si="65"/>
        <v>-4.5112781954887221E-3</v>
      </c>
      <c r="S144" s="11">
        <f t="shared" si="66"/>
        <v>9.0225563909774441E-3</v>
      </c>
      <c r="T144" s="25"/>
      <c r="V144" s="9" t="s">
        <v>25</v>
      </c>
      <c r="W144" s="16">
        <v>4</v>
      </c>
      <c r="X144" s="6">
        <v>3</v>
      </c>
      <c r="Y144" s="6">
        <v>1</v>
      </c>
      <c r="Z144" s="17">
        <f t="shared" si="67"/>
        <v>-2.2388059701492536E-2</v>
      </c>
      <c r="AA144" s="11">
        <f t="shared" si="68"/>
        <v>7.462686567164179E-3</v>
      </c>
      <c r="AC144" s="16">
        <v>8</v>
      </c>
      <c r="AD144" s="6">
        <v>4</v>
      </c>
      <c r="AE144" s="6">
        <v>4</v>
      </c>
      <c r="AF144" s="17">
        <f t="shared" si="69"/>
        <v>-3.4965034965034965E-3</v>
      </c>
      <c r="AG144" s="11">
        <f t="shared" si="70"/>
        <v>3.4965034965034965E-3</v>
      </c>
      <c r="AI144" s="16">
        <v>10</v>
      </c>
      <c r="AJ144" s="6">
        <v>2</v>
      </c>
      <c r="AK144" s="6">
        <v>8</v>
      </c>
      <c r="AL144" s="17">
        <f t="shared" si="71"/>
        <v>-1.8921475875118259E-3</v>
      </c>
      <c r="AM144" s="11">
        <f t="shared" si="72"/>
        <v>7.5685903500473037E-3</v>
      </c>
    </row>
    <row r="145" spans="1:39" x14ac:dyDescent="0.25">
      <c r="B145" s="9" t="s">
        <v>26</v>
      </c>
      <c r="C145" s="16">
        <v>2</v>
      </c>
      <c r="D145" s="6">
        <v>1</v>
      </c>
      <c r="E145" s="6">
        <v>1</v>
      </c>
      <c r="F145" s="17">
        <f t="shared" si="61"/>
        <v>-1.4388489208633094E-3</v>
      </c>
      <c r="G145" s="11">
        <f t="shared" si="62"/>
        <v>1.4388489208633094E-3</v>
      </c>
      <c r="I145" s="16">
        <v>13</v>
      </c>
      <c r="J145" s="6">
        <v>3</v>
      </c>
      <c r="K145" s="6">
        <v>10</v>
      </c>
      <c r="L145" s="17">
        <f t="shared" si="63"/>
        <v>-1.0810810810810811E-3</v>
      </c>
      <c r="M145" s="11">
        <f t="shared" si="64"/>
        <v>3.6036036036036037E-3</v>
      </c>
      <c r="O145" s="16">
        <v>1</v>
      </c>
      <c r="P145" s="6">
        <v>1</v>
      </c>
      <c r="Q145" s="6">
        <v>0</v>
      </c>
      <c r="R145" s="17">
        <f t="shared" si="65"/>
        <v>-1.5037593984962407E-3</v>
      </c>
      <c r="S145" s="11">
        <f t="shared" si="66"/>
        <v>0</v>
      </c>
      <c r="T145" s="25"/>
      <c r="V145" s="9" t="s">
        <v>26</v>
      </c>
      <c r="W145" s="16">
        <v>0</v>
      </c>
      <c r="X145" s="6">
        <v>0</v>
      </c>
      <c r="Y145" s="6">
        <v>0</v>
      </c>
      <c r="Z145" s="17">
        <f t="shared" si="67"/>
        <v>0</v>
      </c>
      <c r="AA145" s="11">
        <f t="shared" si="68"/>
        <v>0</v>
      </c>
      <c r="AC145" s="16">
        <v>1</v>
      </c>
      <c r="AD145" s="6">
        <v>0</v>
      </c>
      <c r="AE145" s="6">
        <v>1</v>
      </c>
      <c r="AF145" s="17">
        <f t="shared" si="69"/>
        <v>0</v>
      </c>
      <c r="AG145" s="11">
        <f t="shared" si="70"/>
        <v>8.7412587412587413E-4</v>
      </c>
      <c r="AI145" s="16">
        <v>6</v>
      </c>
      <c r="AJ145" s="6">
        <v>2</v>
      </c>
      <c r="AK145" s="6">
        <v>4</v>
      </c>
      <c r="AL145" s="17">
        <f t="shared" si="71"/>
        <v>-1.8921475875118259E-3</v>
      </c>
      <c r="AM145" s="11">
        <f t="shared" si="72"/>
        <v>3.7842951750236518E-3</v>
      </c>
    </row>
    <row r="146" spans="1:39" x14ac:dyDescent="0.25">
      <c r="B146" s="9" t="s">
        <v>27</v>
      </c>
      <c r="C146" s="16">
        <v>3</v>
      </c>
      <c r="D146" s="6">
        <v>1</v>
      </c>
      <c r="E146" s="6">
        <v>2</v>
      </c>
      <c r="F146" s="17">
        <f t="shared" si="61"/>
        <v>-1.4388489208633094E-3</v>
      </c>
      <c r="G146" s="11">
        <f t="shared" si="62"/>
        <v>2.8776978417266188E-3</v>
      </c>
      <c r="I146" s="16">
        <v>2</v>
      </c>
      <c r="J146" s="6">
        <v>2</v>
      </c>
      <c r="K146" s="6">
        <v>0</v>
      </c>
      <c r="L146" s="17">
        <f t="shared" si="63"/>
        <v>-7.2072072072072073E-4</v>
      </c>
      <c r="M146" s="11">
        <f t="shared" si="64"/>
        <v>0</v>
      </c>
      <c r="O146" s="16">
        <v>1</v>
      </c>
      <c r="P146" s="6">
        <v>0</v>
      </c>
      <c r="Q146" s="6">
        <v>1</v>
      </c>
      <c r="R146" s="17">
        <f t="shared" si="65"/>
        <v>0</v>
      </c>
      <c r="S146" s="11">
        <f t="shared" si="66"/>
        <v>1.5037593984962407E-3</v>
      </c>
      <c r="T146" s="25"/>
      <c r="V146" s="9" t="s">
        <v>27</v>
      </c>
      <c r="W146" s="16">
        <v>0</v>
      </c>
      <c r="X146" s="6">
        <v>0</v>
      </c>
      <c r="Y146" s="6">
        <v>0</v>
      </c>
      <c r="Z146" s="17">
        <f t="shared" si="67"/>
        <v>0</v>
      </c>
      <c r="AA146" s="11">
        <f t="shared" si="68"/>
        <v>0</v>
      </c>
      <c r="AC146" s="16">
        <v>1</v>
      </c>
      <c r="AD146" s="6">
        <v>0</v>
      </c>
      <c r="AE146" s="6">
        <v>1</v>
      </c>
      <c r="AF146" s="17">
        <f t="shared" si="69"/>
        <v>0</v>
      </c>
      <c r="AG146" s="11">
        <f t="shared" si="70"/>
        <v>8.7412587412587413E-4</v>
      </c>
      <c r="AI146" s="16">
        <v>2</v>
      </c>
      <c r="AJ146" s="6">
        <v>2</v>
      </c>
      <c r="AK146" s="6">
        <v>0</v>
      </c>
      <c r="AL146" s="17">
        <f t="shared" si="71"/>
        <v>-1.8921475875118259E-3</v>
      </c>
      <c r="AM146" s="11">
        <f t="shared" si="72"/>
        <v>0</v>
      </c>
    </row>
    <row r="147" spans="1:39" x14ac:dyDescent="0.25">
      <c r="B147" s="9" t="s">
        <v>28</v>
      </c>
      <c r="C147" s="18">
        <v>0</v>
      </c>
      <c r="D147" s="19">
        <v>0</v>
      </c>
      <c r="E147" s="19">
        <v>0</v>
      </c>
      <c r="F147" s="12">
        <f t="shared" si="61"/>
        <v>0</v>
      </c>
      <c r="G147" s="13">
        <f t="shared" si="62"/>
        <v>0</v>
      </c>
      <c r="I147" s="18">
        <v>0</v>
      </c>
      <c r="J147" s="19">
        <v>0</v>
      </c>
      <c r="K147" s="19">
        <v>0</v>
      </c>
      <c r="L147" s="12">
        <f t="shared" si="63"/>
        <v>0</v>
      </c>
      <c r="M147" s="13">
        <f t="shared" si="64"/>
        <v>0</v>
      </c>
      <c r="O147" s="18">
        <v>0</v>
      </c>
      <c r="P147" s="19">
        <v>0</v>
      </c>
      <c r="Q147" s="19">
        <v>0</v>
      </c>
      <c r="R147" s="12">
        <f t="shared" si="65"/>
        <v>0</v>
      </c>
      <c r="S147" s="13">
        <f t="shared" si="66"/>
        <v>0</v>
      </c>
      <c r="T147" s="25"/>
      <c r="V147" s="9" t="s">
        <v>28</v>
      </c>
      <c r="W147" s="18">
        <v>0</v>
      </c>
      <c r="X147" s="19">
        <v>0</v>
      </c>
      <c r="Y147" s="19">
        <v>0</v>
      </c>
      <c r="Z147" s="12">
        <f t="shared" si="67"/>
        <v>0</v>
      </c>
      <c r="AA147" s="13">
        <f t="shared" si="68"/>
        <v>0</v>
      </c>
      <c r="AC147" s="18">
        <v>0</v>
      </c>
      <c r="AD147" s="19">
        <v>0</v>
      </c>
      <c r="AE147" s="19">
        <v>0</v>
      </c>
      <c r="AF147" s="12">
        <f t="shared" si="69"/>
        <v>0</v>
      </c>
      <c r="AG147" s="13">
        <f t="shared" si="70"/>
        <v>0</v>
      </c>
      <c r="AI147" s="18">
        <v>0</v>
      </c>
      <c r="AJ147" s="19">
        <v>0</v>
      </c>
      <c r="AK147" s="19">
        <v>0</v>
      </c>
      <c r="AL147" s="12">
        <f t="shared" si="71"/>
        <v>0</v>
      </c>
      <c r="AM147" s="13">
        <f t="shared" si="72"/>
        <v>0</v>
      </c>
    </row>
    <row r="148" spans="1:39" ht="15.75" thickBot="1" x14ac:dyDescent="0.3">
      <c r="C148" s="20">
        <f>SUM(C127:C147)</f>
        <v>695</v>
      </c>
      <c r="D148" s="20">
        <f t="shared" ref="D148:E148" si="73">SUM(D127:D147)</f>
        <v>361</v>
      </c>
      <c r="E148" s="20">
        <f t="shared" si="73"/>
        <v>334</v>
      </c>
      <c r="I148" s="21">
        <f>SUM(I127:I147)</f>
        <v>2775</v>
      </c>
      <c r="J148" s="21">
        <f t="shared" ref="J148:K148" si="74">SUM(J127:J147)</f>
        <v>1398</v>
      </c>
      <c r="K148" s="21">
        <f t="shared" si="74"/>
        <v>1377</v>
      </c>
      <c r="O148" s="21">
        <f>SUM(O127:O147)</f>
        <v>665</v>
      </c>
      <c r="P148" s="21">
        <f t="shared" ref="P148:Q148" si="75">SUM(P127:P147)</f>
        <v>347</v>
      </c>
      <c r="Q148" s="21">
        <f t="shared" si="75"/>
        <v>318</v>
      </c>
      <c r="W148" s="21">
        <f>SUM(W127:W147)</f>
        <v>134</v>
      </c>
      <c r="X148" s="21">
        <f t="shared" ref="X148:Y148" si="76">SUM(X127:X147)</f>
        <v>79</v>
      </c>
      <c r="Y148" s="21">
        <f t="shared" si="76"/>
        <v>55</v>
      </c>
      <c r="AC148" s="21">
        <f>SUM(AC127:AC147)</f>
        <v>1144</v>
      </c>
      <c r="AD148" s="21">
        <f t="shared" ref="AD148:AE148" si="77">SUM(AD127:AD147)</f>
        <v>635</v>
      </c>
      <c r="AE148" s="21">
        <f t="shared" si="77"/>
        <v>509</v>
      </c>
      <c r="AI148" s="21">
        <f>SUM(AI127:AI147)</f>
        <v>1057</v>
      </c>
      <c r="AJ148" s="21">
        <f t="shared" ref="AJ148:AK148" si="78">SUM(AJ127:AJ147)</f>
        <v>574</v>
      </c>
      <c r="AK148" s="21">
        <f t="shared" si="78"/>
        <v>483</v>
      </c>
    </row>
    <row r="149" spans="1:39" ht="15.75" thickTop="1" x14ac:dyDescent="0.25"/>
    <row r="153" spans="1:39" x14ac:dyDescent="0.25">
      <c r="A153" s="2"/>
      <c r="D153" s="2"/>
      <c r="E153" s="2"/>
      <c r="K153" s="2"/>
      <c r="L153" s="2"/>
      <c r="M153" s="2"/>
      <c r="O153" s="2"/>
      <c r="R153" s="2"/>
      <c r="S153" s="2"/>
      <c r="T153" s="2"/>
      <c r="Y153" s="2"/>
      <c r="Z153" s="2"/>
      <c r="AA153" s="2"/>
    </row>
    <row r="154" spans="1:39" ht="23.25" x14ac:dyDescent="0.35">
      <c r="A154" s="14">
        <f>A124</f>
        <v>2014</v>
      </c>
      <c r="U154" s="14">
        <f>A124</f>
        <v>2014</v>
      </c>
    </row>
    <row r="155" spans="1:39" x14ac:dyDescent="0.25">
      <c r="C155" s="47" t="str">
        <f>Frumgögn!$A$98</f>
        <v>740 Neskaupstaður</v>
      </c>
      <c r="D155" s="48"/>
      <c r="E155" s="48"/>
      <c r="F155" s="48"/>
      <c r="G155" s="7">
        <f>A154</f>
        <v>2014</v>
      </c>
      <c r="I155" s="47" t="str">
        <f>Frumgögn!$S$98</f>
        <v>750 Fáskrúðsfjörður</v>
      </c>
      <c r="J155" s="48"/>
      <c r="K155" s="48"/>
      <c r="L155" s="48"/>
      <c r="M155" s="7">
        <f>A154</f>
        <v>2014</v>
      </c>
      <c r="N155" s="22"/>
      <c r="O155" s="47" t="str">
        <f>Frumgögn!$A$129</f>
        <v>755 Stöðvarfjörður</v>
      </c>
      <c r="P155" s="48"/>
      <c r="Q155" s="48"/>
      <c r="R155" s="48"/>
      <c r="S155" s="7">
        <f>A154</f>
        <v>2014</v>
      </c>
      <c r="W155" s="47" t="str">
        <f>Frumgögn!$S$129</f>
        <v>760 Breiðdalsvík</v>
      </c>
      <c r="X155" s="48"/>
      <c r="Y155" s="48"/>
      <c r="Z155" s="48"/>
      <c r="AA155" s="7">
        <f>U154</f>
        <v>2014</v>
      </c>
      <c r="AC155" s="47" t="str">
        <f>Frumgögn!$A$160</f>
        <v>765 Djúpivogur</v>
      </c>
      <c r="AD155" s="48"/>
      <c r="AE155" s="48"/>
      <c r="AF155" s="48"/>
      <c r="AG155" s="7">
        <f>U154</f>
        <v>2014</v>
      </c>
    </row>
    <row r="156" spans="1:39" x14ac:dyDescent="0.25">
      <c r="C156" s="8" t="s">
        <v>4</v>
      </c>
      <c r="D156" s="15" t="s">
        <v>5</v>
      </c>
      <c r="E156" s="15" t="s">
        <v>6</v>
      </c>
      <c r="F156" s="15" t="s">
        <v>39</v>
      </c>
      <c r="G156" s="10" t="s">
        <v>40</v>
      </c>
      <c r="I156" s="8" t="s">
        <v>4</v>
      </c>
      <c r="J156" s="15" t="s">
        <v>5</v>
      </c>
      <c r="K156" s="15" t="s">
        <v>6</v>
      </c>
      <c r="L156" s="15" t="s">
        <v>39</v>
      </c>
      <c r="M156" s="10" t="s">
        <v>40</v>
      </c>
      <c r="N156" s="2"/>
      <c r="O156" s="8" t="s">
        <v>4</v>
      </c>
      <c r="P156" s="15" t="s">
        <v>5</v>
      </c>
      <c r="Q156" s="15" t="s">
        <v>6</v>
      </c>
      <c r="R156" s="15" t="s">
        <v>39</v>
      </c>
      <c r="S156" s="10" t="s">
        <v>40</v>
      </c>
      <c r="W156" s="8" t="s">
        <v>4</v>
      </c>
      <c r="X156" s="15" t="s">
        <v>5</v>
      </c>
      <c r="Y156" s="15" t="s">
        <v>6</v>
      </c>
      <c r="Z156" s="15" t="s">
        <v>39</v>
      </c>
      <c r="AA156" s="10" t="s">
        <v>40</v>
      </c>
      <c r="AC156" s="8" t="s">
        <v>4</v>
      </c>
      <c r="AD156" s="15" t="s">
        <v>5</v>
      </c>
      <c r="AE156" s="15" t="s">
        <v>6</v>
      </c>
      <c r="AF156" s="15" t="s">
        <v>39</v>
      </c>
      <c r="AG156" s="10" t="s">
        <v>40</v>
      </c>
    </row>
    <row r="157" spans="1:39" x14ac:dyDescent="0.25">
      <c r="B157" s="9" t="s">
        <v>8</v>
      </c>
      <c r="C157" s="16">
        <v>127</v>
      </c>
      <c r="D157" s="6">
        <v>68</v>
      </c>
      <c r="E157" s="6">
        <v>59</v>
      </c>
      <c r="F157" s="17">
        <f>D157/$C$178*-1</f>
        <v>-4.4242029928432007E-2</v>
      </c>
      <c r="G157" s="11">
        <f>E157/$C$178</f>
        <v>3.8386467143786594E-2</v>
      </c>
      <c r="I157" s="16">
        <v>58</v>
      </c>
      <c r="J157" s="6">
        <v>28</v>
      </c>
      <c r="K157" s="6">
        <v>30</v>
      </c>
      <c r="L157" s="17">
        <f>J157/$I$178*-1</f>
        <v>-3.954802259887006E-2</v>
      </c>
      <c r="M157" s="11">
        <f>K157/$I$178</f>
        <v>4.2372881355932202E-2</v>
      </c>
      <c r="N157" s="17"/>
      <c r="O157" s="16">
        <v>7</v>
      </c>
      <c r="P157" s="6">
        <v>2</v>
      </c>
      <c r="Q157" s="6">
        <v>5</v>
      </c>
      <c r="R157" s="17">
        <f>P157/$O$178*-1</f>
        <v>-9.7560975609756097E-3</v>
      </c>
      <c r="S157" s="11">
        <f>Q157/$O$178</f>
        <v>2.4390243902439025E-2</v>
      </c>
      <c r="V157" s="9" t="s">
        <v>8</v>
      </c>
      <c r="W157" s="16">
        <v>6</v>
      </c>
      <c r="X157" s="6">
        <v>4</v>
      </c>
      <c r="Y157" s="6">
        <v>2</v>
      </c>
      <c r="Z157" s="17">
        <f>X157/$W$178*-1</f>
        <v>-2.1390374331550801E-2</v>
      </c>
      <c r="AA157" s="11">
        <f>Y157/$W$178</f>
        <v>1.06951871657754E-2</v>
      </c>
      <c r="AC157" s="16">
        <v>44</v>
      </c>
      <c r="AD157" s="6">
        <v>22</v>
      </c>
      <c r="AE157" s="6">
        <v>22</v>
      </c>
      <c r="AF157" s="17">
        <f>AD157/$AC$178*-1</f>
        <v>-4.6808510638297871E-2</v>
      </c>
      <c r="AG157" s="11">
        <f>AE157/$AC$178</f>
        <v>4.6808510638297871E-2</v>
      </c>
    </row>
    <row r="158" spans="1:39" x14ac:dyDescent="0.25">
      <c r="B158" s="9" t="s">
        <v>9</v>
      </c>
      <c r="C158" s="16">
        <v>114</v>
      </c>
      <c r="D158" s="6">
        <v>55</v>
      </c>
      <c r="E158" s="6">
        <v>59</v>
      </c>
      <c r="F158" s="17">
        <f t="shared" ref="F158:F177" si="79">D158/$C$178*-1</f>
        <v>-3.5783994795055306E-2</v>
      </c>
      <c r="G158" s="11">
        <f t="shared" ref="G158:G177" si="80">E158/$C$178</f>
        <v>3.8386467143786594E-2</v>
      </c>
      <c r="I158" s="16">
        <v>36</v>
      </c>
      <c r="J158" s="6">
        <v>20</v>
      </c>
      <c r="K158" s="6">
        <v>16</v>
      </c>
      <c r="L158" s="17">
        <f t="shared" ref="L158:L177" si="81">J158/$I$178*-1</f>
        <v>-2.8248587570621469E-2</v>
      </c>
      <c r="M158" s="11">
        <f t="shared" ref="M158:M177" si="82">K158/$I$178</f>
        <v>2.2598870056497175E-2</v>
      </c>
      <c r="N158" s="17"/>
      <c r="O158" s="16">
        <v>10</v>
      </c>
      <c r="P158" s="6">
        <v>4</v>
      </c>
      <c r="Q158" s="6">
        <v>6</v>
      </c>
      <c r="R158" s="17">
        <f t="shared" ref="R158:R177" si="83">P158/$O$178*-1</f>
        <v>-1.9512195121951219E-2</v>
      </c>
      <c r="S158" s="11">
        <f t="shared" ref="S158:S177" si="84">Q158/$O$178</f>
        <v>2.9268292682926831E-2</v>
      </c>
      <c r="V158" s="9" t="s">
        <v>9</v>
      </c>
      <c r="W158" s="16">
        <v>7</v>
      </c>
      <c r="X158" s="6">
        <v>3</v>
      </c>
      <c r="Y158" s="6">
        <v>4</v>
      </c>
      <c r="Z158" s="17">
        <f t="shared" ref="Z158:Z177" si="85">X158/$W$178*-1</f>
        <v>-1.6042780748663103E-2</v>
      </c>
      <c r="AA158" s="11">
        <f t="shared" ref="AA158:AA177" si="86">Y158/$W$178</f>
        <v>2.1390374331550801E-2</v>
      </c>
      <c r="AC158" s="16">
        <v>39</v>
      </c>
      <c r="AD158" s="6">
        <v>21</v>
      </c>
      <c r="AE158" s="6">
        <v>18</v>
      </c>
      <c r="AF158" s="17">
        <f t="shared" ref="AF158:AF177" si="87">AD158/$AC$178*-1</f>
        <v>-4.4680851063829789E-2</v>
      </c>
      <c r="AG158" s="11">
        <f t="shared" ref="AG158:AG177" si="88">AE158/$AC$178</f>
        <v>3.8297872340425532E-2</v>
      </c>
    </row>
    <row r="159" spans="1:39" x14ac:dyDescent="0.25">
      <c r="B159" s="9" t="s">
        <v>10</v>
      </c>
      <c r="C159" s="16">
        <v>107</v>
      </c>
      <c r="D159" s="6">
        <v>54</v>
      </c>
      <c r="E159" s="6">
        <v>53</v>
      </c>
      <c r="F159" s="17">
        <f t="shared" si="79"/>
        <v>-3.5133376707872477E-2</v>
      </c>
      <c r="G159" s="11">
        <f t="shared" si="80"/>
        <v>3.4482758620689655E-2</v>
      </c>
      <c r="I159" s="16">
        <v>42</v>
      </c>
      <c r="J159" s="6">
        <v>18</v>
      </c>
      <c r="K159" s="6">
        <v>24</v>
      </c>
      <c r="L159" s="17">
        <f t="shared" si="81"/>
        <v>-2.5423728813559324E-2</v>
      </c>
      <c r="M159" s="11">
        <f t="shared" si="82"/>
        <v>3.3898305084745763E-2</v>
      </c>
      <c r="N159" s="17"/>
      <c r="O159" s="16">
        <v>10</v>
      </c>
      <c r="P159" s="6">
        <v>5</v>
      </c>
      <c r="Q159" s="6">
        <v>5</v>
      </c>
      <c r="R159" s="17">
        <f t="shared" si="83"/>
        <v>-2.4390243902439025E-2</v>
      </c>
      <c r="S159" s="11">
        <f t="shared" si="84"/>
        <v>2.4390243902439025E-2</v>
      </c>
      <c r="V159" s="9" t="s">
        <v>10</v>
      </c>
      <c r="W159" s="16">
        <v>5</v>
      </c>
      <c r="X159" s="6">
        <v>2</v>
      </c>
      <c r="Y159" s="6">
        <v>3</v>
      </c>
      <c r="Z159" s="17">
        <f t="shared" si="85"/>
        <v>-1.06951871657754E-2</v>
      </c>
      <c r="AA159" s="11">
        <f t="shared" si="86"/>
        <v>1.6042780748663103E-2</v>
      </c>
      <c r="AC159" s="16">
        <v>28</v>
      </c>
      <c r="AD159" s="6">
        <v>11</v>
      </c>
      <c r="AE159" s="6">
        <v>17</v>
      </c>
      <c r="AF159" s="17">
        <f t="shared" si="87"/>
        <v>-2.3404255319148935E-2</v>
      </c>
      <c r="AG159" s="11">
        <f t="shared" si="88"/>
        <v>3.6170212765957444E-2</v>
      </c>
    </row>
    <row r="160" spans="1:39" x14ac:dyDescent="0.25">
      <c r="B160" s="9" t="s">
        <v>11</v>
      </c>
      <c r="C160" s="16">
        <v>115</v>
      </c>
      <c r="D160" s="6">
        <v>55</v>
      </c>
      <c r="E160" s="6">
        <v>60</v>
      </c>
      <c r="F160" s="17">
        <f t="shared" si="79"/>
        <v>-3.5783994795055306E-2</v>
      </c>
      <c r="G160" s="11">
        <f t="shared" si="80"/>
        <v>3.9037085230969423E-2</v>
      </c>
      <c r="I160" s="16">
        <v>53</v>
      </c>
      <c r="J160" s="6">
        <v>30</v>
      </c>
      <c r="K160" s="6">
        <v>23</v>
      </c>
      <c r="L160" s="17">
        <f t="shared" si="81"/>
        <v>-4.2372881355932202E-2</v>
      </c>
      <c r="M160" s="11">
        <f t="shared" si="82"/>
        <v>3.2485875706214688E-2</v>
      </c>
      <c r="N160" s="17"/>
      <c r="O160" s="16">
        <v>16</v>
      </c>
      <c r="P160" s="6">
        <v>12</v>
      </c>
      <c r="Q160" s="6">
        <v>4</v>
      </c>
      <c r="R160" s="17">
        <f t="shared" si="83"/>
        <v>-5.8536585365853662E-2</v>
      </c>
      <c r="S160" s="11">
        <f t="shared" si="84"/>
        <v>1.9512195121951219E-2</v>
      </c>
      <c r="V160" s="9" t="s">
        <v>11</v>
      </c>
      <c r="W160" s="16">
        <v>14</v>
      </c>
      <c r="X160" s="6">
        <v>7</v>
      </c>
      <c r="Y160" s="6">
        <v>7</v>
      </c>
      <c r="Z160" s="17">
        <f t="shared" si="85"/>
        <v>-3.7433155080213901E-2</v>
      </c>
      <c r="AA160" s="11">
        <f t="shared" si="86"/>
        <v>3.7433155080213901E-2</v>
      </c>
      <c r="AC160" s="16">
        <v>24</v>
      </c>
      <c r="AD160" s="6">
        <v>12</v>
      </c>
      <c r="AE160" s="6">
        <v>12</v>
      </c>
      <c r="AF160" s="17">
        <f t="shared" si="87"/>
        <v>-2.553191489361702E-2</v>
      </c>
      <c r="AG160" s="11">
        <f t="shared" si="88"/>
        <v>2.553191489361702E-2</v>
      </c>
    </row>
    <row r="161" spans="2:33" x14ac:dyDescent="0.25">
      <c r="B161" s="9" t="s">
        <v>12</v>
      </c>
      <c r="C161" s="16">
        <v>104</v>
      </c>
      <c r="D161" s="6">
        <v>50</v>
      </c>
      <c r="E161" s="6">
        <v>54</v>
      </c>
      <c r="F161" s="17">
        <f t="shared" si="79"/>
        <v>-3.2530904359141181E-2</v>
      </c>
      <c r="G161" s="11">
        <f t="shared" si="80"/>
        <v>3.5133376707872477E-2</v>
      </c>
      <c r="I161" s="16">
        <v>65</v>
      </c>
      <c r="J161" s="6">
        <v>37</v>
      </c>
      <c r="K161" s="6">
        <v>28</v>
      </c>
      <c r="L161" s="17">
        <f t="shared" si="81"/>
        <v>-5.2259887005649715E-2</v>
      </c>
      <c r="M161" s="11">
        <f t="shared" si="82"/>
        <v>3.954802259887006E-2</v>
      </c>
      <c r="N161" s="17"/>
      <c r="O161" s="16">
        <v>18</v>
      </c>
      <c r="P161" s="6">
        <v>16</v>
      </c>
      <c r="Q161" s="6">
        <v>2</v>
      </c>
      <c r="R161" s="17">
        <f t="shared" si="83"/>
        <v>-7.8048780487804878E-2</v>
      </c>
      <c r="S161" s="11">
        <f t="shared" si="84"/>
        <v>9.7560975609756097E-3</v>
      </c>
      <c r="V161" s="9" t="s">
        <v>12</v>
      </c>
      <c r="W161" s="16">
        <v>9</v>
      </c>
      <c r="X161" s="6">
        <v>3</v>
      </c>
      <c r="Y161" s="6">
        <v>6</v>
      </c>
      <c r="Z161" s="17">
        <f t="shared" si="85"/>
        <v>-1.6042780748663103E-2</v>
      </c>
      <c r="AA161" s="11">
        <f t="shared" si="86"/>
        <v>3.2085561497326207E-2</v>
      </c>
      <c r="AC161" s="16">
        <v>30</v>
      </c>
      <c r="AD161" s="6">
        <v>14</v>
      </c>
      <c r="AE161" s="6">
        <v>16</v>
      </c>
      <c r="AF161" s="17">
        <f t="shared" si="87"/>
        <v>-2.9787234042553193E-2</v>
      </c>
      <c r="AG161" s="11">
        <f t="shared" si="88"/>
        <v>3.4042553191489362E-2</v>
      </c>
    </row>
    <row r="162" spans="2:33" x14ac:dyDescent="0.25">
      <c r="B162" s="9" t="s">
        <v>13</v>
      </c>
      <c r="C162" s="16">
        <v>93</v>
      </c>
      <c r="D162" s="6">
        <v>43</v>
      </c>
      <c r="E162" s="6">
        <v>50</v>
      </c>
      <c r="F162" s="17">
        <f t="shared" si="79"/>
        <v>-2.797657774886142E-2</v>
      </c>
      <c r="G162" s="11">
        <f t="shared" si="80"/>
        <v>3.2530904359141181E-2</v>
      </c>
      <c r="I162" s="16">
        <v>56</v>
      </c>
      <c r="J162" s="6">
        <v>31</v>
      </c>
      <c r="K162" s="6">
        <v>25</v>
      </c>
      <c r="L162" s="17">
        <f t="shared" si="81"/>
        <v>-4.3785310734463276E-2</v>
      </c>
      <c r="M162" s="11">
        <f t="shared" si="82"/>
        <v>3.5310734463276837E-2</v>
      </c>
      <c r="N162" s="17"/>
      <c r="O162" s="16">
        <v>12</v>
      </c>
      <c r="P162" s="6">
        <v>6</v>
      </c>
      <c r="Q162" s="6">
        <v>6</v>
      </c>
      <c r="R162" s="17">
        <f t="shared" si="83"/>
        <v>-2.9268292682926831E-2</v>
      </c>
      <c r="S162" s="11">
        <f t="shared" si="84"/>
        <v>2.9268292682926831E-2</v>
      </c>
      <c r="V162" s="9" t="s">
        <v>13</v>
      </c>
      <c r="W162" s="16">
        <v>8</v>
      </c>
      <c r="X162" s="6">
        <v>5</v>
      </c>
      <c r="Y162" s="6">
        <v>3</v>
      </c>
      <c r="Z162" s="17">
        <f t="shared" si="85"/>
        <v>-2.6737967914438502E-2</v>
      </c>
      <c r="AA162" s="11">
        <f t="shared" si="86"/>
        <v>1.6042780748663103E-2</v>
      </c>
      <c r="AC162" s="16">
        <v>26</v>
      </c>
      <c r="AD162" s="6">
        <v>19</v>
      </c>
      <c r="AE162" s="6">
        <v>7</v>
      </c>
      <c r="AF162" s="17">
        <f t="shared" si="87"/>
        <v>-4.042553191489362E-2</v>
      </c>
      <c r="AG162" s="11">
        <f t="shared" si="88"/>
        <v>1.4893617021276596E-2</v>
      </c>
    </row>
    <row r="163" spans="2:33" x14ac:dyDescent="0.25">
      <c r="B163" s="9" t="s">
        <v>14</v>
      </c>
      <c r="C163" s="16">
        <v>105</v>
      </c>
      <c r="D163" s="6">
        <v>61</v>
      </c>
      <c r="E163" s="6">
        <v>44</v>
      </c>
      <c r="F163" s="17">
        <f t="shared" si="79"/>
        <v>-3.9687703318152245E-2</v>
      </c>
      <c r="G163" s="11">
        <f t="shared" si="80"/>
        <v>2.8627195836044242E-2</v>
      </c>
      <c r="I163" s="16">
        <v>34</v>
      </c>
      <c r="J163" s="6">
        <v>17</v>
      </c>
      <c r="K163" s="6">
        <v>17</v>
      </c>
      <c r="L163" s="17">
        <f t="shared" si="81"/>
        <v>-2.4011299435028249E-2</v>
      </c>
      <c r="M163" s="11">
        <f t="shared" si="82"/>
        <v>2.4011299435028249E-2</v>
      </c>
      <c r="N163" s="17"/>
      <c r="O163" s="16">
        <v>11</v>
      </c>
      <c r="P163" s="6">
        <v>5</v>
      </c>
      <c r="Q163" s="6">
        <v>6</v>
      </c>
      <c r="R163" s="17">
        <f t="shared" si="83"/>
        <v>-2.4390243902439025E-2</v>
      </c>
      <c r="S163" s="11">
        <f t="shared" si="84"/>
        <v>2.9268292682926831E-2</v>
      </c>
      <c r="V163" s="9" t="s">
        <v>14</v>
      </c>
      <c r="W163" s="16">
        <v>12</v>
      </c>
      <c r="X163" s="6">
        <v>8</v>
      </c>
      <c r="Y163" s="6">
        <v>4</v>
      </c>
      <c r="Z163" s="17">
        <f t="shared" si="85"/>
        <v>-4.2780748663101602E-2</v>
      </c>
      <c r="AA163" s="11">
        <f t="shared" si="86"/>
        <v>2.1390374331550801E-2</v>
      </c>
      <c r="AC163" s="16">
        <v>38</v>
      </c>
      <c r="AD163" s="6">
        <v>17</v>
      </c>
      <c r="AE163" s="6">
        <v>21</v>
      </c>
      <c r="AF163" s="17">
        <f t="shared" si="87"/>
        <v>-3.6170212765957444E-2</v>
      </c>
      <c r="AG163" s="11">
        <f t="shared" si="88"/>
        <v>4.4680851063829789E-2</v>
      </c>
    </row>
    <row r="164" spans="2:33" x14ac:dyDescent="0.25">
      <c r="B164" s="9" t="s">
        <v>15</v>
      </c>
      <c r="C164" s="16">
        <v>73</v>
      </c>
      <c r="D164" s="6">
        <v>39</v>
      </c>
      <c r="E164" s="6">
        <v>34</v>
      </c>
      <c r="F164" s="17">
        <f t="shared" si="79"/>
        <v>-2.5374105400130124E-2</v>
      </c>
      <c r="G164" s="11">
        <f t="shared" si="80"/>
        <v>2.2121014964216004E-2</v>
      </c>
      <c r="I164" s="16">
        <v>39</v>
      </c>
      <c r="J164" s="6">
        <v>18</v>
      </c>
      <c r="K164" s="6">
        <v>21</v>
      </c>
      <c r="L164" s="17">
        <f t="shared" si="81"/>
        <v>-2.5423728813559324E-2</v>
      </c>
      <c r="M164" s="11">
        <f t="shared" si="82"/>
        <v>2.9661016949152543E-2</v>
      </c>
      <c r="N164" s="17"/>
      <c r="O164" s="16">
        <v>4</v>
      </c>
      <c r="P164" s="6">
        <v>3</v>
      </c>
      <c r="Q164" s="6">
        <v>1</v>
      </c>
      <c r="R164" s="17">
        <f t="shared" si="83"/>
        <v>-1.4634146341463415E-2</v>
      </c>
      <c r="S164" s="11">
        <f t="shared" si="84"/>
        <v>4.8780487804878049E-3</v>
      </c>
      <c r="V164" s="9" t="s">
        <v>15</v>
      </c>
      <c r="W164" s="16">
        <v>10</v>
      </c>
      <c r="X164" s="6">
        <v>5</v>
      </c>
      <c r="Y164" s="6">
        <v>5</v>
      </c>
      <c r="Z164" s="17">
        <f t="shared" si="85"/>
        <v>-2.6737967914438502E-2</v>
      </c>
      <c r="AA164" s="11">
        <f t="shared" si="86"/>
        <v>2.6737967914438502E-2</v>
      </c>
      <c r="AC164" s="16">
        <v>33</v>
      </c>
      <c r="AD164" s="6">
        <v>16</v>
      </c>
      <c r="AE164" s="6">
        <v>17</v>
      </c>
      <c r="AF164" s="17">
        <f t="shared" si="87"/>
        <v>-3.4042553191489362E-2</v>
      </c>
      <c r="AG164" s="11">
        <f t="shared" si="88"/>
        <v>3.6170212765957444E-2</v>
      </c>
    </row>
    <row r="165" spans="2:33" x14ac:dyDescent="0.25">
      <c r="B165" s="9" t="s">
        <v>16</v>
      </c>
      <c r="C165" s="16">
        <v>99</v>
      </c>
      <c r="D165" s="6">
        <v>52</v>
      </c>
      <c r="E165" s="6">
        <v>47</v>
      </c>
      <c r="F165" s="17">
        <f t="shared" si="79"/>
        <v>-3.3832140533506833E-2</v>
      </c>
      <c r="G165" s="11">
        <f t="shared" si="80"/>
        <v>3.0579050097592712E-2</v>
      </c>
      <c r="I165" s="16">
        <v>41</v>
      </c>
      <c r="J165" s="6">
        <v>22</v>
      </c>
      <c r="K165" s="6">
        <v>19</v>
      </c>
      <c r="L165" s="17">
        <f t="shared" si="81"/>
        <v>-3.1073446327683617E-2</v>
      </c>
      <c r="M165" s="11">
        <f t="shared" si="82"/>
        <v>2.6836158192090395E-2</v>
      </c>
      <c r="N165" s="17"/>
      <c r="O165" s="16">
        <v>9</v>
      </c>
      <c r="P165" s="6">
        <v>2</v>
      </c>
      <c r="Q165" s="6">
        <v>7</v>
      </c>
      <c r="R165" s="17">
        <f t="shared" si="83"/>
        <v>-9.7560975609756097E-3</v>
      </c>
      <c r="S165" s="11">
        <f t="shared" si="84"/>
        <v>3.4146341463414637E-2</v>
      </c>
      <c r="V165" s="9" t="s">
        <v>16</v>
      </c>
      <c r="W165" s="16">
        <v>6</v>
      </c>
      <c r="X165" s="6">
        <v>4</v>
      </c>
      <c r="Y165" s="6">
        <v>2</v>
      </c>
      <c r="Z165" s="17">
        <f t="shared" si="85"/>
        <v>-2.1390374331550801E-2</v>
      </c>
      <c r="AA165" s="11">
        <f t="shared" si="86"/>
        <v>1.06951871657754E-2</v>
      </c>
      <c r="AC165" s="16">
        <v>34</v>
      </c>
      <c r="AD165" s="6">
        <v>21</v>
      </c>
      <c r="AE165" s="6">
        <v>13</v>
      </c>
      <c r="AF165" s="17">
        <f t="shared" si="87"/>
        <v>-4.4680851063829789E-2</v>
      </c>
      <c r="AG165" s="11">
        <f t="shared" si="88"/>
        <v>2.7659574468085105E-2</v>
      </c>
    </row>
    <row r="166" spans="2:33" x14ac:dyDescent="0.25">
      <c r="B166" s="9" t="s">
        <v>17</v>
      </c>
      <c r="C166" s="16">
        <v>84</v>
      </c>
      <c r="D166" s="6">
        <v>42</v>
      </c>
      <c r="E166" s="6">
        <v>42</v>
      </c>
      <c r="F166" s="17">
        <f t="shared" si="79"/>
        <v>-2.7325959661678594E-2</v>
      </c>
      <c r="G166" s="11">
        <f t="shared" si="80"/>
        <v>2.7325959661678594E-2</v>
      </c>
      <c r="I166" s="16">
        <v>53</v>
      </c>
      <c r="J166" s="6">
        <v>32</v>
      </c>
      <c r="K166" s="6">
        <v>21</v>
      </c>
      <c r="L166" s="17">
        <f t="shared" si="81"/>
        <v>-4.519774011299435E-2</v>
      </c>
      <c r="M166" s="11">
        <f t="shared" si="82"/>
        <v>2.9661016949152543E-2</v>
      </c>
      <c r="N166" s="17"/>
      <c r="O166" s="16">
        <v>15</v>
      </c>
      <c r="P166" s="6">
        <v>9</v>
      </c>
      <c r="Q166" s="6">
        <v>6</v>
      </c>
      <c r="R166" s="17">
        <f t="shared" si="83"/>
        <v>-4.3902439024390241E-2</v>
      </c>
      <c r="S166" s="11">
        <f t="shared" si="84"/>
        <v>2.9268292682926831E-2</v>
      </c>
      <c r="V166" s="9" t="s">
        <v>17</v>
      </c>
      <c r="W166" s="16">
        <v>22</v>
      </c>
      <c r="X166" s="6">
        <v>13</v>
      </c>
      <c r="Y166" s="6">
        <v>9</v>
      </c>
      <c r="Z166" s="17">
        <f t="shared" si="85"/>
        <v>-6.9518716577540107E-2</v>
      </c>
      <c r="AA166" s="11">
        <f t="shared" si="86"/>
        <v>4.8128342245989303E-2</v>
      </c>
      <c r="AC166" s="16">
        <v>19</v>
      </c>
      <c r="AD166" s="6">
        <v>9</v>
      </c>
      <c r="AE166" s="6">
        <v>10</v>
      </c>
      <c r="AF166" s="17">
        <f t="shared" si="87"/>
        <v>-1.9148936170212766E-2</v>
      </c>
      <c r="AG166" s="11">
        <f t="shared" si="88"/>
        <v>2.1276595744680851E-2</v>
      </c>
    </row>
    <row r="167" spans="2:33" x14ac:dyDescent="0.25">
      <c r="B167" s="9" t="s">
        <v>18</v>
      </c>
      <c r="C167" s="16">
        <v>112</v>
      </c>
      <c r="D167" s="6">
        <v>54</v>
      </c>
      <c r="E167" s="6">
        <v>58</v>
      </c>
      <c r="F167" s="17">
        <f t="shared" si="79"/>
        <v>-3.5133376707872477E-2</v>
      </c>
      <c r="G167" s="11">
        <f t="shared" si="80"/>
        <v>3.7735849056603772E-2</v>
      </c>
      <c r="I167" s="16">
        <v>50</v>
      </c>
      <c r="J167" s="6">
        <v>31</v>
      </c>
      <c r="K167" s="6">
        <v>19</v>
      </c>
      <c r="L167" s="17">
        <f t="shared" si="81"/>
        <v>-4.3785310734463276E-2</v>
      </c>
      <c r="M167" s="11">
        <f t="shared" si="82"/>
        <v>2.6836158192090395E-2</v>
      </c>
      <c r="N167" s="17"/>
      <c r="O167" s="16">
        <v>19</v>
      </c>
      <c r="P167" s="6">
        <v>11</v>
      </c>
      <c r="Q167" s="6">
        <v>8</v>
      </c>
      <c r="R167" s="17">
        <f t="shared" si="83"/>
        <v>-5.3658536585365853E-2</v>
      </c>
      <c r="S167" s="11">
        <f t="shared" si="84"/>
        <v>3.9024390243902439E-2</v>
      </c>
      <c r="V167" s="9" t="s">
        <v>18</v>
      </c>
      <c r="W167" s="16">
        <v>20</v>
      </c>
      <c r="X167" s="6">
        <v>10</v>
      </c>
      <c r="Y167" s="6">
        <v>10</v>
      </c>
      <c r="Z167" s="17">
        <f t="shared" si="85"/>
        <v>-5.3475935828877004E-2</v>
      </c>
      <c r="AA167" s="11">
        <f t="shared" si="86"/>
        <v>5.3475935828877004E-2</v>
      </c>
      <c r="AC167" s="16">
        <v>21</v>
      </c>
      <c r="AD167" s="6">
        <v>12</v>
      </c>
      <c r="AE167" s="6">
        <v>9</v>
      </c>
      <c r="AF167" s="17">
        <f t="shared" si="87"/>
        <v>-2.553191489361702E-2</v>
      </c>
      <c r="AG167" s="11">
        <f t="shared" si="88"/>
        <v>1.9148936170212766E-2</v>
      </c>
    </row>
    <row r="168" spans="2:33" x14ac:dyDescent="0.25">
      <c r="B168" s="9" t="s">
        <v>19</v>
      </c>
      <c r="C168" s="16">
        <v>96</v>
      </c>
      <c r="D168" s="6">
        <v>51</v>
      </c>
      <c r="E168" s="6">
        <v>45</v>
      </c>
      <c r="F168" s="17">
        <f t="shared" si="79"/>
        <v>-3.318152244632401E-2</v>
      </c>
      <c r="G168" s="11">
        <f t="shared" si="80"/>
        <v>2.9277813923227064E-2</v>
      </c>
      <c r="I168" s="16">
        <v>50</v>
      </c>
      <c r="J168" s="6">
        <v>29</v>
      </c>
      <c r="K168" s="6">
        <v>21</v>
      </c>
      <c r="L168" s="17">
        <f t="shared" si="81"/>
        <v>-4.0960451977401127E-2</v>
      </c>
      <c r="M168" s="11">
        <f t="shared" si="82"/>
        <v>2.9661016949152543E-2</v>
      </c>
      <c r="N168" s="17"/>
      <c r="O168" s="16">
        <v>13</v>
      </c>
      <c r="P168" s="6">
        <v>5</v>
      </c>
      <c r="Q168" s="6">
        <v>8</v>
      </c>
      <c r="R168" s="17">
        <f t="shared" si="83"/>
        <v>-2.4390243902439025E-2</v>
      </c>
      <c r="S168" s="11">
        <f t="shared" si="84"/>
        <v>3.9024390243902439E-2</v>
      </c>
      <c r="V168" s="9" t="s">
        <v>19</v>
      </c>
      <c r="W168" s="16">
        <v>13</v>
      </c>
      <c r="X168" s="6">
        <v>8</v>
      </c>
      <c r="Y168" s="6">
        <v>5</v>
      </c>
      <c r="Z168" s="17">
        <f t="shared" si="85"/>
        <v>-4.2780748663101602E-2</v>
      </c>
      <c r="AA168" s="11">
        <f t="shared" si="86"/>
        <v>2.6737967914438502E-2</v>
      </c>
      <c r="AC168" s="16">
        <v>36</v>
      </c>
      <c r="AD168" s="6">
        <v>19</v>
      </c>
      <c r="AE168" s="6">
        <v>17</v>
      </c>
      <c r="AF168" s="17">
        <f t="shared" si="87"/>
        <v>-4.042553191489362E-2</v>
      </c>
      <c r="AG168" s="11">
        <f t="shared" si="88"/>
        <v>3.6170212765957444E-2</v>
      </c>
    </row>
    <row r="169" spans="2:33" x14ac:dyDescent="0.25">
      <c r="B169" s="9" t="s">
        <v>20</v>
      </c>
      <c r="C169" s="16">
        <v>87</v>
      </c>
      <c r="D169" s="6">
        <v>48</v>
      </c>
      <c r="E169" s="6">
        <v>39</v>
      </c>
      <c r="F169" s="17">
        <f t="shared" si="79"/>
        <v>-3.1229668184775537E-2</v>
      </c>
      <c r="G169" s="11">
        <f t="shared" si="80"/>
        <v>2.5374105400130124E-2</v>
      </c>
      <c r="I169" s="16">
        <v>33</v>
      </c>
      <c r="J169" s="6">
        <v>21</v>
      </c>
      <c r="K169" s="6">
        <v>12</v>
      </c>
      <c r="L169" s="17">
        <f t="shared" si="81"/>
        <v>-2.9661016949152543E-2</v>
      </c>
      <c r="M169" s="11">
        <f t="shared" si="82"/>
        <v>1.6949152542372881E-2</v>
      </c>
      <c r="N169" s="17"/>
      <c r="O169" s="16">
        <v>17</v>
      </c>
      <c r="P169" s="6">
        <v>10</v>
      </c>
      <c r="Q169" s="6">
        <v>7</v>
      </c>
      <c r="R169" s="17">
        <f t="shared" si="83"/>
        <v>-4.878048780487805E-2</v>
      </c>
      <c r="S169" s="11">
        <f t="shared" si="84"/>
        <v>3.4146341463414637E-2</v>
      </c>
      <c r="V169" s="9" t="s">
        <v>20</v>
      </c>
      <c r="W169" s="16">
        <v>16</v>
      </c>
      <c r="X169" s="6">
        <v>11</v>
      </c>
      <c r="Y169" s="6">
        <v>5</v>
      </c>
      <c r="Z169" s="17">
        <f t="shared" si="85"/>
        <v>-5.8823529411764705E-2</v>
      </c>
      <c r="AA169" s="11">
        <f t="shared" si="86"/>
        <v>2.6737967914438502E-2</v>
      </c>
      <c r="AC169" s="16">
        <v>27</v>
      </c>
      <c r="AD169" s="6">
        <v>13</v>
      </c>
      <c r="AE169" s="6">
        <v>14</v>
      </c>
      <c r="AF169" s="17">
        <f t="shared" si="87"/>
        <v>-2.7659574468085105E-2</v>
      </c>
      <c r="AG169" s="11">
        <f t="shared" si="88"/>
        <v>2.9787234042553193E-2</v>
      </c>
    </row>
    <row r="170" spans="2:33" x14ac:dyDescent="0.25">
      <c r="B170" s="9" t="s">
        <v>21</v>
      </c>
      <c r="C170" s="16">
        <v>72</v>
      </c>
      <c r="D170" s="6">
        <v>40</v>
      </c>
      <c r="E170" s="6">
        <v>32</v>
      </c>
      <c r="F170" s="17">
        <f t="shared" si="79"/>
        <v>-2.6024723487312947E-2</v>
      </c>
      <c r="G170" s="11">
        <f t="shared" si="80"/>
        <v>2.0819778789850359E-2</v>
      </c>
      <c r="I170" s="16">
        <v>38</v>
      </c>
      <c r="J170" s="6">
        <v>18</v>
      </c>
      <c r="K170" s="6">
        <v>20</v>
      </c>
      <c r="L170" s="17">
        <f t="shared" si="81"/>
        <v>-2.5423728813559324E-2</v>
      </c>
      <c r="M170" s="11">
        <f t="shared" si="82"/>
        <v>2.8248587570621469E-2</v>
      </c>
      <c r="N170" s="17"/>
      <c r="O170" s="16">
        <v>23</v>
      </c>
      <c r="P170" s="6">
        <v>11</v>
      </c>
      <c r="Q170" s="6">
        <v>12</v>
      </c>
      <c r="R170" s="17">
        <f t="shared" si="83"/>
        <v>-5.3658536585365853E-2</v>
      </c>
      <c r="S170" s="11">
        <f t="shared" si="84"/>
        <v>5.8536585365853662E-2</v>
      </c>
      <c r="V170" s="9" t="s">
        <v>21</v>
      </c>
      <c r="W170" s="16">
        <v>7</v>
      </c>
      <c r="X170" s="6">
        <v>5</v>
      </c>
      <c r="Y170" s="6">
        <v>2</v>
      </c>
      <c r="Z170" s="17">
        <f t="shared" si="85"/>
        <v>-2.6737967914438502E-2</v>
      </c>
      <c r="AA170" s="11">
        <f t="shared" si="86"/>
        <v>1.06951871657754E-2</v>
      </c>
      <c r="AC170" s="16">
        <v>23</v>
      </c>
      <c r="AD170" s="6">
        <v>12</v>
      </c>
      <c r="AE170" s="6">
        <v>11</v>
      </c>
      <c r="AF170" s="17">
        <f t="shared" si="87"/>
        <v>-2.553191489361702E-2</v>
      </c>
      <c r="AG170" s="11">
        <f t="shared" si="88"/>
        <v>2.3404255319148935E-2</v>
      </c>
    </row>
    <row r="171" spans="2:33" x14ac:dyDescent="0.25">
      <c r="B171" s="9" t="s">
        <v>22</v>
      </c>
      <c r="C171" s="16">
        <v>55</v>
      </c>
      <c r="D171" s="6">
        <v>32</v>
      </c>
      <c r="E171" s="6">
        <v>23</v>
      </c>
      <c r="F171" s="17">
        <f t="shared" si="79"/>
        <v>-2.0819778789850359E-2</v>
      </c>
      <c r="G171" s="11">
        <f t="shared" si="80"/>
        <v>1.4964216005204945E-2</v>
      </c>
      <c r="I171" s="16">
        <v>21</v>
      </c>
      <c r="J171" s="6">
        <v>11</v>
      </c>
      <c r="K171" s="6">
        <v>10</v>
      </c>
      <c r="L171" s="17">
        <f t="shared" si="81"/>
        <v>-1.5536723163841809E-2</v>
      </c>
      <c r="M171" s="11">
        <f t="shared" si="82"/>
        <v>1.4124293785310734E-2</v>
      </c>
      <c r="N171" s="17"/>
      <c r="O171" s="16">
        <v>8</v>
      </c>
      <c r="P171" s="6">
        <v>5</v>
      </c>
      <c r="Q171" s="6">
        <v>3</v>
      </c>
      <c r="R171" s="17">
        <f t="shared" si="83"/>
        <v>-2.4390243902439025E-2</v>
      </c>
      <c r="S171" s="11">
        <f t="shared" si="84"/>
        <v>1.4634146341463415E-2</v>
      </c>
      <c r="V171" s="9" t="s">
        <v>22</v>
      </c>
      <c r="W171" s="16">
        <v>14</v>
      </c>
      <c r="X171" s="6">
        <v>6</v>
      </c>
      <c r="Y171" s="6">
        <v>8</v>
      </c>
      <c r="Z171" s="17">
        <f t="shared" si="85"/>
        <v>-3.2085561497326207E-2</v>
      </c>
      <c r="AA171" s="11">
        <f t="shared" si="86"/>
        <v>4.2780748663101602E-2</v>
      </c>
      <c r="AC171" s="16">
        <v>22</v>
      </c>
      <c r="AD171" s="6">
        <v>11</v>
      </c>
      <c r="AE171" s="6">
        <v>11</v>
      </c>
      <c r="AF171" s="17">
        <f t="shared" si="87"/>
        <v>-2.3404255319148935E-2</v>
      </c>
      <c r="AG171" s="11">
        <f t="shared" si="88"/>
        <v>2.3404255319148935E-2</v>
      </c>
    </row>
    <row r="172" spans="2:33" x14ac:dyDescent="0.25">
      <c r="B172" s="9" t="s">
        <v>23</v>
      </c>
      <c r="C172" s="16">
        <v>35</v>
      </c>
      <c r="D172" s="6">
        <v>14</v>
      </c>
      <c r="E172" s="6">
        <v>21</v>
      </c>
      <c r="F172" s="17">
        <f t="shared" si="79"/>
        <v>-9.108653220559532E-3</v>
      </c>
      <c r="G172" s="11">
        <f t="shared" si="80"/>
        <v>1.3662979830839297E-2</v>
      </c>
      <c r="I172" s="16">
        <v>17</v>
      </c>
      <c r="J172" s="6">
        <v>12</v>
      </c>
      <c r="K172" s="6">
        <v>5</v>
      </c>
      <c r="L172" s="17">
        <f t="shared" si="81"/>
        <v>-1.6949152542372881E-2</v>
      </c>
      <c r="M172" s="11">
        <f t="shared" si="82"/>
        <v>7.0621468926553672E-3</v>
      </c>
      <c r="N172" s="17"/>
      <c r="O172" s="16">
        <v>5</v>
      </c>
      <c r="P172" s="6">
        <v>3</v>
      </c>
      <c r="Q172" s="6">
        <v>2</v>
      </c>
      <c r="R172" s="17">
        <f t="shared" si="83"/>
        <v>-1.4634146341463415E-2</v>
      </c>
      <c r="S172" s="11">
        <f t="shared" si="84"/>
        <v>9.7560975609756097E-3</v>
      </c>
      <c r="V172" s="9" t="s">
        <v>23</v>
      </c>
      <c r="W172" s="16">
        <v>9</v>
      </c>
      <c r="X172" s="6">
        <v>5</v>
      </c>
      <c r="Y172" s="6">
        <v>4</v>
      </c>
      <c r="Z172" s="17">
        <f t="shared" si="85"/>
        <v>-2.6737967914438502E-2</v>
      </c>
      <c r="AA172" s="11">
        <f t="shared" si="86"/>
        <v>2.1390374331550801E-2</v>
      </c>
      <c r="AC172" s="16">
        <v>9</v>
      </c>
      <c r="AD172" s="6">
        <v>6</v>
      </c>
      <c r="AE172" s="6">
        <v>3</v>
      </c>
      <c r="AF172" s="17">
        <f t="shared" si="87"/>
        <v>-1.276595744680851E-2</v>
      </c>
      <c r="AG172" s="11">
        <f t="shared" si="88"/>
        <v>6.382978723404255E-3</v>
      </c>
    </row>
    <row r="173" spans="2:33" x14ac:dyDescent="0.25">
      <c r="B173" s="9" t="s">
        <v>24</v>
      </c>
      <c r="C173" s="16">
        <v>27</v>
      </c>
      <c r="D173" s="6">
        <v>15</v>
      </c>
      <c r="E173" s="6">
        <v>12</v>
      </c>
      <c r="F173" s="17">
        <f t="shared" si="79"/>
        <v>-9.7592713077423558E-3</v>
      </c>
      <c r="G173" s="11">
        <f t="shared" si="80"/>
        <v>7.8074170461938843E-3</v>
      </c>
      <c r="I173" s="16">
        <v>11</v>
      </c>
      <c r="J173" s="6">
        <v>6</v>
      </c>
      <c r="K173" s="6">
        <v>5</v>
      </c>
      <c r="L173" s="17">
        <f t="shared" si="81"/>
        <v>-8.4745762711864406E-3</v>
      </c>
      <c r="M173" s="11">
        <f t="shared" si="82"/>
        <v>7.0621468926553672E-3</v>
      </c>
      <c r="N173" s="17"/>
      <c r="O173" s="16">
        <v>3</v>
      </c>
      <c r="P173" s="6">
        <v>1</v>
      </c>
      <c r="Q173" s="6">
        <v>2</v>
      </c>
      <c r="R173" s="17">
        <f t="shared" si="83"/>
        <v>-4.8780487804878049E-3</v>
      </c>
      <c r="S173" s="11">
        <f t="shared" si="84"/>
        <v>9.7560975609756097E-3</v>
      </c>
      <c r="V173" s="9" t="s">
        <v>24</v>
      </c>
      <c r="W173" s="16">
        <v>6</v>
      </c>
      <c r="X173" s="6">
        <v>5</v>
      </c>
      <c r="Y173" s="6">
        <v>1</v>
      </c>
      <c r="Z173" s="17">
        <f t="shared" si="85"/>
        <v>-2.6737967914438502E-2</v>
      </c>
      <c r="AA173" s="11">
        <f t="shared" si="86"/>
        <v>5.3475935828877002E-3</v>
      </c>
      <c r="AC173" s="16">
        <v>6</v>
      </c>
      <c r="AD173" s="6">
        <v>4</v>
      </c>
      <c r="AE173" s="6">
        <v>2</v>
      </c>
      <c r="AF173" s="17">
        <f t="shared" si="87"/>
        <v>-8.5106382978723406E-3</v>
      </c>
      <c r="AG173" s="11">
        <f t="shared" si="88"/>
        <v>4.2553191489361703E-3</v>
      </c>
    </row>
    <row r="174" spans="2:33" x14ac:dyDescent="0.25">
      <c r="B174" s="9" t="s">
        <v>25</v>
      </c>
      <c r="C174" s="16">
        <v>25</v>
      </c>
      <c r="D174" s="6">
        <v>9</v>
      </c>
      <c r="E174" s="6">
        <v>16</v>
      </c>
      <c r="F174" s="17">
        <f t="shared" si="79"/>
        <v>-5.8555627846454128E-3</v>
      </c>
      <c r="G174" s="11">
        <f t="shared" si="80"/>
        <v>1.040988939492518E-2</v>
      </c>
      <c r="I174" s="16">
        <v>8</v>
      </c>
      <c r="J174" s="6">
        <v>2</v>
      </c>
      <c r="K174" s="6">
        <v>6</v>
      </c>
      <c r="L174" s="17">
        <f t="shared" si="81"/>
        <v>-2.8248587570621469E-3</v>
      </c>
      <c r="M174" s="11">
        <f t="shared" si="82"/>
        <v>8.4745762711864406E-3</v>
      </c>
      <c r="N174" s="17"/>
      <c r="O174" s="16">
        <v>2</v>
      </c>
      <c r="P174" s="6">
        <v>1</v>
      </c>
      <c r="Q174" s="6">
        <v>1</v>
      </c>
      <c r="R174" s="17">
        <f t="shared" si="83"/>
        <v>-4.8780487804878049E-3</v>
      </c>
      <c r="S174" s="11">
        <f t="shared" si="84"/>
        <v>4.8780487804878049E-3</v>
      </c>
      <c r="V174" s="9" t="s">
        <v>25</v>
      </c>
      <c r="W174" s="16">
        <v>3</v>
      </c>
      <c r="X174" s="6">
        <v>2</v>
      </c>
      <c r="Y174" s="6">
        <v>1</v>
      </c>
      <c r="Z174" s="17">
        <f t="shared" si="85"/>
        <v>-1.06951871657754E-2</v>
      </c>
      <c r="AA174" s="11">
        <f t="shared" si="86"/>
        <v>5.3475935828877002E-3</v>
      </c>
      <c r="AC174" s="16">
        <v>9</v>
      </c>
      <c r="AD174" s="6">
        <v>6</v>
      </c>
      <c r="AE174" s="6">
        <v>3</v>
      </c>
      <c r="AF174" s="17">
        <f t="shared" si="87"/>
        <v>-1.276595744680851E-2</v>
      </c>
      <c r="AG174" s="11">
        <f t="shared" si="88"/>
        <v>6.382978723404255E-3</v>
      </c>
    </row>
    <row r="175" spans="2:33" x14ac:dyDescent="0.25">
      <c r="B175" s="9" t="s">
        <v>26</v>
      </c>
      <c r="C175" s="16">
        <v>6</v>
      </c>
      <c r="D175" s="6">
        <v>3</v>
      </c>
      <c r="E175" s="6">
        <v>3</v>
      </c>
      <c r="F175" s="17">
        <f t="shared" si="79"/>
        <v>-1.9518542615484711E-3</v>
      </c>
      <c r="G175" s="11">
        <f t="shared" si="80"/>
        <v>1.9518542615484711E-3</v>
      </c>
      <c r="I175" s="16">
        <v>2</v>
      </c>
      <c r="J175" s="6">
        <v>1</v>
      </c>
      <c r="K175" s="6">
        <v>1</v>
      </c>
      <c r="L175" s="17">
        <f t="shared" si="81"/>
        <v>-1.4124293785310734E-3</v>
      </c>
      <c r="M175" s="11">
        <f t="shared" si="82"/>
        <v>1.4124293785310734E-3</v>
      </c>
      <c r="N175" s="17"/>
      <c r="O175" s="16">
        <v>2</v>
      </c>
      <c r="P175" s="6">
        <v>0</v>
      </c>
      <c r="Q175" s="6">
        <v>2</v>
      </c>
      <c r="R175" s="17">
        <f t="shared" si="83"/>
        <v>0</v>
      </c>
      <c r="S175" s="11">
        <f t="shared" si="84"/>
        <v>9.7560975609756097E-3</v>
      </c>
      <c r="V175" s="9" t="s">
        <v>26</v>
      </c>
      <c r="W175" s="16">
        <v>0</v>
      </c>
      <c r="X175" s="6">
        <v>0</v>
      </c>
      <c r="Y175" s="6">
        <v>0</v>
      </c>
      <c r="Z175" s="17">
        <f t="shared" si="85"/>
        <v>0</v>
      </c>
      <c r="AA175" s="11">
        <f t="shared" si="86"/>
        <v>0</v>
      </c>
      <c r="AC175" s="16">
        <v>1</v>
      </c>
      <c r="AD175" s="6">
        <v>1</v>
      </c>
      <c r="AE175" s="6">
        <v>0</v>
      </c>
      <c r="AF175" s="17">
        <f t="shared" si="87"/>
        <v>-2.1276595744680851E-3</v>
      </c>
      <c r="AG175" s="11">
        <f t="shared" si="88"/>
        <v>0</v>
      </c>
    </row>
    <row r="176" spans="2:33" x14ac:dyDescent="0.25">
      <c r="B176" s="9" t="s">
        <v>27</v>
      </c>
      <c r="C176" s="16">
        <v>1</v>
      </c>
      <c r="D176" s="6">
        <v>1</v>
      </c>
      <c r="E176" s="6">
        <v>0</v>
      </c>
      <c r="F176" s="17">
        <f t="shared" si="79"/>
        <v>-6.5061808718282373E-4</v>
      </c>
      <c r="G176" s="11">
        <f t="shared" si="80"/>
        <v>0</v>
      </c>
      <c r="I176" s="16">
        <v>0</v>
      </c>
      <c r="J176" s="6">
        <v>0</v>
      </c>
      <c r="K176" s="6">
        <v>0</v>
      </c>
      <c r="L176" s="17">
        <f t="shared" si="81"/>
        <v>0</v>
      </c>
      <c r="M176" s="11">
        <f t="shared" si="82"/>
        <v>0</v>
      </c>
      <c r="N176" s="17"/>
      <c r="O176" s="16">
        <v>1</v>
      </c>
      <c r="P176" s="6">
        <v>0</v>
      </c>
      <c r="Q176" s="6">
        <v>1</v>
      </c>
      <c r="R176" s="17">
        <f t="shared" si="83"/>
        <v>0</v>
      </c>
      <c r="S176" s="11">
        <f t="shared" si="84"/>
        <v>4.8780487804878049E-3</v>
      </c>
      <c r="V176" s="9" t="s">
        <v>27</v>
      </c>
      <c r="W176" s="16">
        <v>0</v>
      </c>
      <c r="X176" s="6">
        <v>0</v>
      </c>
      <c r="Y176" s="6">
        <v>0</v>
      </c>
      <c r="Z176" s="17">
        <f t="shared" si="85"/>
        <v>0</v>
      </c>
      <c r="AA176" s="11">
        <f t="shared" si="86"/>
        <v>0</v>
      </c>
      <c r="AC176" s="16">
        <v>1</v>
      </c>
      <c r="AD176" s="6">
        <v>1</v>
      </c>
      <c r="AE176" s="6">
        <v>0</v>
      </c>
      <c r="AF176" s="17">
        <f t="shared" si="87"/>
        <v>-2.1276595744680851E-3</v>
      </c>
      <c r="AG176" s="11">
        <f t="shared" si="88"/>
        <v>0</v>
      </c>
    </row>
    <row r="177" spans="1:39" x14ac:dyDescent="0.25">
      <c r="B177" s="9" t="s">
        <v>28</v>
      </c>
      <c r="C177" s="18">
        <v>0</v>
      </c>
      <c r="D177" s="19">
        <v>0</v>
      </c>
      <c r="E177" s="19">
        <v>0</v>
      </c>
      <c r="F177" s="12">
        <f t="shared" si="79"/>
        <v>0</v>
      </c>
      <c r="G177" s="13">
        <f t="shared" si="80"/>
        <v>0</v>
      </c>
      <c r="I177" s="18">
        <v>1</v>
      </c>
      <c r="J177" s="19">
        <v>1</v>
      </c>
      <c r="K177" s="19">
        <v>0</v>
      </c>
      <c r="L177" s="12">
        <f t="shared" si="81"/>
        <v>-1.4124293785310734E-3</v>
      </c>
      <c r="M177" s="13">
        <f t="shared" si="82"/>
        <v>0</v>
      </c>
      <c r="N177" s="17"/>
      <c r="O177" s="18">
        <v>0</v>
      </c>
      <c r="P177" s="19">
        <v>0</v>
      </c>
      <c r="Q177" s="19">
        <v>0</v>
      </c>
      <c r="R177" s="12">
        <f t="shared" si="83"/>
        <v>0</v>
      </c>
      <c r="S177" s="13">
        <f t="shared" si="84"/>
        <v>0</v>
      </c>
      <c r="V177" s="9" t="s">
        <v>28</v>
      </c>
      <c r="W177" s="18">
        <v>0</v>
      </c>
      <c r="X177" s="19">
        <v>0</v>
      </c>
      <c r="Y177" s="19">
        <v>0</v>
      </c>
      <c r="Z177" s="12">
        <f t="shared" si="85"/>
        <v>0</v>
      </c>
      <c r="AA177" s="13">
        <f t="shared" si="86"/>
        <v>0</v>
      </c>
      <c r="AC177" s="18">
        <v>0</v>
      </c>
      <c r="AD177" s="19">
        <v>0</v>
      </c>
      <c r="AE177" s="19">
        <v>0</v>
      </c>
      <c r="AF177" s="12">
        <f t="shared" si="87"/>
        <v>0</v>
      </c>
      <c r="AG177" s="13">
        <f t="shared" si="88"/>
        <v>0</v>
      </c>
    </row>
    <row r="178" spans="1:39" ht="15.75" thickBot="1" x14ac:dyDescent="0.3">
      <c r="C178" s="21">
        <f>SUM(C157:C177)</f>
        <v>1537</v>
      </c>
      <c r="D178" s="21">
        <f t="shared" ref="D178:E178" si="89">SUM(D157:D177)</f>
        <v>786</v>
      </c>
      <c r="E178" s="21">
        <f t="shared" si="89"/>
        <v>751</v>
      </c>
      <c r="I178" s="21">
        <f>SUM(I157:I177)</f>
        <v>708</v>
      </c>
      <c r="J178" s="21">
        <f t="shared" ref="J178:K178" si="90">SUM(J157:J177)</f>
        <v>385</v>
      </c>
      <c r="K178" s="21">
        <f t="shared" si="90"/>
        <v>323</v>
      </c>
      <c r="O178" s="21">
        <f>SUM(O157:O177)</f>
        <v>205</v>
      </c>
      <c r="P178" s="21">
        <f t="shared" ref="P178:Q178" si="91">SUM(P157:P177)</f>
        <v>111</v>
      </c>
      <c r="Q178" s="21">
        <f t="shared" si="91"/>
        <v>94</v>
      </c>
      <c r="W178" s="21">
        <f>SUM(W157:W177)</f>
        <v>187</v>
      </c>
      <c r="X178" s="21">
        <f>SUM(X157:X177)</f>
        <v>106</v>
      </c>
      <c r="Y178" s="21">
        <f>SUM(Y157:Y177)</f>
        <v>81</v>
      </c>
      <c r="AC178" s="21">
        <f>SUM(AC157:AC177)</f>
        <v>470</v>
      </c>
      <c r="AD178" s="21">
        <f>SUM(AD157:AD177)</f>
        <v>247</v>
      </c>
      <c r="AE178" s="21">
        <f>SUM(AE157:AE177)</f>
        <v>223</v>
      </c>
    </row>
    <row r="179" spans="1:39" ht="15.75" thickTop="1" x14ac:dyDescent="0.25"/>
    <row r="183" spans="1:39" x14ac:dyDescent="0.25">
      <c r="A183" s="2"/>
      <c r="D183" s="2"/>
      <c r="E183" s="2"/>
      <c r="K183" s="2"/>
      <c r="L183" s="2"/>
      <c r="M183" s="2"/>
      <c r="P183" s="2"/>
      <c r="Q183" s="2"/>
      <c r="X183" s="2"/>
      <c r="Y183" s="2"/>
      <c r="Z183" s="2"/>
    </row>
    <row r="184" spans="1:39" ht="23.25" x14ac:dyDescent="0.35">
      <c r="A184" s="14">
        <v>2019</v>
      </c>
      <c r="U184" s="14">
        <f>A184</f>
        <v>2019</v>
      </c>
    </row>
    <row r="185" spans="1:39" x14ac:dyDescent="0.25">
      <c r="C185" s="47" t="str">
        <f>Frumgögn!$A$5</f>
        <v>690 Vopnafjörður</v>
      </c>
      <c r="D185" s="48"/>
      <c r="E185" s="48"/>
      <c r="F185" s="48"/>
      <c r="G185" s="7">
        <f>A184</f>
        <v>2019</v>
      </c>
      <c r="I185" s="47" t="str">
        <f>Frumgögn!$S$5</f>
        <v>700 Egilsstaðir</v>
      </c>
      <c r="J185" s="48"/>
      <c r="K185" s="48"/>
      <c r="L185" s="48"/>
      <c r="M185" s="7">
        <f>A184</f>
        <v>2019</v>
      </c>
      <c r="O185" s="47" t="str">
        <f>Frumgögn!$A$36</f>
        <v>710 Seyðisfjörður</v>
      </c>
      <c r="P185" s="48"/>
      <c r="Q185" s="48"/>
      <c r="R185" s="48"/>
      <c r="S185" s="7">
        <f>A184</f>
        <v>2019</v>
      </c>
      <c r="T185" s="23"/>
      <c r="W185" s="47" t="str">
        <f>Frumgögn!$S$36</f>
        <v>720 Borgarfjörður eystri</v>
      </c>
      <c r="X185" s="48"/>
      <c r="Y185" s="48"/>
      <c r="Z185" s="48"/>
      <c r="AA185" s="7">
        <f>U184</f>
        <v>2019</v>
      </c>
      <c r="AC185" s="47" t="str">
        <f>Frumgögn!$A$67</f>
        <v>730 Reyðarfjörður</v>
      </c>
      <c r="AD185" s="48"/>
      <c r="AE185" s="48"/>
      <c r="AF185" s="48"/>
      <c r="AG185" s="7">
        <f>U184</f>
        <v>2019</v>
      </c>
      <c r="AI185" s="47" t="str">
        <f>Frumgögn!$S$67</f>
        <v>735 Eskifjörður</v>
      </c>
      <c r="AJ185" s="48"/>
      <c r="AK185" s="48"/>
      <c r="AL185" s="48"/>
      <c r="AM185" s="7">
        <f>U184</f>
        <v>2019</v>
      </c>
    </row>
    <row r="186" spans="1:39" x14ac:dyDescent="0.25">
      <c r="C186" s="8" t="s">
        <v>4</v>
      </c>
      <c r="D186" s="15" t="s">
        <v>5</v>
      </c>
      <c r="E186" s="15" t="s">
        <v>6</v>
      </c>
      <c r="F186" s="15" t="s">
        <v>39</v>
      </c>
      <c r="G186" s="10" t="s">
        <v>40</v>
      </c>
      <c r="I186" s="8" t="s">
        <v>4</v>
      </c>
      <c r="J186" s="15" t="s">
        <v>5</v>
      </c>
      <c r="K186" s="15" t="s">
        <v>6</v>
      </c>
      <c r="L186" s="15" t="s">
        <v>39</v>
      </c>
      <c r="M186" s="10" t="s">
        <v>40</v>
      </c>
      <c r="O186" s="8" t="s">
        <v>4</v>
      </c>
      <c r="P186" s="15" t="s">
        <v>5</v>
      </c>
      <c r="Q186" s="15" t="s">
        <v>6</v>
      </c>
      <c r="R186" s="15" t="s">
        <v>39</v>
      </c>
      <c r="S186" s="10" t="s">
        <v>40</v>
      </c>
      <c r="T186" s="24"/>
      <c r="W186" s="8" t="s">
        <v>4</v>
      </c>
      <c r="X186" s="15" t="s">
        <v>5</v>
      </c>
      <c r="Y186" s="15" t="s">
        <v>6</v>
      </c>
      <c r="Z186" s="15" t="s">
        <v>39</v>
      </c>
      <c r="AA186" s="10" t="s">
        <v>40</v>
      </c>
      <c r="AC186" s="8" t="s">
        <v>4</v>
      </c>
      <c r="AD186" s="15" t="s">
        <v>5</v>
      </c>
      <c r="AE186" s="15" t="s">
        <v>6</v>
      </c>
      <c r="AF186" s="15" t="s">
        <v>39</v>
      </c>
      <c r="AG186" s="10" t="s">
        <v>40</v>
      </c>
      <c r="AI186" s="8" t="s">
        <v>4</v>
      </c>
      <c r="AJ186" s="15" t="s">
        <v>5</v>
      </c>
      <c r="AK186" s="15" t="s">
        <v>6</v>
      </c>
      <c r="AL186" s="15" t="s">
        <v>39</v>
      </c>
      <c r="AM186" s="10" t="s">
        <v>40</v>
      </c>
    </row>
    <row r="187" spans="1:39" x14ac:dyDescent="0.25">
      <c r="B187" s="9" t="s">
        <v>8</v>
      </c>
      <c r="C187" s="16">
        <v>30</v>
      </c>
      <c r="D187" s="6">
        <v>10</v>
      </c>
      <c r="E187" s="6">
        <v>20</v>
      </c>
      <c r="F187" s="17">
        <f>D187/$C$208*-1</f>
        <v>-1.9342359767891684E-2</v>
      </c>
      <c r="G187" s="11">
        <f>E187/$C$208</f>
        <v>3.8684719535783368E-2</v>
      </c>
      <c r="I187" s="16">
        <v>214</v>
      </c>
      <c r="J187" s="6">
        <v>104</v>
      </c>
      <c r="K187" s="6">
        <v>110</v>
      </c>
      <c r="L187" s="17">
        <f>J187/$I$208*-1</f>
        <v>-3.560424512153372E-2</v>
      </c>
      <c r="M187" s="11">
        <f>K187/$I$208</f>
        <v>3.7658336186237588E-2</v>
      </c>
      <c r="O187" s="16">
        <v>36</v>
      </c>
      <c r="P187" s="6">
        <v>17</v>
      </c>
      <c r="Q187" s="6">
        <v>19</v>
      </c>
      <c r="R187" s="17">
        <f>P187/$O$208*-1</f>
        <v>-2.5602409638554216E-2</v>
      </c>
      <c r="S187" s="11">
        <f>Q187/$O$208</f>
        <v>2.86144578313253E-2</v>
      </c>
      <c r="T187" s="25"/>
      <c r="V187" s="9" t="s">
        <v>8</v>
      </c>
      <c r="W187" s="16">
        <v>1</v>
      </c>
      <c r="X187" s="6">
        <v>0</v>
      </c>
      <c r="Y187" s="6">
        <v>1</v>
      </c>
      <c r="Z187" s="17">
        <f>X187/$W$208*-1</f>
        <v>0</v>
      </c>
      <c r="AA187" s="11">
        <f>Y187/$W$208</f>
        <v>1.2987012987012988E-2</v>
      </c>
      <c r="AC187" s="16">
        <v>111</v>
      </c>
      <c r="AD187" s="6">
        <v>56</v>
      </c>
      <c r="AE187" s="6">
        <v>55</v>
      </c>
      <c r="AF187" s="17">
        <f>AD187/$AC$208*-1</f>
        <v>-4.1604754829123326E-2</v>
      </c>
      <c r="AG187" s="11">
        <f>AE187/$AC$208</f>
        <v>4.0861812778603269E-2</v>
      </c>
      <c r="AI187" s="16">
        <v>76</v>
      </c>
      <c r="AJ187" s="6">
        <v>44</v>
      </c>
      <c r="AK187" s="6">
        <v>32</v>
      </c>
      <c r="AL187" s="17">
        <f>AJ187/$AI$208*-1</f>
        <v>-4.2471042471042469E-2</v>
      </c>
      <c r="AM187" s="11">
        <f>AK187/$AI$208</f>
        <v>3.0888030888030889E-2</v>
      </c>
    </row>
    <row r="188" spans="1:39" x14ac:dyDescent="0.25">
      <c r="B188" s="9" t="s">
        <v>9</v>
      </c>
      <c r="C188" s="16">
        <v>27</v>
      </c>
      <c r="D188" s="6">
        <v>12</v>
      </c>
      <c r="E188" s="6">
        <v>15</v>
      </c>
      <c r="F188" s="17">
        <f t="shared" ref="F188:F207" si="92">D188/$C$208*-1</f>
        <v>-2.321083172147002E-2</v>
      </c>
      <c r="G188" s="11">
        <f t="shared" ref="G188:G207" si="93">E188/$C$208</f>
        <v>2.9013539651837523E-2</v>
      </c>
      <c r="I188" s="16">
        <v>229</v>
      </c>
      <c r="J188" s="6">
        <v>118</v>
      </c>
      <c r="K188" s="6">
        <v>111</v>
      </c>
      <c r="L188" s="17">
        <f t="shared" ref="L188:L207" si="94">J188/$I$208*-1</f>
        <v>-4.0397124272509417E-2</v>
      </c>
      <c r="M188" s="11">
        <f t="shared" ref="M188:M207" si="95">K188/$I$208</f>
        <v>3.8000684697021565E-2</v>
      </c>
      <c r="O188" s="16">
        <v>31</v>
      </c>
      <c r="P188" s="6">
        <v>15</v>
      </c>
      <c r="Q188" s="6">
        <v>16</v>
      </c>
      <c r="R188" s="17">
        <f t="shared" ref="R188:R207" si="96">P188/$O$208*-1</f>
        <v>-2.2590361445783132E-2</v>
      </c>
      <c r="S188" s="11">
        <f t="shared" ref="S188:S207" si="97">Q188/$O$208</f>
        <v>2.4096385542168676E-2</v>
      </c>
      <c r="T188" s="25"/>
      <c r="V188" s="9" t="s">
        <v>9</v>
      </c>
      <c r="W188" s="16">
        <v>1</v>
      </c>
      <c r="X188" s="6">
        <v>0</v>
      </c>
      <c r="Y188" s="6">
        <v>1</v>
      </c>
      <c r="Z188" s="17">
        <f t="shared" ref="Z188:Z207" si="98">X188/$W$208*-1</f>
        <v>0</v>
      </c>
      <c r="AA188" s="11">
        <f t="shared" ref="AA188:AA207" si="99">Y188/$W$208</f>
        <v>1.2987012987012988E-2</v>
      </c>
      <c r="AC188" s="16">
        <v>120</v>
      </c>
      <c r="AD188" s="6">
        <v>70</v>
      </c>
      <c r="AE188" s="6">
        <v>50</v>
      </c>
      <c r="AF188" s="17">
        <f t="shared" ref="AF188:AF207" si="100">AD188/$AC$208*-1</f>
        <v>-5.2005943536404163E-2</v>
      </c>
      <c r="AG188" s="11">
        <f t="shared" ref="AG188:AG207" si="101">AE188/$AC$208</f>
        <v>3.7147102526002972E-2</v>
      </c>
      <c r="AI188" s="16">
        <v>81</v>
      </c>
      <c r="AJ188" s="6">
        <v>43</v>
      </c>
      <c r="AK188" s="6">
        <v>38</v>
      </c>
      <c r="AL188" s="17">
        <f t="shared" ref="AL188:AL207" si="102">AJ188/$AI$208*-1</f>
        <v>-4.1505791505791506E-2</v>
      </c>
      <c r="AM188" s="11">
        <f t="shared" ref="AM188:AM207" si="103">AK188/$AI$208</f>
        <v>3.6679536679536683E-2</v>
      </c>
    </row>
    <row r="189" spans="1:39" x14ac:dyDescent="0.25">
      <c r="B189" s="9" t="s">
        <v>10</v>
      </c>
      <c r="C189" s="16">
        <v>37</v>
      </c>
      <c r="D189" s="6">
        <v>12</v>
      </c>
      <c r="E189" s="6">
        <v>25</v>
      </c>
      <c r="F189" s="17">
        <f t="shared" si="92"/>
        <v>-2.321083172147002E-2</v>
      </c>
      <c r="G189" s="11">
        <f t="shared" si="93"/>
        <v>4.8355899419729204E-2</v>
      </c>
      <c r="I189" s="16">
        <v>209</v>
      </c>
      <c r="J189" s="6">
        <v>110</v>
      </c>
      <c r="K189" s="6">
        <v>99</v>
      </c>
      <c r="L189" s="17">
        <f t="shared" si="94"/>
        <v>-3.7658336186237588E-2</v>
      </c>
      <c r="M189" s="11">
        <f t="shared" si="95"/>
        <v>3.3892502567613829E-2</v>
      </c>
      <c r="O189" s="16">
        <v>40</v>
      </c>
      <c r="P189" s="6">
        <v>24</v>
      </c>
      <c r="Q189" s="6">
        <v>16</v>
      </c>
      <c r="R189" s="17">
        <f t="shared" si="96"/>
        <v>-3.614457831325301E-2</v>
      </c>
      <c r="S189" s="11">
        <f t="shared" si="97"/>
        <v>2.4096385542168676E-2</v>
      </c>
      <c r="T189" s="25"/>
      <c r="V189" s="9" t="s">
        <v>10</v>
      </c>
      <c r="W189" s="16">
        <v>1</v>
      </c>
      <c r="X189" s="6">
        <v>0</v>
      </c>
      <c r="Y189" s="6">
        <v>1</v>
      </c>
      <c r="Z189" s="17">
        <f t="shared" si="98"/>
        <v>0</v>
      </c>
      <c r="AA189" s="11">
        <f t="shared" si="99"/>
        <v>1.2987012987012988E-2</v>
      </c>
      <c r="AC189" s="16">
        <v>93</v>
      </c>
      <c r="AD189" s="6">
        <v>41</v>
      </c>
      <c r="AE189" s="6">
        <v>52</v>
      </c>
      <c r="AF189" s="17">
        <f t="shared" si="100"/>
        <v>-3.0460624071322436E-2</v>
      </c>
      <c r="AG189" s="11">
        <f t="shared" si="101"/>
        <v>3.8632986627043092E-2</v>
      </c>
      <c r="AI189" s="16">
        <v>67</v>
      </c>
      <c r="AJ189" s="6">
        <v>42</v>
      </c>
      <c r="AK189" s="6">
        <v>25</v>
      </c>
      <c r="AL189" s="17">
        <f t="shared" si="102"/>
        <v>-4.0540540540540543E-2</v>
      </c>
      <c r="AM189" s="11">
        <f t="shared" si="103"/>
        <v>2.4131274131274132E-2</v>
      </c>
    </row>
    <row r="190" spans="1:39" x14ac:dyDescent="0.25">
      <c r="B190" s="9" t="s">
        <v>11</v>
      </c>
      <c r="C190" s="16">
        <v>35</v>
      </c>
      <c r="D190" s="6">
        <v>17</v>
      </c>
      <c r="E190" s="6">
        <v>18</v>
      </c>
      <c r="F190" s="17">
        <f t="shared" si="92"/>
        <v>-3.2882011605415859E-2</v>
      </c>
      <c r="G190" s="11">
        <f t="shared" si="93"/>
        <v>3.4816247582205029E-2</v>
      </c>
      <c r="I190" s="16">
        <v>190</v>
      </c>
      <c r="J190" s="6">
        <v>94</v>
      </c>
      <c r="K190" s="6">
        <v>96</v>
      </c>
      <c r="L190" s="17">
        <f t="shared" si="94"/>
        <v>-3.2180760013693938E-2</v>
      </c>
      <c r="M190" s="11">
        <f t="shared" si="95"/>
        <v>3.2865457035261898E-2</v>
      </c>
      <c r="O190" s="16">
        <v>28</v>
      </c>
      <c r="P190" s="6">
        <v>14</v>
      </c>
      <c r="Q190" s="6">
        <v>14</v>
      </c>
      <c r="R190" s="17">
        <f t="shared" si="96"/>
        <v>-2.1084337349397589E-2</v>
      </c>
      <c r="S190" s="11">
        <f t="shared" si="97"/>
        <v>2.1084337349397589E-2</v>
      </c>
      <c r="T190" s="25"/>
      <c r="V190" s="9" t="s">
        <v>11</v>
      </c>
      <c r="W190" s="16">
        <v>1</v>
      </c>
      <c r="X190" s="6">
        <v>0</v>
      </c>
      <c r="Y190" s="6">
        <v>1</v>
      </c>
      <c r="Z190" s="17">
        <f t="shared" si="98"/>
        <v>0</v>
      </c>
      <c r="AA190" s="11">
        <f t="shared" si="99"/>
        <v>1.2987012987012988E-2</v>
      </c>
      <c r="AC190" s="16">
        <v>89</v>
      </c>
      <c r="AD190" s="6">
        <v>45</v>
      </c>
      <c r="AE190" s="6">
        <v>44</v>
      </c>
      <c r="AF190" s="17">
        <f t="shared" si="100"/>
        <v>-3.3432392273402674E-2</v>
      </c>
      <c r="AG190" s="11">
        <f t="shared" si="101"/>
        <v>3.2689450222882617E-2</v>
      </c>
      <c r="AI190" s="16">
        <v>61</v>
      </c>
      <c r="AJ190" s="6">
        <v>29</v>
      </c>
      <c r="AK190" s="6">
        <v>32</v>
      </c>
      <c r="AL190" s="17">
        <f t="shared" si="102"/>
        <v>-2.7992277992277992E-2</v>
      </c>
      <c r="AM190" s="11">
        <f t="shared" si="103"/>
        <v>3.0888030888030889E-2</v>
      </c>
    </row>
    <row r="191" spans="1:39" x14ac:dyDescent="0.25">
      <c r="B191" s="9" t="s">
        <v>12</v>
      </c>
      <c r="C191" s="16">
        <v>29</v>
      </c>
      <c r="D191" s="6">
        <v>13</v>
      </c>
      <c r="E191" s="6">
        <v>16</v>
      </c>
      <c r="F191" s="17">
        <f t="shared" si="92"/>
        <v>-2.5145067698259187E-2</v>
      </c>
      <c r="G191" s="11">
        <f t="shared" si="93"/>
        <v>3.0947775628626693E-2</v>
      </c>
      <c r="I191" s="16">
        <v>198</v>
      </c>
      <c r="J191" s="6">
        <v>100</v>
      </c>
      <c r="K191" s="6">
        <v>98</v>
      </c>
      <c r="L191" s="17">
        <f t="shared" si="94"/>
        <v>-3.4234851078397806E-2</v>
      </c>
      <c r="M191" s="11">
        <f t="shared" si="95"/>
        <v>3.3550154056829852E-2</v>
      </c>
      <c r="O191" s="16">
        <v>35</v>
      </c>
      <c r="P191" s="6">
        <v>15</v>
      </c>
      <c r="Q191" s="6">
        <v>20</v>
      </c>
      <c r="R191" s="17">
        <f t="shared" si="96"/>
        <v>-2.2590361445783132E-2</v>
      </c>
      <c r="S191" s="11">
        <f t="shared" si="97"/>
        <v>3.0120481927710843E-2</v>
      </c>
      <c r="T191" s="25"/>
      <c r="V191" s="9" t="s">
        <v>12</v>
      </c>
      <c r="W191" s="16">
        <v>11</v>
      </c>
      <c r="X191" s="6">
        <v>5</v>
      </c>
      <c r="Y191" s="6">
        <v>6</v>
      </c>
      <c r="Z191" s="17">
        <f t="shared" si="98"/>
        <v>-6.4935064935064929E-2</v>
      </c>
      <c r="AA191" s="11">
        <f t="shared" si="99"/>
        <v>7.792207792207792E-2</v>
      </c>
      <c r="AC191" s="16">
        <v>104</v>
      </c>
      <c r="AD191" s="6">
        <v>59</v>
      </c>
      <c r="AE191" s="6">
        <v>45</v>
      </c>
      <c r="AF191" s="17">
        <f t="shared" si="100"/>
        <v>-4.3833580980683504E-2</v>
      </c>
      <c r="AG191" s="11">
        <f t="shared" si="101"/>
        <v>3.3432392273402674E-2</v>
      </c>
      <c r="AI191" s="16">
        <v>72</v>
      </c>
      <c r="AJ191" s="6">
        <v>38</v>
      </c>
      <c r="AK191" s="6">
        <v>34</v>
      </c>
      <c r="AL191" s="17">
        <f t="shared" si="102"/>
        <v>-3.6679536679536683E-2</v>
      </c>
      <c r="AM191" s="11">
        <f t="shared" si="103"/>
        <v>3.2818532818532815E-2</v>
      </c>
    </row>
    <row r="192" spans="1:39" x14ac:dyDescent="0.25">
      <c r="B192" s="9" t="s">
        <v>13</v>
      </c>
      <c r="C192" s="16">
        <v>38</v>
      </c>
      <c r="D192" s="6">
        <v>17</v>
      </c>
      <c r="E192" s="6">
        <v>21</v>
      </c>
      <c r="F192" s="17">
        <f t="shared" si="92"/>
        <v>-3.2882011605415859E-2</v>
      </c>
      <c r="G192" s="11">
        <f t="shared" si="93"/>
        <v>4.0618955512572531E-2</v>
      </c>
      <c r="I192" s="16">
        <v>187</v>
      </c>
      <c r="J192" s="6">
        <v>98</v>
      </c>
      <c r="K192" s="6">
        <v>89</v>
      </c>
      <c r="L192" s="17">
        <f t="shared" si="94"/>
        <v>-3.3550154056829852E-2</v>
      </c>
      <c r="M192" s="11">
        <f t="shared" si="95"/>
        <v>3.046901745977405E-2</v>
      </c>
      <c r="O192" s="16">
        <v>45</v>
      </c>
      <c r="P192" s="6">
        <v>25</v>
      </c>
      <c r="Q192" s="6">
        <v>20</v>
      </c>
      <c r="R192" s="17">
        <f t="shared" si="96"/>
        <v>-3.7650602409638557E-2</v>
      </c>
      <c r="S192" s="11">
        <f t="shared" si="97"/>
        <v>3.0120481927710843E-2</v>
      </c>
      <c r="T192" s="25"/>
      <c r="V192" s="9" t="s">
        <v>13</v>
      </c>
      <c r="W192" s="16">
        <v>5</v>
      </c>
      <c r="X192" s="6">
        <v>2</v>
      </c>
      <c r="Y192" s="6">
        <v>3</v>
      </c>
      <c r="Z192" s="17">
        <f t="shared" si="98"/>
        <v>-2.5974025974025976E-2</v>
      </c>
      <c r="AA192" s="11">
        <f t="shared" si="99"/>
        <v>3.896103896103896E-2</v>
      </c>
      <c r="AC192" s="16">
        <v>103</v>
      </c>
      <c r="AD192" s="6">
        <v>51</v>
      </c>
      <c r="AE192" s="6">
        <v>52</v>
      </c>
      <c r="AF192" s="17">
        <f t="shared" si="100"/>
        <v>-3.7890044576523028E-2</v>
      </c>
      <c r="AG192" s="11">
        <f t="shared" si="101"/>
        <v>3.8632986627043092E-2</v>
      </c>
      <c r="AI192" s="16">
        <v>73</v>
      </c>
      <c r="AJ192" s="6">
        <v>37</v>
      </c>
      <c r="AK192" s="6">
        <v>36</v>
      </c>
      <c r="AL192" s="17">
        <f t="shared" si="102"/>
        <v>-3.5714285714285712E-2</v>
      </c>
      <c r="AM192" s="11">
        <f t="shared" si="103"/>
        <v>3.4749034749034749E-2</v>
      </c>
    </row>
    <row r="193" spans="2:39" x14ac:dyDescent="0.25">
      <c r="B193" s="9" t="s">
        <v>14</v>
      </c>
      <c r="C193" s="16">
        <v>32</v>
      </c>
      <c r="D193" s="6">
        <v>21</v>
      </c>
      <c r="E193" s="6">
        <v>11</v>
      </c>
      <c r="F193" s="17">
        <f t="shared" si="92"/>
        <v>-4.0618955512572531E-2</v>
      </c>
      <c r="G193" s="11">
        <f t="shared" si="93"/>
        <v>2.1276595744680851E-2</v>
      </c>
      <c r="I193" s="16">
        <v>191</v>
      </c>
      <c r="J193" s="6">
        <v>94</v>
      </c>
      <c r="K193" s="6">
        <v>97</v>
      </c>
      <c r="L193" s="17">
        <f t="shared" si="94"/>
        <v>-3.2180760013693938E-2</v>
      </c>
      <c r="M193" s="11">
        <f t="shared" si="95"/>
        <v>3.3207805546045875E-2</v>
      </c>
      <c r="O193" s="16">
        <v>46</v>
      </c>
      <c r="P193" s="6">
        <v>26</v>
      </c>
      <c r="Q193" s="6">
        <v>20</v>
      </c>
      <c r="R193" s="17">
        <f t="shared" si="96"/>
        <v>-3.9156626506024098E-2</v>
      </c>
      <c r="S193" s="11">
        <f t="shared" si="97"/>
        <v>3.0120481927710843E-2</v>
      </c>
      <c r="T193" s="25"/>
      <c r="V193" s="9" t="s">
        <v>14</v>
      </c>
      <c r="W193" s="16">
        <v>8</v>
      </c>
      <c r="X193" s="6">
        <v>6</v>
      </c>
      <c r="Y193" s="6">
        <v>2</v>
      </c>
      <c r="Z193" s="17">
        <f t="shared" si="98"/>
        <v>-7.792207792207792E-2</v>
      </c>
      <c r="AA193" s="11">
        <f t="shared" si="99"/>
        <v>2.5974025974025976E-2</v>
      </c>
      <c r="AC193" s="16">
        <v>100</v>
      </c>
      <c r="AD193" s="6">
        <v>50</v>
      </c>
      <c r="AE193" s="6">
        <v>50</v>
      </c>
      <c r="AF193" s="17">
        <f t="shared" si="100"/>
        <v>-3.7147102526002972E-2</v>
      </c>
      <c r="AG193" s="11">
        <f t="shared" si="101"/>
        <v>3.7147102526002972E-2</v>
      </c>
      <c r="AI193" s="16">
        <v>78</v>
      </c>
      <c r="AJ193" s="6">
        <v>45</v>
      </c>
      <c r="AK193" s="6">
        <v>33</v>
      </c>
      <c r="AL193" s="17">
        <f t="shared" si="102"/>
        <v>-4.343629343629344E-2</v>
      </c>
      <c r="AM193" s="11">
        <f t="shared" si="103"/>
        <v>3.1853281853281852E-2</v>
      </c>
    </row>
    <row r="194" spans="2:39" x14ac:dyDescent="0.25">
      <c r="B194" s="9" t="s">
        <v>15</v>
      </c>
      <c r="C194" s="16">
        <v>25</v>
      </c>
      <c r="D194" s="6">
        <v>14</v>
      </c>
      <c r="E194" s="6">
        <v>11</v>
      </c>
      <c r="F194" s="17">
        <f t="shared" si="92"/>
        <v>-2.7079303675048357E-2</v>
      </c>
      <c r="G194" s="11">
        <f t="shared" si="93"/>
        <v>2.1276595744680851E-2</v>
      </c>
      <c r="I194" s="16">
        <v>205</v>
      </c>
      <c r="J194" s="6">
        <v>98</v>
      </c>
      <c r="K194" s="6">
        <v>107</v>
      </c>
      <c r="L194" s="17">
        <f t="shared" si="94"/>
        <v>-3.3550154056829852E-2</v>
      </c>
      <c r="M194" s="11">
        <f t="shared" si="95"/>
        <v>3.6631290653885658E-2</v>
      </c>
      <c r="O194" s="16">
        <v>43</v>
      </c>
      <c r="P194" s="6">
        <v>19</v>
      </c>
      <c r="Q194" s="6">
        <v>24</v>
      </c>
      <c r="R194" s="17">
        <f t="shared" si="96"/>
        <v>-2.86144578313253E-2</v>
      </c>
      <c r="S194" s="11">
        <f t="shared" si="97"/>
        <v>3.614457831325301E-2</v>
      </c>
      <c r="T194" s="25"/>
      <c r="V194" s="9" t="s">
        <v>15</v>
      </c>
      <c r="W194" s="16">
        <v>3</v>
      </c>
      <c r="X194" s="6">
        <v>1</v>
      </c>
      <c r="Y194" s="6">
        <v>2</v>
      </c>
      <c r="Z194" s="17">
        <f t="shared" si="98"/>
        <v>-1.2987012987012988E-2</v>
      </c>
      <c r="AA194" s="11">
        <f t="shared" si="99"/>
        <v>2.5974025974025976E-2</v>
      </c>
      <c r="AC194" s="16">
        <v>124</v>
      </c>
      <c r="AD194" s="6">
        <v>70</v>
      </c>
      <c r="AE194" s="6">
        <v>54</v>
      </c>
      <c r="AF194" s="17">
        <f t="shared" si="100"/>
        <v>-5.2005943536404163E-2</v>
      </c>
      <c r="AG194" s="11">
        <f t="shared" si="101"/>
        <v>4.0118870728083213E-2</v>
      </c>
      <c r="AI194" s="16">
        <v>60</v>
      </c>
      <c r="AJ194" s="6">
        <v>36</v>
      </c>
      <c r="AK194" s="6">
        <v>24</v>
      </c>
      <c r="AL194" s="17">
        <f t="shared" si="102"/>
        <v>-3.4749034749034749E-2</v>
      </c>
      <c r="AM194" s="11">
        <f t="shared" si="103"/>
        <v>2.3166023166023165E-2</v>
      </c>
    </row>
    <row r="195" spans="2:39" x14ac:dyDescent="0.25">
      <c r="B195" s="9" t="s">
        <v>16</v>
      </c>
      <c r="C195" s="16">
        <v>32</v>
      </c>
      <c r="D195" s="6">
        <v>17</v>
      </c>
      <c r="E195" s="6">
        <v>15</v>
      </c>
      <c r="F195" s="17">
        <f t="shared" si="92"/>
        <v>-3.2882011605415859E-2</v>
      </c>
      <c r="G195" s="11">
        <f t="shared" si="93"/>
        <v>2.9013539651837523E-2</v>
      </c>
      <c r="I195" s="16">
        <v>171</v>
      </c>
      <c r="J195" s="6">
        <v>85</v>
      </c>
      <c r="K195" s="6">
        <v>86</v>
      </c>
      <c r="L195" s="17">
        <f t="shared" si="94"/>
        <v>-2.9099623416638139E-2</v>
      </c>
      <c r="M195" s="11">
        <f t="shared" si="95"/>
        <v>2.9441971927422116E-2</v>
      </c>
      <c r="O195" s="16">
        <v>46</v>
      </c>
      <c r="P195" s="6">
        <v>27</v>
      </c>
      <c r="Q195" s="6">
        <v>19</v>
      </c>
      <c r="R195" s="17">
        <f t="shared" si="96"/>
        <v>-4.0662650602409638E-2</v>
      </c>
      <c r="S195" s="11">
        <f t="shared" si="97"/>
        <v>2.86144578313253E-2</v>
      </c>
      <c r="T195" s="25"/>
      <c r="V195" s="9" t="s">
        <v>16</v>
      </c>
      <c r="W195" s="16">
        <v>3</v>
      </c>
      <c r="X195" s="6">
        <v>2</v>
      </c>
      <c r="Y195" s="6">
        <v>1</v>
      </c>
      <c r="Z195" s="17">
        <f t="shared" si="98"/>
        <v>-2.5974025974025976E-2</v>
      </c>
      <c r="AA195" s="11">
        <f t="shared" si="99"/>
        <v>1.2987012987012988E-2</v>
      </c>
      <c r="AC195" s="16">
        <v>86</v>
      </c>
      <c r="AD195" s="6">
        <v>53</v>
      </c>
      <c r="AE195" s="6">
        <v>33</v>
      </c>
      <c r="AF195" s="17">
        <f t="shared" si="100"/>
        <v>-3.9375928677563149E-2</v>
      </c>
      <c r="AG195" s="11">
        <f t="shared" si="101"/>
        <v>2.4517087667161961E-2</v>
      </c>
      <c r="AI195" s="16">
        <v>65</v>
      </c>
      <c r="AJ195" s="6">
        <v>34</v>
      </c>
      <c r="AK195" s="6">
        <v>31</v>
      </c>
      <c r="AL195" s="17">
        <f t="shared" si="102"/>
        <v>-3.2818532818532815E-2</v>
      </c>
      <c r="AM195" s="11">
        <f t="shared" si="103"/>
        <v>2.9922779922779922E-2</v>
      </c>
    </row>
    <row r="196" spans="2:39" x14ac:dyDescent="0.25">
      <c r="B196" s="9" t="s">
        <v>17</v>
      </c>
      <c r="C196" s="16">
        <v>24</v>
      </c>
      <c r="D196" s="6">
        <v>12</v>
      </c>
      <c r="E196" s="6">
        <v>12</v>
      </c>
      <c r="F196" s="17">
        <f t="shared" si="92"/>
        <v>-2.321083172147002E-2</v>
      </c>
      <c r="G196" s="11">
        <f t="shared" si="93"/>
        <v>2.321083172147002E-2</v>
      </c>
      <c r="I196" s="16">
        <v>195</v>
      </c>
      <c r="J196" s="6">
        <v>101</v>
      </c>
      <c r="K196" s="6">
        <v>94</v>
      </c>
      <c r="L196" s="17">
        <f t="shared" si="94"/>
        <v>-3.457719958918179E-2</v>
      </c>
      <c r="M196" s="11">
        <f t="shared" si="95"/>
        <v>3.2180760013693938E-2</v>
      </c>
      <c r="O196" s="16">
        <v>41</v>
      </c>
      <c r="P196" s="6">
        <v>18</v>
      </c>
      <c r="Q196" s="6">
        <v>23</v>
      </c>
      <c r="R196" s="17">
        <f t="shared" si="96"/>
        <v>-2.710843373493976E-2</v>
      </c>
      <c r="S196" s="11">
        <f t="shared" si="97"/>
        <v>3.463855421686747E-2</v>
      </c>
      <c r="T196" s="25"/>
      <c r="V196" s="9" t="s">
        <v>17</v>
      </c>
      <c r="W196" s="16">
        <v>5</v>
      </c>
      <c r="X196" s="6">
        <v>3</v>
      </c>
      <c r="Y196" s="6">
        <v>2</v>
      </c>
      <c r="Z196" s="17">
        <f t="shared" si="98"/>
        <v>-3.896103896103896E-2</v>
      </c>
      <c r="AA196" s="11">
        <f t="shared" si="99"/>
        <v>2.5974025974025976E-2</v>
      </c>
      <c r="AC196" s="16">
        <v>69</v>
      </c>
      <c r="AD196" s="6">
        <v>43</v>
      </c>
      <c r="AE196" s="6">
        <v>26</v>
      </c>
      <c r="AF196" s="17">
        <f t="shared" si="100"/>
        <v>-3.1946508172362553E-2</v>
      </c>
      <c r="AG196" s="11">
        <f t="shared" si="101"/>
        <v>1.9316493313521546E-2</v>
      </c>
      <c r="AI196" s="16">
        <v>86</v>
      </c>
      <c r="AJ196" s="6">
        <v>48</v>
      </c>
      <c r="AK196" s="6">
        <v>38</v>
      </c>
      <c r="AL196" s="17">
        <f t="shared" si="102"/>
        <v>-4.633204633204633E-2</v>
      </c>
      <c r="AM196" s="11">
        <f t="shared" si="103"/>
        <v>3.6679536679536683E-2</v>
      </c>
    </row>
    <row r="197" spans="2:39" x14ac:dyDescent="0.25">
      <c r="B197" s="9" t="s">
        <v>18</v>
      </c>
      <c r="C197" s="16">
        <v>29</v>
      </c>
      <c r="D197" s="6">
        <v>13</v>
      </c>
      <c r="E197" s="6">
        <v>16</v>
      </c>
      <c r="F197" s="17">
        <f t="shared" si="92"/>
        <v>-2.5145067698259187E-2</v>
      </c>
      <c r="G197" s="11">
        <f t="shared" si="93"/>
        <v>3.0947775628626693E-2</v>
      </c>
      <c r="I197" s="16">
        <v>200</v>
      </c>
      <c r="J197" s="6">
        <v>100</v>
      </c>
      <c r="K197" s="6">
        <v>100</v>
      </c>
      <c r="L197" s="17">
        <f t="shared" si="94"/>
        <v>-3.4234851078397806E-2</v>
      </c>
      <c r="M197" s="11">
        <f t="shared" si="95"/>
        <v>3.4234851078397806E-2</v>
      </c>
      <c r="O197" s="16">
        <v>36</v>
      </c>
      <c r="P197" s="6">
        <v>21</v>
      </c>
      <c r="Q197" s="6">
        <v>15</v>
      </c>
      <c r="R197" s="17">
        <f t="shared" si="96"/>
        <v>-3.1626506024096383E-2</v>
      </c>
      <c r="S197" s="11">
        <f t="shared" si="97"/>
        <v>2.2590361445783132E-2</v>
      </c>
      <c r="T197" s="25"/>
      <c r="V197" s="9" t="s">
        <v>18</v>
      </c>
      <c r="W197" s="16">
        <v>2</v>
      </c>
      <c r="X197" s="6">
        <v>1</v>
      </c>
      <c r="Y197" s="6">
        <v>1</v>
      </c>
      <c r="Z197" s="17">
        <f t="shared" si="98"/>
        <v>-1.2987012987012988E-2</v>
      </c>
      <c r="AA197" s="11">
        <f t="shared" si="99"/>
        <v>1.2987012987012988E-2</v>
      </c>
      <c r="AC197" s="16">
        <v>86</v>
      </c>
      <c r="AD197" s="6">
        <v>40</v>
      </c>
      <c r="AE197" s="6">
        <v>46</v>
      </c>
      <c r="AF197" s="17">
        <f t="shared" si="100"/>
        <v>-2.9717682020802376E-2</v>
      </c>
      <c r="AG197" s="11">
        <f t="shared" si="101"/>
        <v>3.4175334323922731E-2</v>
      </c>
      <c r="AI197" s="16">
        <v>62</v>
      </c>
      <c r="AJ197" s="6">
        <v>36</v>
      </c>
      <c r="AK197" s="6">
        <v>26</v>
      </c>
      <c r="AL197" s="17">
        <f t="shared" si="102"/>
        <v>-3.4749034749034749E-2</v>
      </c>
      <c r="AM197" s="11">
        <f t="shared" si="103"/>
        <v>2.5096525096525095E-2</v>
      </c>
    </row>
    <row r="198" spans="2:39" x14ac:dyDescent="0.25">
      <c r="B198" s="9" t="s">
        <v>19</v>
      </c>
      <c r="C198" s="16">
        <v>38</v>
      </c>
      <c r="D198" s="6">
        <v>17</v>
      </c>
      <c r="E198" s="6">
        <v>21</v>
      </c>
      <c r="F198" s="17">
        <f t="shared" si="92"/>
        <v>-3.2882011605415859E-2</v>
      </c>
      <c r="G198" s="11">
        <f t="shared" si="93"/>
        <v>4.0618955512572531E-2</v>
      </c>
      <c r="I198" s="16">
        <v>152</v>
      </c>
      <c r="J198" s="6">
        <v>69</v>
      </c>
      <c r="K198" s="6">
        <v>83</v>
      </c>
      <c r="L198" s="17">
        <f t="shared" si="94"/>
        <v>-2.3622047244094488E-2</v>
      </c>
      <c r="M198" s="11">
        <f t="shared" si="95"/>
        <v>2.8414926395070182E-2</v>
      </c>
      <c r="O198" s="16">
        <v>57</v>
      </c>
      <c r="P198" s="6">
        <v>26</v>
      </c>
      <c r="Q198" s="6">
        <v>31</v>
      </c>
      <c r="R198" s="17">
        <f t="shared" si="96"/>
        <v>-3.9156626506024098E-2</v>
      </c>
      <c r="S198" s="11">
        <f t="shared" si="97"/>
        <v>4.6686746987951805E-2</v>
      </c>
      <c r="T198" s="25"/>
      <c r="V198" s="9" t="s">
        <v>19</v>
      </c>
      <c r="W198" s="16">
        <v>8</v>
      </c>
      <c r="X198" s="6">
        <v>5</v>
      </c>
      <c r="Y198" s="6">
        <v>3</v>
      </c>
      <c r="Z198" s="17">
        <f t="shared" si="98"/>
        <v>-6.4935064935064929E-2</v>
      </c>
      <c r="AA198" s="11">
        <f t="shared" si="99"/>
        <v>3.896103896103896E-2</v>
      </c>
      <c r="AC198" s="16">
        <v>71</v>
      </c>
      <c r="AD198" s="6">
        <v>45</v>
      </c>
      <c r="AE198" s="6">
        <v>26</v>
      </c>
      <c r="AF198" s="17">
        <f t="shared" si="100"/>
        <v>-3.3432392273402674E-2</v>
      </c>
      <c r="AG198" s="11">
        <f t="shared" si="101"/>
        <v>1.9316493313521546E-2</v>
      </c>
      <c r="AI198" s="16">
        <v>66</v>
      </c>
      <c r="AJ198" s="6">
        <v>36</v>
      </c>
      <c r="AK198" s="6">
        <v>30</v>
      </c>
      <c r="AL198" s="17">
        <f t="shared" si="102"/>
        <v>-3.4749034749034749E-2</v>
      </c>
      <c r="AM198" s="11">
        <f t="shared" si="103"/>
        <v>2.8957528957528959E-2</v>
      </c>
    </row>
    <row r="199" spans="2:39" x14ac:dyDescent="0.25">
      <c r="B199" s="9" t="s">
        <v>20</v>
      </c>
      <c r="C199" s="16">
        <v>32</v>
      </c>
      <c r="D199" s="6">
        <v>21</v>
      </c>
      <c r="E199" s="6">
        <v>11</v>
      </c>
      <c r="F199" s="17">
        <f t="shared" si="92"/>
        <v>-4.0618955512572531E-2</v>
      </c>
      <c r="G199" s="11">
        <f t="shared" si="93"/>
        <v>2.1276595744680851E-2</v>
      </c>
      <c r="I199" s="16">
        <v>152</v>
      </c>
      <c r="J199" s="6">
        <v>79</v>
      </c>
      <c r="K199" s="6">
        <v>73</v>
      </c>
      <c r="L199" s="17">
        <f t="shared" si="94"/>
        <v>-2.7045532351934271E-2</v>
      </c>
      <c r="M199" s="11">
        <f t="shared" si="95"/>
        <v>2.4991441287230399E-2</v>
      </c>
      <c r="O199" s="16">
        <v>46</v>
      </c>
      <c r="P199" s="6">
        <v>24</v>
      </c>
      <c r="Q199" s="6">
        <v>22</v>
      </c>
      <c r="R199" s="17">
        <f t="shared" si="96"/>
        <v>-3.614457831325301E-2</v>
      </c>
      <c r="S199" s="11">
        <f t="shared" si="97"/>
        <v>3.313253012048193E-2</v>
      </c>
      <c r="T199" s="25"/>
      <c r="V199" s="9" t="s">
        <v>20</v>
      </c>
      <c r="W199" s="16">
        <v>14</v>
      </c>
      <c r="X199" s="6">
        <v>8</v>
      </c>
      <c r="Y199" s="6">
        <v>6</v>
      </c>
      <c r="Z199" s="17">
        <f t="shared" si="98"/>
        <v>-0.1038961038961039</v>
      </c>
      <c r="AA199" s="11">
        <f t="shared" si="99"/>
        <v>7.792207792207792E-2</v>
      </c>
      <c r="AC199" s="16">
        <v>63</v>
      </c>
      <c r="AD199" s="6">
        <v>40</v>
      </c>
      <c r="AE199" s="6">
        <v>23</v>
      </c>
      <c r="AF199" s="17">
        <f t="shared" si="100"/>
        <v>-2.9717682020802376E-2</v>
      </c>
      <c r="AG199" s="11">
        <f t="shared" si="101"/>
        <v>1.7087667161961365E-2</v>
      </c>
      <c r="AI199" s="16">
        <v>48</v>
      </c>
      <c r="AJ199" s="6">
        <v>32</v>
      </c>
      <c r="AK199" s="6">
        <v>16</v>
      </c>
      <c r="AL199" s="17">
        <f t="shared" si="102"/>
        <v>-3.0888030888030889E-2</v>
      </c>
      <c r="AM199" s="11">
        <f t="shared" si="103"/>
        <v>1.5444015444015444E-2</v>
      </c>
    </row>
    <row r="200" spans="2:39" x14ac:dyDescent="0.25">
      <c r="B200" s="9" t="s">
        <v>21</v>
      </c>
      <c r="C200" s="16">
        <v>29</v>
      </c>
      <c r="D200" s="6">
        <v>14</v>
      </c>
      <c r="E200" s="6">
        <v>15</v>
      </c>
      <c r="F200" s="17">
        <f t="shared" si="92"/>
        <v>-2.7079303675048357E-2</v>
      </c>
      <c r="G200" s="11">
        <f t="shared" si="93"/>
        <v>2.9013539651837523E-2</v>
      </c>
      <c r="I200" s="16">
        <v>139</v>
      </c>
      <c r="J200" s="6">
        <v>73</v>
      </c>
      <c r="K200" s="6">
        <v>66</v>
      </c>
      <c r="L200" s="17">
        <f t="shared" si="94"/>
        <v>-2.4991441287230399E-2</v>
      </c>
      <c r="M200" s="11">
        <f t="shared" si="95"/>
        <v>2.2595001711742554E-2</v>
      </c>
      <c r="O200" s="16">
        <v>48</v>
      </c>
      <c r="P200" s="6">
        <v>29</v>
      </c>
      <c r="Q200" s="6">
        <v>19</v>
      </c>
      <c r="R200" s="17">
        <f t="shared" si="96"/>
        <v>-4.3674698795180725E-2</v>
      </c>
      <c r="S200" s="11">
        <f t="shared" si="97"/>
        <v>2.86144578313253E-2</v>
      </c>
      <c r="T200" s="25"/>
      <c r="V200" s="9" t="s">
        <v>21</v>
      </c>
      <c r="W200" s="16">
        <v>4</v>
      </c>
      <c r="X200" s="6">
        <v>3</v>
      </c>
      <c r="Y200" s="6">
        <v>1</v>
      </c>
      <c r="Z200" s="17">
        <f t="shared" si="98"/>
        <v>-3.896103896103896E-2</v>
      </c>
      <c r="AA200" s="11">
        <f t="shared" si="99"/>
        <v>1.2987012987012988E-2</v>
      </c>
      <c r="AC200" s="16">
        <v>52</v>
      </c>
      <c r="AD200" s="6">
        <v>26</v>
      </c>
      <c r="AE200" s="6">
        <v>26</v>
      </c>
      <c r="AF200" s="17">
        <f t="shared" si="100"/>
        <v>-1.9316493313521546E-2</v>
      </c>
      <c r="AG200" s="11">
        <f t="shared" si="101"/>
        <v>1.9316493313521546E-2</v>
      </c>
      <c r="AI200" s="16">
        <v>47</v>
      </c>
      <c r="AJ200" s="6">
        <v>27</v>
      </c>
      <c r="AK200" s="6">
        <v>20</v>
      </c>
      <c r="AL200" s="17">
        <f t="shared" si="102"/>
        <v>-2.6061776061776062E-2</v>
      </c>
      <c r="AM200" s="11">
        <f t="shared" si="103"/>
        <v>1.9305019305019305E-2</v>
      </c>
    </row>
    <row r="201" spans="2:39" x14ac:dyDescent="0.25">
      <c r="B201" s="9" t="s">
        <v>22</v>
      </c>
      <c r="C201" s="16">
        <v>25</v>
      </c>
      <c r="D201" s="6">
        <v>13</v>
      </c>
      <c r="E201" s="6">
        <v>12</v>
      </c>
      <c r="F201" s="17">
        <f t="shared" si="92"/>
        <v>-2.5145067698259187E-2</v>
      </c>
      <c r="G201" s="11">
        <f t="shared" si="93"/>
        <v>2.321083172147002E-2</v>
      </c>
      <c r="I201" s="16">
        <v>118</v>
      </c>
      <c r="J201" s="6">
        <v>60</v>
      </c>
      <c r="K201" s="6">
        <v>58</v>
      </c>
      <c r="L201" s="17">
        <f t="shared" si="94"/>
        <v>-2.0540910647038686E-2</v>
      </c>
      <c r="M201" s="11">
        <f t="shared" si="95"/>
        <v>1.9856213625470728E-2</v>
      </c>
      <c r="O201" s="16">
        <v>22</v>
      </c>
      <c r="P201" s="6">
        <v>10</v>
      </c>
      <c r="Q201" s="6">
        <v>12</v>
      </c>
      <c r="R201" s="17">
        <f t="shared" si="96"/>
        <v>-1.5060240963855422E-2</v>
      </c>
      <c r="S201" s="11">
        <f t="shared" si="97"/>
        <v>1.8072289156626505E-2</v>
      </c>
      <c r="T201" s="25"/>
      <c r="V201" s="9" t="s">
        <v>22</v>
      </c>
      <c r="W201" s="16">
        <v>2</v>
      </c>
      <c r="X201" s="6">
        <v>2</v>
      </c>
      <c r="Y201" s="6">
        <v>0</v>
      </c>
      <c r="Z201" s="17">
        <f t="shared" si="98"/>
        <v>-2.5974025974025976E-2</v>
      </c>
      <c r="AA201" s="11">
        <f t="shared" si="99"/>
        <v>0</v>
      </c>
      <c r="AC201" s="16">
        <v>35</v>
      </c>
      <c r="AD201" s="6">
        <v>21</v>
      </c>
      <c r="AE201" s="6">
        <v>14</v>
      </c>
      <c r="AF201" s="17">
        <f t="shared" si="100"/>
        <v>-1.5601783060921248E-2</v>
      </c>
      <c r="AG201" s="11">
        <f t="shared" si="101"/>
        <v>1.0401188707280832E-2</v>
      </c>
      <c r="AI201" s="16">
        <v>28</v>
      </c>
      <c r="AJ201" s="6">
        <v>14</v>
      </c>
      <c r="AK201" s="6">
        <v>14</v>
      </c>
      <c r="AL201" s="17">
        <f t="shared" si="102"/>
        <v>-1.3513513513513514E-2</v>
      </c>
      <c r="AM201" s="11">
        <f t="shared" si="103"/>
        <v>1.3513513513513514E-2</v>
      </c>
    </row>
    <row r="202" spans="2:39" x14ac:dyDescent="0.25">
      <c r="B202" s="9" t="s">
        <v>23</v>
      </c>
      <c r="C202" s="16">
        <v>23</v>
      </c>
      <c r="D202" s="6">
        <v>16</v>
      </c>
      <c r="E202" s="6">
        <v>7</v>
      </c>
      <c r="F202" s="17">
        <f t="shared" si="92"/>
        <v>-3.0947775628626693E-2</v>
      </c>
      <c r="G202" s="11">
        <f t="shared" si="93"/>
        <v>1.3539651837524178E-2</v>
      </c>
      <c r="I202" s="16">
        <v>78</v>
      </c>
      <c r="J202" s="6">
        <v>42</v>
      </c>
      <c r="K202" s="6">
        <v>36</v>
      </c>
      <c r="L202" s="17">
        <f t="shared" si="94"/>
        <v>-1.4378637452927079E-2</v>
      </c>
      <c r="M202" s="11">
        <f t="shared" si="95"/>
        <v>1.2324546388223211E-2</v>
      </c>
      <c r="O202" s="16">
        <v>32</v>
      </c>
      <c r="P202" s="6">
        <v>18</v>
      </c>
      <c r="Q202" s="6">
        <v>14</v>
      </c>
      <c r="R202" s="17">
        <f t="shared" si="96"/>
        <v>-2.710843373493976E-2</v>
      </c>
      <c r="S202" s="11">
        <f t="shared" si="97"/>
        <v>2.1084337349397589E-2</v>
      </c>
      <c r="T202" s="25"/>
      <c r="V202" s="9" t="s">
        <v>23</v>
      </c>
      <c r="W202" s="16">
        <v>4</v>
      </c>
      <c r="X202" s="6">
        <v>3</v>
      </c>
      <c r="Y202" s="6">
        <v>1</v>
      </c>
      <c r="Z202" s="17">
        <f t="shared" si="98"/>
        <v>-3.896103896103896E-2</v>
      </c>
      <c r="AA202" s="11">
        <f t="shared" si="99"/>
        <v>1.2987012987012988E-2</v>
      </c>
      <c r="AC202" s="16">
        <v>21</v>
      </c>
      <c r="AD202" s="6">
        <v>12</v>
      </c>
      <c r="AE202" s="6">
        <v>9</v>
      </c>
      <c r="AF202" s="17">
        <f t="shared" si="100"/>
        <v>-8.9153046062407128E-3</v>
      </c>
      <c r="AG202" s="11">
        <f t="shared" si="101"/>
        <v>6.6864784546805346E-3</v>
      </c>
      <c r="AI202" s="16">
        <v>24</v>
      </c>
      <c r="AJ202" s="6">
        <v>9</v>
      </c>
      <c r="AK202" s="6">
        <v>15</v>
      </c>
      <c r="AL202" s="17">
        <f t="shared" si="102"/>
        <v>-8.6872586872586872E-3</v>
      </c>
      <c r="AM202" s="11">
        <f t="shared" si="103"/>
        <v>1.4478764478764479E-2</v>
      </c>
    </row>
    <row r="203" spans="2:39" x14ac:dyDescent="0.25">
      <c r="B203" s="9" t="s">
        <v>24</v>
      </c>
      <c r="C203" s="16">
        <v>12</v>
      </c>
      <c r="D203" s="6">
        <v>4</v>
      </c>
      <c r="E203" s="6">
        <v>8</v>
      </c>
      <c r="F203" s="17">
        <f t="shared" si="92"/>
        <v>-7.7369439071566732E-3</v>
      </c>
      <c r="G203" s="11">
        <f t="shared" si="93"/>
        <v>1.5473887814313346E-2</v>
      </c>
      <c r="I203" s="16">
        <v>47</v>
      </c>
      <c r="J203" s="6">
        <v>18</v>
      </c>
      <c r="K203" s="6">
        <v>29</v>
      </c>
      <c r="L203" s="17">
        <f t="shared" si="94"/>
        <v>-6.1622731941116055E-3</v>
      </c>
      <c r="M203" s="11">
        <f t="shared" si="95"/>
        <v>9.9281068127353642E-3</v>
      </c>
      <c r="O203" s="16">
        <v>23</v>
      </c>
      <c r="P203" s="6">
        <v>12</v>
      </c>
      <c r="Q203" s="6">
        <v>11</v>
      </c>
      <c r="R203" s="17">
        <f t="shared" si="96"/>
        <v>-1.8072289156626505E-2</v>
      </c>
      <c r="S203" s="11">
        <f t="shared" si="97"/>
        <v>1.6566265060240965E-2</v>
      </c>
      <c r="T203" s="25"/>
      <c r="V203" s="9" t="s">
        <v>24</v>
      </c>
      <c r="W203" s="16">
        <v>1</v>
      </c>
      <c r="X203" s="6">
        <v>0</v>
      </c>
      <c r="Y203" s="6">
        <v>1</v>
      </c>
      <c r="Z203" s="17">
        <f t="shared" si="98"/>
        <v>0</v>
      </c>
      <c r="AA203" s="11">
        <f t="shared" si="99"/>
        <v>1.2987012987012988E-2</v>
      </c>
      <c r="AC203" s="16">
        <v>10</v>
      </c>
      <c r="AD203" s="6">
        <v>3</v>
      </c>
      <c r="AE203" s="6">
        <v>7</v>
      </c>
      <c r="AF203" s="17">
        <f t="shared" si="100"/>
        <v>-2.2288261515601782E-3</v>
      </c>
      <c r="AG203" s="11">
        <f t="shared" si="101"/>
        <v>5.2005943536404158E-3</v>
      </c>
      <c r="AI203" s="16">
        <v>27</v>
      </c>
      <c r="AJ203" s="6">
        <v>14</v>
      </c>
      <c r="AK203" s="6">
        <v>13</v>
      </c>
      <c r="AL203" s="17">
        <f t="shared" si="102"/>
        <v>-1.3513513513513514E-2</v>
      </c>
      <c r="AM203" s="11">
        <f t="shared" si="103"/>
        <v>1.2548262548262547E-2</v>
      </c>
    </row>
    <row r="204" spans="2:39" x14ac:dyDescent="0.25">
      <c r="B204" s="9" t="s">
        <v>25</v>
      </c>
      <c r="C204" s="16">
        <v>12</v>
      </c>
      <c r="D204" s="6">
        <v>6</v>
      </c>
      <c r="E204" s="6">
        <v>6</v>
      </c>
      <c r="F204" s="17">
        <f t="shared" si="92"/>
        <v>-1.160541586073501E-2</v>
      </c>
      <c r="G204" s="11">
        <f t="shared" si="93"/>
        <v>1.160541586073501E-2</v>
      </c>
      <c r="I204" s="16">
        <v>34</v>
      </c>
      <c r="J204" s="6">
        <v>17</v>
      </c>
      <c r="K204" s="6">
        <v>17</v>
      </c>
      <c r="L204" s="17">
        <f t="shared" si="94"/>
        <v>-5.8199246833276277E-3</v>
      </c>
      <c r="M204" s="11">
        <f t="shared" si="95"/>
        <v>5.8199246833276277E-3</v>
      </c>
      <c r="O204" s="16">
        <v>8</v>
      </c>
      <c r="P204" s="6">
        <v>3</v>
      </c>
      <c r="Q204" s="6">
        <v>5</v>
      </c>
      <c r="R204" s="17">
        <f t="shared" si="96"/>
        <v>-4.5180722891566263E-3</v>
      </c>
      <c r="S204" s="11">
        <f t="shared" si="97"/>
        <v>7.5301204819277108E-3</v>
      </c>
      <c r="T204" s="25"/>
      <c r="V204" s="9" t="s">
        <v>25</v>
      </c>
      <c r="W204" s="16">
        <v>1</v>
      </c>
      <c r="X204" s="6">
        <v>0</v>
      </c>
      <c r="Y204" s="6">
        <v>1</v>
      </c>
      <c r="Z204" s="17">
        <f t="shared" si="98"/>
        <v>0</v>
      </c>
      <c r="AA204" s="11">
        <f t="shared" si="99"/>
        <v>1.2987012987012988E-2</v>
      </c>
      <c r="AC204" s="16">
        <v>7</v>
      </c>
      <c r="AD204" s="6">
        <v>4</v>
      </c>
      <c r="AE204" s="6">
        <v>3</v>
      </c>
      <c r="AF204" s="17">
        <f t="shared" si="100"/>
        <v>-2.9717682020802376E-3</v>
      </c>
      <c r="AG204" s="11">
        <f t="shared" si="101"/>
        <v>2.2288261515601782E-3</v>
      </c>
      <c r="AI204" s="16">
        <v>8</v>
      </c>
      <c r="AJ204" s="6">
        <v>4</v>
      </c>
      <c r="AK204" s="6">
        <v>4</v>
      </c>
      <c r="AL204" s="17">
        <f t="shared" si="102"/>
        <v>-3.8610038610038611E-3</v>
      </c>
      <c r="AM204" s="11">
        <f t="shared" si="103"/>
        <v>3.8610038610038611E-3</v>
      </c>
    </row>
    <row r="205" spans="2:39" x14ac:dyDescent="0.25">
      <c r="B205" s="9" t="s">
        <v>26</v>
      </c>
      <c r="C205" s="16">
        <v>7</v>
      </c>
      <c r="D205" s="6">
        <v>2</v>
      </c>
      <c r="E205" s="6">
        <v>5</v>
      </c>
      <c r="F205" s="17">
        <f t="shared" si="92"/>
        <v>-3.8684719535783366E-3</v>
      </c>
      <c r="G205" s="11">
        <f t="shared" si="93"/>
        <v>9.6711798839458421E-3</v>
      </c>
      <c r="I205" s="16">
        <v>10</v>
      </c>
      <c r="J205" s="6">
        <v>4</v>
      </c>
      <c r="K205" s="6">
        <v>6</v>
      </c>
      <c r="L205" s="17">
        <f t="shared" si="94"/>
        <v>-1.3693940431359123E-3</v>
      </c>
      <c r="M205" s="11">
        <f t="shared" si="95"/>
        <v>2.0540910647038686E-3</v>
      </c>
      <c r="O205" s="16">
        <v>1</v>
      </c>
      <c r="P205" s="6">
        <v>0</v>
      </c>
      <c r="Q205" s="6">
        <v>1</v>
      </c>
      <c r="R205" s="17">
        <f t="shared" si="96"/>
        <v>0</v>
      </c>
      <c r="S205" s="11">
        <f t="shared" si="97"/>
        <v>1.5060240963855422E-3</v>
      </c>
      <c r="T205" s="25"/>
      <c r="V205" s="9" t="s">
        <v>26</v>
      </c>
      <c r="W205" s="16">
        <v>2</v>
      </c>
      <c r="X205" s="6">
        <v>1</v>
      </c>
      <c r="Y205" s="6">
        <v>1</v>
      </c>
      <c r="Z205" s="17">
        <f t="shared" si="98"/>
        <v>-1.2987012987012988E-2</v>
      </c>
      <c r="AA205" s="11">
        <f t="shared" si="99"/>
        <v>1.2987012987012988E-2</v>
      </c>
      <c r="AC205" s="16">
        <v>2</v>
      </c>
      <c r="AD205" s="6">
        <v>2</v>
      </c>
      <c r="AE205" s="6">
        <v>0</v>
      </c>
      <c r="AF205" s="17">
        <f t="shared" si="100"/>
        <v>-1.4858841010401188E-3</v>
      </c>
      <c r="AG205" s="11">
        <f t="shared" si="101"/>
        <v>0</v>
      </c>
      <c r="AI205" s="16">
        <v>5</v>
      </c>
      <c r="AJ205" s="6">
        <v>2</v>
      </c>
      <c r="AK205" s="6">
        <v>3</v>
      </c>
      <c r="AL205" s="17">
        <f t="shared" si="102"/>
        <v>-1.9305019305019305E-3</v>
      </c>
      <c r="AM205" s="11">
        <f t="shared" si="103"/>
        <v>2.8957528957528956E-3</v>
      </c>
    </row>
    <row r="206" spans="2:39" x14ac:dyDescent="0.25">
      <c r="B206" s="9" t="s">
        <v>27</v>
      </c>
      <c r="C206" s="16">
        <v>1</v>
      </c>
      <c r="D206" s="6">
        <v>1</v>
      </c>
      <c r="E206" s="6">
        <v>0</v>
      </c>
      <c r="F206" s="17">
        <f t="shared" si="92"/>
        <v>-1.9342359767891683E-3</v>
      </c>
      <c r="G206" s="11">
        <f t="shared" si="93"/>
        <v>0</v>
      </c>
      <c r="I206" s="16">
        <v>2</v>
      </c>
      <c r="J206" s="6">
        <v>1</v>
      </c>
      <c r="K206" s="6">
        <v>1</v>
      </c>
      <c r="L206" s="17">
        <f t="shared" si="94"/>
        <v>-3.4234851078397807E-4</v>
      </c>
      <c r="M206" s="11">
        <f t="shared" si="95"/>
        <v>3.4234851078397807E-4</v>
      </c>
      <c r="O206" s="16">
        <v>0</v>
      </c>
      <c r="P206" s="6">
        <v>0</v>
      </c>
      <c r="Q206" s="6">
        <v>0</v>
      </c>
      <c r="R206" s="17">
        <f t="shared" si="96"/>
        <v>0</v>
      </c>
      <c r="S206" s="11">
        <f t="shared" si="97"/>
        <v>0</v>
      </c>
      <c r="T206" s="25"/>
      <c r="V206" s="9" t="s">
        <v>27</v>
      </c>
      <c r="W206" s="16">
        <v>0</v>
      </c>
      <c r="X206" s="6">
        <v>0</v>
      </c>
      <c r="Y206" s="6">
        <v>0</v>
      </c>
      <c r="Z206" s="17">
        <f t="shared" si="98"/>
        <v>0</v>
      </c>
      <c r="AA206" s="11">
        <f t="shared" si="99"/>
        <v>0</v>
      </c>
      <c r="AC206" s="16">
        <v>0</v>
      </c>
      <c r="AD206" s="6">
        <v>0</v>
      </c>
      <c r="AE206" s="6">
        <v>0</v>
      </c>
      <c r="AF206" s="17">
        <f t="shared" si="100"/>
        <v>0</v>
      </c>
      <c r="AG206" s="11">
        <f t="shared" si="101"/>
        <v>0</v>
      </c>
      <c r="AI206" s="16">
        <v>1</v>
      </c>
      <c r="AJ206" s="6">
        <v>0</v>
      </c>
      <c r="AK206" s="6">
        <v>1</v>
      </c>
      <c r="AL206" s="17">
        <f t="shared" si="102"/>
        <v>0</v>
      </c>
      <c r="AM206" s="11">
        <f t="shared" si="103"/>
        <v>9.6525096525096527E-4</v>
      </c>
    </row>
    <row r="207" spans="2:39" x14ac:dyDescent="0.25">
      <c r="B207" s="9" t="s">
        <v>28</v>
      </c>
      <c r="C207" s="18">
        <v>0</v>
      </c>
      <c r="D207" s="19">
        <v>0</v>
      </c>
      <c r="E207" s="19">
        <v>0</v>
      </c>
      <c r="F207" s="12">
        <f t="shared" si="92"/>
        <v>0</v>
      </c>
      <c r="G207" s="13">
        <f t="shared" si="93"/>
        <v>0</v>
      </c>
      <c r="I207" s="18">
        <v>0</v>
      </c>
      <c r="J207" s="19">
        <v>0</v>
      </c>
      <c r="K207" s="19">
        <v>0</v>
      </c>
      <c r="L207" s="12">
        <f t="shared" si="94"/>
        <v>0</v>
      </c>
      <c r="M207" s="13">
        <f t="shared" si="95"/>
        <v>0</v>
      </c>
      <c r="O207" s="18">
        <v>0</v>
      </c>
      <c r="P207" s="19">
        <v>0</v>
      </c>
      <c r="Q207" s="19">
        <v>0</v>
      </c>
      <c r="R207" s="12">
        <f t="shared" si="96"/>
        <v>0</v>
      </c>
      <c r="S207" s="13">
        <f t="shared" si="97"/>
        <v>0</v>
      </c>
      <c r="T207" s="25"/>
      <c r="V207" s="9" t="s">
        <v>28</v>
      </c>
      <c r="W207" s="18">
        <v>0</v>
      </c>
      <c r="X207" s="19">
        <v>0</v>
      </c>
      <c r="Y207" s="19">
        <v>0</v>
      </c>
      <c r="Z207" s="12">
        <f t="shared" si="98"/>
        <v>0</v>
      </c>
      <c r="AA207" s="13">
        <f t="shared" si="99"/>
        <v>0</v>
      </c>
      <c r="AC207" s="18">
        <v>0</v>
      </c>
      <c r="AD207" s="19">
        <v>0</v>
      </c>
      <c r="AE207" s="19">
        <v>0</v>
      </c>
      <c r="AF207" s="12">
        <f t="shared" si="100"/>
        <v>0</v>
      </c>
      <c r="AG207" s="13">
        <f t="shared" si="101"/>
        <v>0</v>
      </c>
      <c r="AI207" s="18">
        <v>1</v>
      </c>
      <c r="AJ207" s="19">
        <v>0</v>
      </c>
      <c r="AK207" s="19">
        <v>1</v>
      </c>
      <c r="AL207" s="12">
        <f t="shared" si="102"/>
        <v>0</v>
      </c>
      <c r="AM207" s="13">
        <f t="shared" si="103"/>
        <v>9.6525096525096527E-4</v>
      </c>
    </row>
    <row r="208" spans="2:39" ht="15.75" thickBot="1" x14ac:dyDescent="0.3">
      <c r="C208" s="20">
        <f>SUM(C187:C207)</f>
        <v>517</v>
      </c>
      <c r="D208" s="20">
        <f t="shared" ref="D208:E208" si="104">SUM(D187:D207)</f>
        <v>252</v>
      </c>
      <c r="E208" s="20">
        <f t="shared" si="104"/>
        <v>265</v>
      </c>
      <c r="I208" s="21">
        <f>SUM(I187:I207)</f>
        <v>2921</v>
      </c>
      <c r="J208" s="21">
        <f t="shared" ref="J208:K208" si="105">SUM(J187:J207)</f>
        <v>1465</v>
      </c>
      <c r="K208" s="21">
        <f t="shared" si="105"/>
        <v>1456</v>
      </c>
      <c r="O208" s="21">
        <f>SUM(O187:O207)</f>
        <v>664</v>
      </c>
      <c r="P208" s="21">
        <f t="shared" ref="P208:Q208" si="106">SUM(P187:P207)</f>
        <v>343</v>
      </c>
      <c r="Q208" s="21">
        <f t="shared" si="106"/>
        <v>321</v>
      </c>
      <c r="W208" s="21">
        <f>SUM(W187:W207)</f>
        <v>77</v>
      </c>
      <c r="X208" s="21">
        <f t="shared" ref="X208:Y208" si="107">SUM(X187:X207)</f>
        <v>42</v>
      </c>
      <c r="Y208" s="21">
        <f t="shared" si="107"/>
        <v>35</v>
      </c>
      <c r="AC208" s="21">
        <f>SUM(AC187:AC207)</f>
        <v>1346</v>
      </c>
      <c r="AD208" s="21">
        <f t="shared" ref="AD208:AE208" si="108">SUM(AD187:AD207)</f>
        <v>731</v>
      </c>
      <c r="AE208" s="21">
        <f t="shared" si="108"/>
        <v>615</v>
      </c>
      <c r="AI208" s="21">
        <f>SUM(AI187:AI207)</f>
        <v>1036</v>
      </c>
      <c r="AJ208" s="21">
        <f t="shared" ref="AJ208:AK208" si="109">SUM(AJ187:AJ207)</f>
        <v>570</v>
      </c>
      <c r="AK208" s="21">
        <f t="shared" si="109"/>
        <v>466</v>
      </c>
    </row>
    <row r="209" spans="1:33" ht="15.75" thickTop="1" x14ac:dyDescent="0.25"/>
    <row r="213" spans="1:33" x14ac:dyDescent="0.25">
      <c r="A213" s="2"/>
      <c r="D213" s="2"/>
      <c r="E213" s="2"/>
      <c r="K213" s="2"/>
      <c r="L213" s="2"/>
      <c r="M213" s="2"/>
      <c r="O213" s="2"/>
      <c r="R213" s="2"/>
      <c r="S213" s="2"/>
      <c r="T213" s="2"/>
      <c r="Y213" s="2"/>
      <c r="Z213" s="2"/>
      <c r="AA213" s="2"/>
    </row>
    <row r="214" spans="1:33" ht="23.25" x14ac:dyDescent="0.35">
      <c r="A214" s="14">
        <f>A184</f>
        <v>2019</v>
      </c>
      <c r="U214" s="14">
        <f>A184</f>
        <v>2019</v>
      </c>
    </row>
    <row r="215" spans="1:33" x14ac:dyDescent="0.25">
      <c r="C215" s="47" t="str">
        <f>Frumgögn!$A$98</f>
        <v>740 Neskaupstaður</v>
      </c>
      <c r="D215" s="48"/>
      <c r="E215" s="48"/>
      <c r="F215" s="48"/>
      <c r="G215" s="7">
        <f>A214</f>
        <v>2019</v>
      </c>
      <c r="I215" s="47" t="str">
        <f>Frumgögn!$S$98</f>
        <v>750 Fáskrúðsfjörður</v>
      </c>
      <c r="J215" s="48"/>
      <c r="K215" s="48"/>
      <c r="L215" s="48"/>
      <c r="M215" s="7">
        <f>A214</f>
        <v>2019</v>
      </c>
      <c r="N215" s="22"/>
      <c r="O215" s="47" t="str">
        <f>Frumgögn!$A$129</f>
        <v>755 Stöðvarfjörður</v>
      </c>
      <c r="P215" s="48"/>
      <c r="Q215" s="48"/>
      <c r="R215" s="48"/>
      <c r="S215" s="7">
        <f>A214</f>
        <v>2019</v>
      </c>
      <c r="W215" s="47" t="str">
        <f>Frumgögn!$S$129</f>
        <v>760 Breiðdalsvík</v>
      </c>
      <c r="X215" s="48"/>
      <c r="Y215" s="48"/>
      <c r="Z215" s="48"/>
      <c r="AA215" s="7">
        <f>U214</f>
        <v>2019</v>
      </c>
      <c r="AC215" s="47" t="str">
        <f>Frumgögn!$A$160</f>
        <v>765 Djúpivogur</v>
      </c>
      <c r="AD215" s="48"/>
      <c r="AE215" s="48"/>
      <c r="AF215" s="48"/>
      <c r="AG215" s="7">
        <f>U214</f>
        <v>2019</v>
      </c>
    </row>
    <row r="216" spans="1:33" x14ac:dyDescent="0.25">
      <c r="C216" s="8" t="s">
        <v>4</v>
      </c>
      <c r="D216" s="15" t="s">
        <v>5</v>
      </c>
      <c r="E216" s="15" t="s">
        <v>6</v>
      </c>
      <c r="F216" s="15" t="s">
        <v>39</v>
      </c>
      <c r="G216" s="10" t="s">
        <v>40</v>
      </c>
      <c r="I216" s="8" t="s">
        <v>4</v>
      </c>
      <c r="J216" s="15" t="s">
        <v>5</v>
      </c>
      <c r="K216" s="15" t="s">
        <v>6</v>
      </c>
      <c r="L216" s="15" t="s">
        <v>39</v>
      </c>
      <c r="M216" s="10" t="s">
        <v>40</v>
      </c>
      <c r="N216" s="2"/>
      <c r="O216" s="8" t="s">
        <v>4</v>
      </c>
      <c r="P216" s="15" t="s">
        <v>5</v>
      </c>
      <c r="Q216" s="15" t="s">
        <v>6</v>
      </c>
      <c r="R216" s="15" t="s">
        <v>39</v>
      </c>
      <c r="S216" s="10" t="s">
        <v>40</v>
      </c>
      <c r="W216" s="8" t="s">
        <v>4</v>
      </c>
      <c r="X216" s="15" t="s">
        <v>5</v>
      </c>
      <c r="Y216" s="15" t="s">
        <v>6</v>
      </c>
      <c r="Z216" s="15" t="s">
        <v>39</v>
      </c>
      <c r="AA216" s="10" t="s">
        <v>40</v>
      </c>
      <c r="AC216" s="8" t="s">
        <v>4</v>
      </c>
      <c r="AD216" s="15" t="s">
        <v>5</v>
      </c>
      <c r="AE216" s="15" t="s">
        <v>6</v>
      </c>
      <c r="AF216" s="15" t="s">
        <v>39</v>
      </c>
      <c r="AG216" s="10" t="s">
        <v>40</v>
      </c>
    </row>
    <row r="217" spans="1:33" x14ac:dyDescent="0.25">
      <c r="B217" s="9" t="s">
        <v>8</v>
      </c>
      <c r="C217" s="16">
        <v>92</v>
      </c>
      <c r="D217" s="6">
        <v>47</v>
      </c>
      <c r="E217" s="6">
        <v>45</v>
      </c>
      <c r="F217" s="17">
        <f>D217/$C$238*-1</f>
        <v>-3.2038173142467624E-2</v>
      </c>
      <c r="G217" s="11">
        <f>E217/$C$238</f>
        <v>3.0674846625766871E-2</v>
      </c>
      <c r="I217" s="16">
        <v>44</v>
      </c>
      <c r="J217" s="6">
        <v>21</v>
      </c>
      <c r="K217" s="6">
        <v>23</v>
      </c>
      <c r="L217" s="17">
        <f>J217/$I$238*-1</f>
        <v>-2.9914529914529916E-2</v>
      </c>
      <c r="M217" s="11">
        <f>K217/$I$238</f>
        <v>3.2763532763532763E-2</v>
      </c>
      <c r="N217" s="17"/>
      <c r="O217" s="16">
        <v>7</v>
      </c>
      <c r="P217" s="6">
        <v>3</v>
      </c>
      <c r="Q217" s="6">
        <v>4</v>
      </c>
      <c r="R217" s="17">
        <f>P217/$O$238*-1</f>
        <v>-1.6483516483516484E-2</v>
      </c>
      <c r="S217" s="11">
        <f>Q217/$O$238</f>
        <v>2.197802197802198E-2</v>
      </c>
      <c r="V217" s="9" t="s">
        <v>8</v>
      </c>
      <c r="W217" s="16">
        <v>5</v>
      </c>
      <c r="X217" s="6">
        <v>2</v>
      </c>
      <c r="Y217" s="6">
        <v>3</v>
      </c>
      <c r="Z217" s="17">
        <f>X217/$W$238*-1</f>
        <v>-1.5037593984962405E-2</v>
      </c>
      <c r="AA217" s="11">
        <f>Y217/$W$238</f>
        <v>2.2556390977443608E-2</v>
      </c>
      <c r="AC217" s="16">
        <v>19</v>
      </c>
      <c r="AD217" s="6">
        <v>10</v>
      </c>
      <c r="AE217" s="6">
        <v>9</v>
      </c>
      <c r="AF217" s="17">
        <f>AD217/$AC$238*-1</f>
        <v>-2.7397260273972601E-2</v>
      </c>
      <c r="AG217" s="11">
        <f>AE217/$AC$238</f>
        <v>2.4657534246575342E-2</v>
      </c>
    </row>
    <row r="218" spans="1:33" x14ac:dyDescent="0.25">
      <c r="B218" s="9" t="s">
        <v>9</v>
      </c>
      <c r="C218" s="16">
        <v>120</v>
      </c>
      <c r="D218" s="6">
        <v>60</v>
      </c>
      <c r="E218" s="6">
        <v>60</v>
      </c>
      <c r="F218" s="17">
        <f t="shared" ref="F218:F237" si="110">D218/$C$238*-1</f>
        <v>-4.0899795501022497E-2</v>
      </c>
      <c r="G218" s="11">
        <f t="shared" ref="G218:G237" si="111">E218/$C$238</f>
        <v>4.0899795501022497E-2</v>
      </c>
      <c r="I218" s="16">
        <v>54</v>
      </c>
      <c r="J218" s="6">
        <v>26</v>
      </c>
      <c r="K218" s="6">
        <v>28</v>
      </c>
      <c r="L218" s="17">
        <f t="shared" ref="L218:L237" si="112">J218/$I$238*-1</f>
        <v>-3.7037037037037035E-2</v>
      </c>
      <c r="M218" s="11">
        <f t="shared" ref="M218:M237" si="113">K218/$I$238</f>
        <v>3.9886039886039885E-2</v>
      </c>
      <c r="N218" s="17"/>
      <c r="O218" s="16">
        <v>5</v>
      </c>
      <c r="P218" s="6">
        <v>1</v>
      </c>
      <c r="Q218" s="6">
        <v>4</v>
      </c>
      <c r="R218" s="17">
        <f t="shared" ref="R218:R237" si="114">P218/$O$238*-1</f>
        <v>-5.4945054945054949E-3</v>
      </c>
      <c r="S218" s="11">
        <f t="shared" ref="S218:S237" si="115">Q218/$O$238</f>
        <v>2.197802197802198E-2</v>
      </c>
      <c r="V218" s="9" t="s">
        <v>9</v>
      </c>
      <c r="W218" s="16">
        <v>2</v>
      </c>
      <c r="X218" s="6">
        <v>1</v>
      </c>
      <c r="Y218" s="6">
        <v>1</v>
      </c>
      <c r="Z218" s="17">
        <f t="shared" ref="Z218:Z237" si="116">X218/$W$238*-1</f>
        <v>-7.5187969924812026E-3</v>
      </c>
      <c r="AA218" s="11">
        <f t="shared" ref="AA218:AA237" si="117">Y218/$W$238</f>
        <v>7.5187969924812026E-3</v>
      </c>
      <c r="AC218" s="16">
        <v>34</v>
      </c>
      <c r="AD218" s="6">
        <v>18</v>
      </c>
      <c r="AE218" s="6">
        <v>16</v>
      </c>
      <c r="AF218" s="17">
        <f t="shared" ref="AF218:AF237" si="118">AD218/$AC$238*-1</f>
        <v>-4.9315068493150684E-2</v>
      </c>
      <c r="AG218" s="11">
        <f t="shared" ref="AG218:AG237" si="119">AE218/$AC$238</f>
        <v>4.3835616438356165E-2</v>
      </c>
    </row>
    <row r="219" spans="1:33" x14ac:dyDescent="0.25">
      <c r="B219" s="9" t="s">
        <v>10</v>
      </c>
      <c r="C219" s="16">
        <v>108</v>
      </c>
      <c r="D219" s="6">
        <v>55</v>
      </c>
      <c r="E219" s="6">
        <v>53</v>
      </c>
      <c r="F219" s="17">
        <f t="shared" si="110"/>
        <v>-3.7491479209270623E-2</v>
      </c>
      <c r="G219" s="11">
        <f t="shared" si="111"/>
        <v>3.6128152692569873E-2</v>
      </c>
      <c r="I219" s="16">
        <v>42</v>
      </c>
      <c r="J219" s="6">
        <v>23</v>
      </c>
      <c r="K219" s="6">
        <v>19</v>
      </c>
      <c r="L219" s="17">
        <f t="shared" si="112"/>
        <v>-3.2763532763532763E-2</v>
      </c>
      <c r="M219" s="11">
        <f t="shared" si="113"/>
        <v>2.7065527065527065E-2</v>
      </c>
      <c r="N219" s="17"/>
      <c r="O219" s="16">
        <v>8</v>
      </c>
      <c r="P219" s="6">
        <v>4</v>
      </c>
      <c r="Q219" s="6">
        <v>4</v>
      </c>
      <c r="R219" s="17">
        <f t="shared" si="114"/>
        <v>-2.197802197802198E-2</v>
      </c>
      <c r="S219" s="11">
        <f t="shared" si="115"/>
        <v>2.197802197802198E-2</v>
      </c>
      <c r="V219" s="9" t="s">
        <v>10</v>
      </c>
      <c r="W219" s="16">
        <v>5</v>
      </c>
      <c r="X219" s="6">
        <v>2</v>
      </c>
      <c r="Y219" s="6">
        <v>3</v>
      </c>
      <c r="Z219" s="17">
        <f t="shared" si="116"/>
        <v>-1.5037593984962405E-2</v>
      </c>
      <c r="AA219" s="11">
        <f t="shared" si="117"/>
        <v>2.2556390977443608E-2</v>
      </c>
      <c r="AC219" s="16">
        <v>33</v>
      </c>
      <c r="AD219" s="6">
        <v>17</v>
      </c>
      <c r="AE219" s="6">
        <v>16</v>
      </c>
      <c r="AF219" s="17">
        <f t="shared" si="118"/>
        <v>-4.6575342465753428E-2</v>
      </c>
      <c r="AG219" s="11">
        <f t="shared" si="119"/>
        <v>4.3835616438356165E-2</v>
      </c>
    </row>
    <row r="220" spans="1:33" x14ac:dyDescent="0.25">
      <c r="B220" s="9" t="s">
        <v>11</v>
      </c>
      <c r="C220" s="16">
        <v>104</v>
      </c>
      <c r="D220" s="6">
        <v>56</v>
      </c>
      <c r="E220" s="6">
        <v>48</v>
      </c>
      <c r="F220" s="17">
        <f t="shared" si="110"/>
        <v>-3.8173142467620998E-2</v>
      </c>
      <c r="G220" s="11">
        <f t="shared" si="111"/>
        <v>3.2719836400817999E-2</v>
      </c>
      <c r="I220" s="16">
        <v>40</v>
      </c>
      <c r="J220" s="6">
        <v>16</v>
      </c>
      <c r="K220" s="6">
        <v>24</v>
      </c>
      <c r="L220" s="17">
        <f t="shared" si="112"/>
        <v>-2.2792022792022793E-2</v>
      </c>
      <c r="M220" s="11">
        <f t="shared" si="113"/>
        <v>3.4188034188034191E-2</v>
      </c>
      <c r="N220" s="17"/>
      <c r="O220" s="16">
        <v>10</v>
      </c>
      <c r="P220" s="6">
        <v>6</v>
      </c>
      <c r="Q220" s="6">
        <v>4</v>
      </c>
      <c r="R220" s="17">
        <f t="shared" si="114"/>
        <v>-3.2967032967032968E-2</v>
      </c>
      <c r="S220" s="11">
        <f t="shared" si="115"/>
        <v>2.197802197802198E-2</v>
      </c>
      <c r="V220" s="9" t="s">
        <v>11</v>
      </c>
      <c r="W220" s="16">
        <v>4</v>
      </c>
      <c r="X220" s="6">
        <v>2</v>
      </c>
      <c r="Y220" s="6">
        <v>2</v>
      </c>
      <c r="Z220" s="17">
        <f t="shared" si="116"/>
        <v>-1.5037593984962405E-2</v>
      </c>
      <c r="AA220" s="11">
        <f t="shared" si="117"/>
        <v>1.5037593984962405E-2</v>
      </c>
      <c r="AC220" s="16">
        <v>17</v>
      </c>
      <c r="AD220" s="6">
        <v>7</v>
      </c>
      <c r="AE220" s="6">
        <v>10</v>
      </c>
      <c r="AF220" s="17">
        <f t="shared" si="118"/>
        <v>-1.9178082191780823E-2</v>
      </c>
      <c r="AG220" s="11">
        <f t="shared" si="119"/>
        <v>2.7397260273972601E-2</v>
      </c>
    </row>
    <row r="221" spans="1:33" x14ac:dyDescent="0.25">
      <c r="B221" s="9" t="s">
        <v>12</v>
      </c>
      <c r="C221" s="16">
        <v>90</v>
      </c>
      <c r="D221" s="6">
        <v>41</v>
      </c>
      <c r="E221" s="6">
        <v>49</v>
      </c>
      <c r="F221" s="17">
        <f t="shared" si="110"/>
        <v>-2.7948193592365372E-2</v>
      </c>
      <c r="G221" s="11">
        <f t="shared" si="111"/>
        <v>3.3401499659168374E-2</v>
      </c>
      <c r="I221" s="16">
        <v>48</v>
      </c>
      <c r="J221" s="6">
        <v>30</v>
      </c>
      <c r="K221" s="6">
        <v>18</v>
      </c>
      <c r="L221" s="17">
        <f t="shared" si="112"/>
        <v>-4.2735042735042736E-2</v>
      </c>
      <c r="M221" s="11">
        <f t="shared" si="113"/>
        <v>2.564102564102564E-2</v>
      </c>
      <c r="N221" s="17"/>
      <c r="O221" s="16">
        <v>16</v>
      </c>
      <c r="P221" s="6">
        <v>11</v>
      </c>
      <c r="Q221" s="6">
        <v>5</v>
      </c>
      <c r="R221" s="17">
        <f t="shared" si="114"/>
        <v>-6.043956043956044E-2</v>
      </c>
      <c r="S221" s="11">
        <f t="shared" si="115"/>
        <v>2.7472527472527472E-2</v>
      </c>
      <c r="V221" s="9" t="s">
        <v>12</v>
      </c>
      <c r="W221" s="16">
        <v>15</v>
      </c>
      <c r="X221" s="6">
        <v>10</v>
      </c>
      <c r="Y221" s="6">
        <v>5</v>
      </c>
      <c r="Z221" s="17">
        <f t="shared" si="116"/>
        <v>-7.5187969924812026E-2</v>
      </c>
      <c r="AA221" s="11">
        <f t="shared" si="117"/>
        <v>3.7593984962406013E-2</v>
      </c>
      <c r="AC221" s="16">
        <v>18</v>
      </c>
      <c r="AD221" s="6">
        <v>11</v>
      </c>
      <c r="AE221" s="6">
        <v>7</v>
      </c>
      <c r="AF221" s="17">
        <f t="shared" si="118"/>
        <v>-3.0136986301369864E-2</v>
      </c>
      <c r="AG221" s="11">
        <f t="shared" si="119"/>
        <v>1.9178082191780823E-2</v>
      </c>
    </row>
    <row r="222" spans="1:33" x14ac:dyDescent="0.25">
      <c r="B222" s="9" t="s">
        <v>13</v>
      </c>
      <c r="C222" s="16">
        <v>87</v>
      </c>
      <c r="D222" s="6">
        <v>51</v>
      </c>
      <c r="E222" s="6">
        <v>36</v>
      </c>
      <c r="F222" s="17">
        <f t="shared" si="110"/>
        <v>-3.4764826175869123E-2</v>
      </c>
      <c r="G222" s="11">
        <f t="shared" si="111"/>
        <v>2.4539877300613498E-2</v>
      </c>
      <c r="I222" s="16">
        <v>59</v>
      </c>
      <c r="J222" s="6">
        <v>34</v>
      </c>
      <c r="K222" s="6">
        <v>25</v>
      </c>
      <c r="L222" s="17">
        <f t="shared" si="112"/>
        <v>-4.843304843304843E-2</v>
      </c>
      <c r="M222" s="11">
        <f t="shared" si="113"/>
        <v>3.5612535612535613E-2</v>
      </c>
      <c r="N222" s="17"/>
      <c r="O222" s="16">
        <v>9</v>
      </c>
      <c r="P222" s="6">
        <v>8</v>
      </c>
      <c r="Q222" s="6">
        <v>1</v>
      </c>
      <c r="R222" s="17">
        <f t="shared" si="114"/>
        <v>-4.3956043956043959E-2</v>
      </c>
      <c r="S222" s="11">
        <f t="shared" si="115"/>
        <v>5.4945054945054949E-3</v>
      </c>
      <c r="V222" s="9" t="s">
        <v>13</v>
      </c>
      <c r="W222" s="16">
        <v>11</v>
      </c>
      <c r="X222" s="6">
        <v>4</v>
      </c>
      <c r="Y222" s="6">
        <v>7</v>
      </c>
      <c r="Z222" s="17">
        <f t="shared" si="116"/>
        <v>-3.007518796992481E-2</v>
      </c>
      <c r="AA222" s="11">
        <f t="shared" si="117"/>
        <v>5.2631578947368418E-2</v>
      </c>
      <c r="AC222" s="16">
        <v>24</v>
      </c>
      <c r="AD222" s="6">
        <v>12</v>
      </c>
      <c r="AE222" s="6">
        <v>12</v>
      </c>
      <c r="AF222" s="17">
        <f t="shared" si="118"/>
        <v>-3.287671232876712E-2</v>
      </c>
      <c r="AG222" s="11">
        <f t="shared" si="119"/>
        <v>3.287671232876712E-2</v>
      </c>
    </row>
    <row r="223" spans="1:33" x14ac:dyDescent="0.25">
      <c r="B223" s="9" t="s">
        <v>14</v>
      </c>
      <c r="C223" s="16">
        <v>85</v>
      </c>
      <c r="D223" s="6">
        <v>40</v>
      </c>
      <c r="E223" s="6">
        <v>45</v>
      </c>
      <c r="F223" s="17">
        <f t="shared" si="110"/>
        <v>-2.7266530334014997E-2</v>
      </c>
      <c r="G223" s="11">
        <f t="shared" si="111"/>
        <v>3.0674846625766871E-2</v>
      </c>
      <c r="I223" s="16">
        <v>69</v>
      </c>
      <c r="J223" s="6">
        <v>35</v>
      </c>
      <c r="K223" s="6">
        <v>34</v>
      </c>
      <c r="L223" s="17">
        <f t="shared" si="112"/>
        <v>-4.9857549857549859E-2</v>
      </c>
      <c r="M223" s="11">
        <f t="shared" si="113"/>
        <v>4.843304843304843E-2</v>
      </c>
      <c r="N223" s="17"/>
      <c r="O223" s="16">
        <v>10</v>
      </c>
      <c r="P223" s="6">
        <v>7</v>
      </c>
      <c r="Q223" s="6">
        <v>3</v>
      </c>
      <c r="R223" s="17">
        <f t="shared" si="114"/>
        <v>-3.8461538461538464E-2</v>
      </c>
      <c r="S223" s="11">
        <f t="shared" si="115"/>
        <v>1.6483516483516484E-2</v>
      </c>
      <c r="V223" s="9" t="s">
        <v>14</v>
      </c>
      <c r="W223" s="16">
        <v>7</v>
      </c>
      <c r="X223" s="6">
        <v>6</v>
      </c>
      <c r="Y223" s="6">
        <v>1</v>
      </c>
      <c r="Z223" s="17">
        <f t="shared" si="116"/>
        <v>-4.5112781954887216E-2</v>
      </c>
      <c r="AA223" s="11">
        <f t="shared" si="117"/>
        <v>7.5187969924812026E-3</v>
      </c>
      <c r="AC223" s="16">
        <v>27</v>
      </c>
      <c r="AD223" s="6">
        <v>19</v>
      </c>
      <c r="AE223" s="6">
        <v>8</v>
      </c>
      <c r="AF223" s="17">
        <f t="shared" si="118"/>
        <v>-5.2054794520547946E-2</v>
      </c>
      <c r="AG223" s="11">
        <f t="shared" si="119"/>
        <v>2.1917808219178082E-2</v>
      </c>
    </row>
    <row r="224" spans="1:33" x14ac:dyDescent="0.25">
      <c r="B224" s="9" t="s">
        <v>15</v>
      </c>
      <c r="C224" s="16">
        <v>109</v>
      </c>
      <c r="D224" s="6">
        <v>62</v>
      </c>
      <c r="E224" s="6">
        <v>47</v>
      </c>
      <c r="F224" s="17">
        <f t="shared" si="110"/>
        <v>-4.2263122017723247E-2</v>
      </c>
      <c r="G224" s="11">
        <f t="shared" si="111"/>
        <v>3.2038173142467624E-2</v>
      </c>
      <c r="I224" s="16">
        <v>37</v>
      </c>
      <c r="J224" s="6">
        <v>19</v>
      </c>
      <c r="K224" s="6">
        <v>18</v>
      </c>
      <c r="L224" s="17">
        <f t="shared" si="112"/>
        <v>-2.7065527065527065E-2</v>
      </c>
      <c r="M224" s="11">
        <f t="shared" si="113"/>
        <v>2.564102564102564E-2</v>
      </c>
      <c r="N224" s="17"/>
      <c r="O224" s="16">
        <v>7</v>
      </c>
      <c r="P224" s="6">
        <v>3</v>
      </c>
      <c r="Q224" s="6">
        <v>4</v>
      </c>
      <c r="R224" s="17">
        <f t="shared" si="114"/>
        <v>-1.6483516483516484E-2</v>
      </c>
      <c r="S224" s="11">
        <f t="shared" si="115"/>
        <v>2.197802197802198E-2</v>
      </c>
      <c r="V224" s="9" t="s">
        <v>15</v>
      </c>
      <c r="W224" s="16">
        <v>9</v>
      </c>
      <c r="X224" s="6">
        <v>6</v>
      </c>
      <c r="Y224" s="6">
        <v>3</v>
      </c>
      <c r="Z224" s="17">
        <f t="shared" si="116"/>
        <v>-4.5112781954887216E-2</v>
      </c>
      <c r="AA224" s="11">
        <f t="shared" si="117"/>
        <v>2.2556390977443608E-2</v>
      </c>
      <c r="AC224" s="16">
        <v>29</v>
      </c>
      <c r="AD224" s="6">
        <v>13</v>
      </c>
      <c r="AE224" s="6">
        <v>16</v>
      </c>
      <c r="AF224" s="17">
        <f t="shared" si="118"/>
        <v>-3.5616438356164383E-2</v>
      </c>
      <c r="AG224" s="11">
        <f t="shared" si="119"/>
        <v>4.3835616438356165E-2</v>
      </c>
    </row>
    <row r="225" spans="2:33" x14ac:dyDescent="0.25">
      <c r="B225" s="9" t="s">
        <v>16</v>
      </c>
      <c r="C225" s="16">
        <v>71</v>
      </c>
      <c r="D225" s="6">
        <v>38</v>
      </c>
      <c r="E225" s="6">
        <v>33</v>
      </c>
      <c r="F225" s="17">
        <f t="shared" si="110"/>
        <v>-2.5903203817314247E-2</v>
      </c>
      <c r="G225" s="11">
        <f t="shared" si="111"/>
        <v>2.2494887525562373E-2</v>
      </c>
      <c r="I225" s="16">
        <v>34</v>
      </c>
      <c r="J225" s="6">
        <v>16</v>
      </c>
      <c r="K225" s="6">
        <v>18</v>
      </c>
      <c r="L225" s="17">
        <f t="shared" si="112"/>
        <v>-2.2792022792022793E-2</v>
      </c>
      <c r="M225" s="11">
        <f t="shared" si="113"/>
        <v>2.564102564102564E-2</v>
      </c>
      <c r="N225" s="17"/>
      <c r="O225" s="16">
        <v>3</v>
      </c>
      <c r="P225" s="6">
        <v>2</v>
      </c>
      <c r="Q225" s="6">
        <v>1</v>
      </c>
      <c r="R225" s="17">
        <f t="shared" si="114"/>
        <v>-1.098901098901099E-2</v>
      </c>
      <c r="S225" s="11">
        <f t="shared" si="115"/>
        <v>5.4945054945054949E-3</v>
      </c>
      <c r="V225" s="9" t="s">
        <v>16</v>
      </c>
      <c r="W225" s="16">
        <v>3</v>
      </c>
      <c r="X225" s="6">
        <v>2</v>
      </c>
      <c r="Y225" s="6">
        <v>1</v>
      </c>
      <c r="Z225" s="17">
        <f t="shared" si="116"/>
        <v>-1.5037593984962405E-2</v>
      </c>
      <c r="AA225" s="11">
        <f t="shared" si="117"/>
        <v>7.5187969924812026E-3</v>
      </c>
      <c r="AC225" s="16">
        <v>27</v>
      </c>
      <c r="AD225" s="6">
        <v>14</v>
      </c>
      <c r="AE225" s="6">
        <v>13</v>
      </c>
      <c r="AF225" s="17">
        <f t="shared" si="118"/>
        <v>-3.8356164383561646E-2</v>
      </c>
      <c r="AG225" s="11">
        <f t="shared" si="119"/>
        <v>3.5616438356164383E-2</v>
      </c>
    </row>
    <row r="226" spans="2:33" x14ac:dyDescent="0.25">
      <c r="B226" s="9" t="s">
        <v>17</v>
      </c>
      <c r="C226" s="16">
        <v>92</v>
      </c>
      <c r="D226" s="6">
        <v>48</v>
      </c>
      <c r="E226" s="6">
        <v>44</v>
      </c>
      <c r="F226" s="17">
        <f t="shared" si="110"/>
        <v>-3.2719836400817999E-2</v>
      </c>
      <c r="G226" s="11">
        <f t="shared" si="111"/>
        <v>2.9993183367416496E-2</v>
      </c>
      <c r="I226" s="16">
        <v>41</v>
      </c>
      <c r="J226" s="6">
        <v>20</v>
      </c>
      <c r="K226" s="6">
        <v>21</v>
      </c>
      <c r="L226" s="17">
        <f t="shared" si="112"/>
        <v>-2.8490028490028491E-2</v>
      </c>
      <c r="M226" s="11">
        <f t="shared" si="113"/>
        <v>2.9914529914529916E-2</v>
      </c>
      <c r="N226" s="17"/>
      <c r="O226" s="16">
        <v>14</v>
      </c>
      <c r="P226" s="6">
        <v>3</v>
      </c>
      <c r="Q226" s="6">
        <v>11</v>
      </c>
      <c r="R226" s="17">
        <f t="shared" si="114"/>
        <v>-1.6483516483516484E-2</v>
      </c>
      <c r="S226" s="11">
        <f t="shared" si="115"/>
        <v>6.043956043956044E-2</v>
      </c>
      <c r="V226" s="9" t="s">
        <v>17</v>
      </c>
      <c r="W226" s="16">
        <v>5</v>
      </c>
      <c r="X226" s="6">
        <v>4</v>
      </c>
      <c r="Y226" s="6">
        <v>1</v>
      </c>
      <c r="Z226" s="17">
        <f t="shared" si="116"/>
        <v>-3.007518796992481E-2</v>
      </c>
      <c r="AA226" s="11">
        <f t="shared" si="117"/>
        <v>7.5187969924812026E-3</v>
      </c>
      <c r="AC226" s="16">
        <v>19</v>
      </c>
      <c r="AD226" s="6">
        <v>13</v>
      </c>
      <c r="AE226" s="6">
        <v>6</v>
      </c>
      <c r="AF226" s="17">
        <f t="shared" si="118"/>
        <v>-3.5616438356164383E-2</v>
      </c>
      <c r="AG226" s="11">
        <f t="shared" si="119"/>
        <v>1.643835616438356E-2</v>
      </c>
    </row>
    <row r="227" spans="2:33" x14ac:dyDescent="0.25">
      <c r="B227" s="9" t="s">
        <v>18</v>
      </c>
      <c r="C227" s="16">
        <v>87</v>
      </c>
      <c r="D227" s="6">
        <v>45</v>
      </c>
      <c r="E227" s="6">
        <v>42</v>
      </c>
      <c r="F227" s="17">
        <f t="shared" si="110"/>
        <v>-3.0674846625766871E-2</v>
      </c>
      <c r="G227" s="11">
        <f t="shared" si="111"/>
        <v>2.8629856850715747E-2</v>
      </c>
      <c r="I227" s="16">
        <v>42</v>
      </c>
      <c r="J227" s="6">
        <v>23</v>
      </c>
      <c r="K227" s="6">
        <v>19</v>
      </c>
      <c r="L227" s="17">
        <f t="shared" si="112"/>
        <v>-3.2763532763532763E-2</v>
      </c>
      <c r="M227" s="11">
        <f t="shared" si="113"/>
        <v>2.7065527065527065E-2</v>
      </c>
      <c r="N227" s="17"/>
      <c r="O227" s="16">
        <v>16</v>
      </c>
      <c r="P227" s="6">
        <v>7</v>
      </c>
      <c r="Q227" s="6">
        <v>9</v>
      </c>
      <c r="R227" s="17">
        <f t="shared" si="114"/>
        <v>-3.8461538461538464E-2</v>
      </c>
      <c r="S227" s="11">
        <f t="shared" si="115"/>
        <v>4.9450549450549448E-2</v>
      </c>
      <c r="V227" s="9" t="s">
        <v>18</v>
      </c>
      <c r="W227" s="16">
        <v>14</v>
      </c>
      <c r="X227" s="6">
        <v>7</v>
      </c>
      <c r="Y227" s="6">
        <v>7</v>
      </c>
      <c r="Z227" s="17">
        <f t="shared" si="116"/>
        <v>-5.2631578947368418E-2</v>
      </c>
      <c r="AA227" s="11">
        <f t="shared" si="117"/>
        <v>5.2631578947368418E-2</v>
      </c>
      <c r="AC227" s="16">
        <v>16</v>
      </c>
      <c r="AD227" s="6">
        <v>5</v>
      </c>
      <c r="AE227" s="6">
        <v>11</v>
      </c>
      <c r="AF227" s="17">
        <f t="shared" si="118"/>
        <v>-1.3698630136986301E-2</v>
      </c>
      <c r="AG227" s="11">
        <f t="shared" si="119"/>
        <v>3.0136986301369864E-2</v>
      </c>
    </row>
    <row r="228" spans="2:33" x14ac:dyDescent="0.25">
      <c r="B228" s="9" t="s">
        <v>19</v>
      </c>
      <c r="C228" s="16">
        <v>96</v>
      </c>
      <c r="D228" s="6">
        <v>44</v>
      </c>
      <c r="E228" s="6">
        <v>52</v>
      </c>
      <c r="F228" s="17">
        <f t="shared" si="110"/>
        <v>-2.9993183367416496E-2</v>
      </c>
      <c r="G228" s="11">
        <f t="shared" si="111"/>
        <v>3.5446489434219498E-2</v>
      </c>
      <c r="I228" s="16">
        <v>45</v>
      </c>
      <c r="J228" s="6">
        <v>22</v>
      </c>
      <c r="K228" s="6">
        <v>23</v>
      </c>
      <c r="L228" s="17">
        <f t="shared" si="112"/>
        <v>-3.1339031339031341E-2</v>
      </c>
      <c r="M228" s="11">
        <f t="shared" si="113"/>
        <v>3.2763532763532763E-2</v>
      </c>
      <c r="N228" s="17"/>
      <c r="O228" s="16">
        <v>21</v>
      </c>
      <c r="P228" s="6">
        <v>12</v>
      </c>
      <c r="Q228" s="6">
        <v>9</v>
      </c>
      <c r="R228" s="17">
        <f t="shared" si="114"/>
        <v>-6.5934065934065936E-2</v>
      </c>
      <c r="S228" s="11">
        <f t="shared" si="115"/>
        <v>4.9450549450549448E-2</v>
      </c>
      <c r="V228" s="9" t="s">
        <v>19</v>
      </c>
      <c r="W228" s="16">
        <v>18</v>
      </c>
      <c r="X228" s="6">
        <v>9</v>
      </c>
      <c r="Y228" s="6">
        <v>9</v>
      </c>
      <c r="Z228" s="17">
        <f t="shared" si="116"/>
        <v>-6.7669172932330823E-2</v>
      </c>
      <c r="AA228" s="11">
        <f t="shared" si="117"/>
        <v>6.7669172932330823E-2</v>
      </c>
      <c r="AC228" s="16">
        <v>19</v>
      </c>
      <c r="AD228" s="6">
        <v>11</v>
      </c>
      <c r="AE228" s="6">
        <v>8</v>
      </c>
      <c r="AF228" s="17">
        <f t="shared" si="118"/>
        <v>-3.0136986301369864E-2</v>
      </c>
      <c r="AG228" s="11">
        <f t="shared" si="119"/>
        <v>2.1917808219178082E-2</v>
      </c>
    </row>
    <row r="229" spans="2:33" x14ac:dyDescent="0.25">
      <c r="B229" s="9" t="s">
        <v>20</v>
      </c>
      <c r="C229" s="16">
        <v>83</v>
      </c>
      <c r="D229" s="6">
        <v>46</v>
      </c>
      <c r="E229" s="6">
        <v>37</v>
      </c>
      <c r="F229" s="17">
        <f t="shared" si="110"/>
        <v>-3.1356509884117249E-2</v>
      </c>
      <c r="G229" s="11">
        <f t="shared" si="111"/>
        <v>2.5221540558963872E-2</v>
      </c>
      <c r="I229" s="16">
        <v>44</v>
      </c>
      <c r="J229" s="6">
        <v>24</v>
      </c>
      <c r="K229" s="6">
        <v>20</v>
      </c>
      <c r="L229" s="17">
        <f t="shared" si="112"/>
        <v>-3.4188034188034191E-2</v>
      </c>
      <c r="M229" s="11">
        <f t="shared" si="113"/>
        <v>2.8490028490028491E-2</v>
      </c>
      <c r="N229" s="17"/>
      <c r="O229" s="16">
        <v>10</v>
      </c>
      <c r="P229" s="6">
        <v>4</v>
      </c>
      <c r="Q229" s="6">
        <v>6</v>
      </c>
      <c r="R229" s="17">
        <f t="shared" si="114"/>
        <v>-2.197802197802198E-2</v>
      </c>
      <c r="S229" s="11">
        <f t="shared" si="115"/>
        <v>3.2967032967032968E-2</v>
      </c>
      <c r="V229" s="9" t="s">
        <v>20</v>
      </c>
      <c r="W229" s="16">
        <v>12</v>
      </c>
      <c r="X229" s="6">
        <v>8</v>
      </c>
      <c r="Y229" s="6">
        <v>4</v>
      </c>
      <c r="Z229" s="17">
        <f t="shared" si="116"/>
        <v>-6.0150375939849621E-2</v>
      </c>
      <c r="AA229" s="11">
        <f t="shared" si="117"/>
        <v>3.007518796992481E-2</v>
      </c>
      <c r="AC229" s="16">
        <v>27</v>
      </c>
      <c r="AD229" s="6">
        <v>14</v>
      </c>
      <c r="AE229" s="6">
        <v>13</v>
      </c>
      <c r="AF229" s="17">
        <f t="shared" si="118"/>
        <v>-3.8356164383561646E-2</v>
      </c>
      <c r="AG229" s="11">
        <f t="shared" si="119"/>
        <v>3.5616438356164383E-2</v>
      </c>
    </row>
    <row r="230" spans="2:33" x14ac:dyDescent="0.25">
      <c r="B230" s="9" t="s">
        <v>21</v>
      </c>
      <c r="C230" s="16">
        <v>75</v>
      </c>
      <c r="D230" s="6">
        <v>39</v>
      </c>
      <c r="E230" s="6">
        <v>36</v>
      </c>
      <c r="F230" s="17">
        <f t="shared" si="110"/>
        <v>-2.6584867075664622E-2</v>
      </c>
      <c r="G230" s="11">
        <f t="shared" si="111"/>
        <v>2.4539877300613498E-2</v>
      </c>
      <c r="I230" s="16">
        <v>30</v>
      </c>
      <c r="J230" s="6">
        <v>20</v>
      </c>
      <c r="K230" s="6">
        <v>10</v>
      </c>
      <c r="L230" s="17">
        <f t="shared" si="112"/>
        <v>-2.8490028490028491E-2</v>
      </c>
      <c r="M230" s="11">
        <f t="shared" si="113"/>
        <v>1.4245014245014245E-2</v>
      </c>
      <c r="N230" s="17"/>
      <c r="O230" s="16">
        <v>15</v>
      </c>
      <c r="P230" s="6">
        <v>10</v>
      </c>
      <c r="Q230" s="6">
        <v>5</v>
      </c>
      <c r="R230" s="17">
        <f t="shared" si="114"/>
        <v>-5.4945054945054944E-2</v>
      </c>
      <c r="S230" s="11">
        <f t="shared" si="115"/>
        <v>2.7472527472527472E-2</v>
      </c>
      <c r="V230" s="9" t="s">
        <v>21</v>
      </c>
      <c r="W230" s="16">
        <v>8</v>
      </c>
      <c r="X230" s="6">
        <v>6</v>
      </c>
      <c r="Y230" s="6">
        <v>2</v>
      </c>
      <c r="Z230" s="17">
        <f t="shared" si="116"/>
        <v>-4.5112781954887216E-2</v>
      </c>
      <c r="AA230" s="11">
        <f t="shared" si="117"/>
        <v>1.5037593984962405E-2</v>
      </c>
      <c r="AC230" s="16">
        <v>19</v>
      </c>
      <c r="AD230" s="6">
        <v>10</v>
      </c>
      <c r="AE230" s="6">
        <v>9</v>
      </c>
      <c r="AF230" s="17">
        <f t="shared" si="118"/>
        <v>-2.7397260273972601E-2</v>
      </c>
      <c r="AG230" s="11">
        <f t="shared" si="119"/>
        <v>2.4657534246575342E-2</v>
      </c>
    </row>
    <row r="231" spans="2:33" x14ac:dyDescent="0.25">
      <c r="B231" s="9" t="s">
        <v>22</v>
      </c>
      <c r="C231" s="16">
        <v>67</v>
      </c>
      <c r="D231" s="6">
        <v>33</v>
      </c>
      <c r="E231" s="6">
        <v>34</v>
      </c>
      <c r="F231" s="17">
        <f t="shared" si="110"/>
        <v>-2.2494887525562373E-2</v>
      </c>
      <c r="G231" s="11">
        <f t="shared" si="111"/>
        <v>2.3176550783912748E-2</v>
      </c>
      <c r="I231" s="16">
        <v>33</v>
      </c>
      <c r="J231" s="6">
        <v>16</v>
      </c>
      <c r="K231" s="6">
        <v>17</v>
      </c>
      <c r="L231" s="17">
        <f t="shared" si="112"/>
        <v>-2.2792022792022793E-2</v>
      </c>
      <c r="M231" s="11">
        <f t="shared" si="113"/>
        <v>2.4216524216524215E-2</v>
      </c>
      <c r="N231" s="17"/>
      <c r="O231" s="16">
        <v>23</v>
      </c>
      <c r="P231" s="6">
        <v>12</v>
      </c>
      <c r="Q231" s="6">
        <v>11</v>
      </c>
      <c r="R231" s="17">
        <f t="shared" si="114"/>
        <v>-6.5934065934065936E-2</v>
      </c>
      <c r="S231" s="11">
        <f t="shared" si="115"/>
        <v>6.043956043956044E-2</v>
      </c>
      <c r="V231" s="9" t="s">
        <v>22</v>
      </c>
      <c r="W231" s="16">
        <v>2</v>
      </c>
      <c r="X231" s="6">
        <v>1</v>
      </c>
      <c r="Y231" s="6">
        <v>1</v>
      </c>
      <c r="Z231" s="17">
        <f t="shared" si="116"/>
        <v>-7.5187969924812026E-3</v>
      </c>
      <c r="AA231" s="11">
        <f t="shared" si="117"/>
        <v>7.5187969924812026E-3</v>
      </c>
      <c r="AC231" s="16">
        <v>17</v>
      </c>
      <c r="AD231" s="6">
        <v>7</v>
      </c>
      <c r="AE231" s="6">
        <v>10</v>
      </c>
      <c r="AF231" s="17">
        <f t="shared" si="118"/>
        <v>-1.9178082191780823E-2</v>
      </c>
      <c r="AG231" s="11">
        <f t="shared" si="119"/>
        <v>2.7397260273972601E-2</v>
      </c>
    </row>
    <row r="232" spans="2:33" x14ac:dyDescent="0.25">
      <c r="B232" s="9" t="s">
        <v>23</v>
      </c>
      <c r="C232" s="16">
        <v>44</v>
      </c>
      <c r="D232" s="6">
        <v>26</v>
      </c>
      <c r="E232" s="6">
        <v>18</v>
      </c>
      <c r="F232" s="17">
        <f t="shared" si="110"/>
        <v>-1.7723244717109749E-2</v>
      </c>
      <c r="G232" s="11">
        <f t="shared" si="111"/>
        <v>1.2269938650306749E-2</v>
      </c>
      <c r="I232" s="16">
        <v>17</v>
      </c>
      <c r="J232" s="6">
        <v>10</v>
      </c>
      <c r="K232" s="6">
        <v>7</v>
      </c>
      <c r="L232" s="17">
        <f t="shared" si="112"/>
        <v>-1.4245014245014245E-2</v>
      </c>
      <c r="M232" s="11">
        <f t="shared" si="113"/>
        <v>9.9715099715099714E-3</v>
      </c>
      <c r="N232" s="17"/>
      <c r="O232" s="16">
        <v>5</v>
      </c>
      <c r="P232" s="6">
        <v>3</v>
      </c>
      <c r="Q232" s="6">
        <v>2</v>
      </c>
      <c r="R232" s="17">
        <f t="shared" si="114"/>
        <v>-1.6483516483516484E-2</v>
      </c>
      <c r="S232" s="11">
        <f t="shared" si="115"/>
        <v>1.098901098901099E-2</v>
      </c>
      <c r="V232" s="9" t="s">
        <v>23</v>
      </c>
      <c r="W232" s="16">
        <v>8</v>
      </c>
      <c r="X232" s="6">
        <v>4</v>
      </c>
      <c r="Y232" s="6">
        <v>4</v>
      </c>
      <c r="Z232" s="17">
        <f t="shared" si="116"/>
        <v>-3.007518796992481E-2</v>
      </c>
      <c r="AA232" s="11">
        <f t="shared" si="117"/>
        <v>3.007518796992481E-2</v>
      </c>
      <c r="AC232" s="16">
        <v>12</v>
      </c>
      <c r="AD232" s="6">
        <v>7</v>
      </c>
      <c r="AE232" s="6">
        <v>5</v>
      </c>
      <c r="AF232" s="17">
        <f t="shared" si="118"/>
        <v>-1.9178082191780823E-2</v>
      </c>
      <c r="AG232" s="11">
        <f t="shared" si="119"/>
        <v>1.3698630136986301E-2</v>
      </c>
    </row>
    <row r="233" spans="2:33" x14ac:dyDescent="0.25">
      <c r="B233" s="9" t="s">
        <v>24</v>
      </c>
      <c r="C233" s="16">
        <v>30</v>
      </c>
      <c r="D233" s="6">
        <v>10</v>
      </c>
      <c r="E233" s="6">
        <v>20</v>
      </c>
      <c r="F233" s="17">
        <f t="shared" si="110"/>
        <v>-6.8166325835037492E-3</v>
      </c>
      <c r="G233" s="11">
        <f t="shared" si="111"/>
        <v>1.3633265167007498E-2</v>
      </c>
      <c r="I233" s="16">
        <v>12</v>
      </c>
      <c r="J233" s="6">
        <v>9</v>
      </c>
      <c r="K233" s="6">
        <v>3</v>
      </c>
      <c r="L233" s="17">
        <f t="shared" si="112"/>
        <v>-1.282051282051282E-2</v>
      </c>
      <c r="M233" s="11">
        <f t="shared" si="113"/>
        <v>4.2735042735042739E-3</v>
      </c>
      <c r="N233" s="17"/>
      <c r="O233" s="16">
        <v>2</v>
      </c>
      <c r="P233" s="6">
        <v>2</v>
      </c>
      <c r="Q233" s="6">
        <v>0</v>
      </c>
      <c r="R233" s="17">
        <f t="shared" si="114"/>
        <v>-1.098901098901099E-2</v>
      </c>
      <c r="S233" s="11">
        <f t="shared" si="115"/>
        <v>0</v>
      </c>
      <c r="V233" s="9" t="s">
        <v>24</v>
      </c>
      <c r="W233" s="16">
        <v>3</v>
      </c>
      <c r="X233" s="6">
        <v>1</v>
      </c>
      <c r="Y233" s="6">
        <v>2</v>
      </c>
      <c r="Z233" s="17">
        <f t="shared" si="116"/>
        <v>-7.5187969924812026E-3</v>
      </c>
      <c r="AA233" s="11">
        <f t="shared" si="117"/>
        <v>1.5037593984962405E-2</v>
      </c>
      <c r="AC233" s="16">
        <v>3</v>
      </c>
      <c r="AD233" s="6">
        <v>2</v>
      </c>
      <c r="AE233" s="6">
        <v>1</v>
      </c>
      <c r="AF233" s="17">
        <f t="shared" si="118"/>
        <v>-5.4794520547945206E-3</v>
      </c>
      <c r="AG233" s="11">
        <f t="shared" si="119"/>
        <v>2.7397260273972603E-3</v>
      </c>
    </row>
    <row r="234" spans="2:33" x14ac:dyDescent="0.25">
      <c r="B234" s="9" t="s">
        <v>25</v>
      </c>
      <c r="C234" s="16">
        <v>17</v>
      </c>
      <c r="D234" s="6">
        <v>9</v>
      </c>
      <c r="E234" s="6">
        <v>8</v>
      </c>
      <c r="F234" s="17">
        <f t="shared" si="110"/>
        <v>-6.1349693251533744E-3</v>
      </c>
      <c r="G234" s="11">
        <f t="shared" si="111"/>
        <v>5.4533060668029995E-3</v>
      </c>
      <c r="I234" s="16">
        <v>7</v>
      </c>
      <c r="J234" s="6">
        <v>4</v>
      </c>
      <c r="K234" s="6">
        <v>3</v>
      </c>
      <c r="L234" s="17">
        <f t="shared" si="112"/>
        <v>-5.6980056980056983E-3</v>
      </c>
      <c r="M234" s="11">
        <f t="shared" si="113"/>
        <v>4.2735042735042739E-3</v>
      </c>
      <c r="N234" s="17"/>
      <c r="O234" s="16">
        <v>1</v>
      </c>
      <c r="P234" s="6">
        <v>1</v>
      </c>
      <c r="Q234" s="6">
        <v>0</v>
      </c>
      <c r="R234" s="17">
        <f t="shared" si="114"/>
        <v>-5.4945054945054949E-3</v>
      </c>
      <c r="S234" s="11">
        <f t="shared" si="115"/>
        <v>0</v>
      </c>
      <c r="V234" s="9" t="s">
        <v>25</v>
      </c>
      <c r="W234" s="16">
        <v>2</v>
      </c>
      <c r="X234" s="6">
        <v>1</v>
      </c>
      <c r="Y234" s="6">
        <v>1</v>
      </c>
      <c r="Z234" s="17">
        <f t="shared" si="116"/>
        <v>-7.5187969924812026E-3</v>
      </c>
      <c r="AA234" s="11">
        <f t="shared" si="117"/>
        <v>7.5187969924812026E-3</v>
      </c>
      <c r="AC234" s="16">
        <v>2</v>
      </c>
      <c r="AD234" s="6">
        <v>1</v>
      </c>
      <c r="AE234" s="6">
        <v>1</v>
      </c>
      <c r="AF234" s="17">
        <f t="shared" si="118"/>
        <v>-2.7397260273972603E-3</v>
      </c>
      <c r="AG234" s="11">
        <f t="shared" si="119"/>
        <v>2.7397260273972603E-3</v>
      </c>
    </row>
    <row r="235" spans="2:33" x14ac:dyDescent="0.25">
      <c r="B235" s="9" t="s">
        <v>26</v>
      </c>
      <c r="C235" s="16">
        <v>8</v>
      </c>
      <c r="D235" s="6">
        <v>1</v>
      </c>
      <c r="E235" s="6">
        <v>7</v>
      </c>
      <c r="F235" s="17">
        <f t="shared" si="110"/>
        <v>-6.8166325835037494E-4</v>
      </c>
      <c r="G235" s="11">
        <f t="shared" si="111"/>
        <v>4.7716428084526247E-3</v>
      </c>
      <c r="I235" s="16">
        <v>4</v>
      </c>
      <c r="J235" s="6">
        <v>1</v>
      </c>
      <c r="K235" s="6">
        <v>3</v>
      </c>
      <c r="L235" s="17">
        <f t="shared" si="112"/>
        <v>-1.4245014245014246E-3</v>
      </c>
      <c r="M235" s="11">
        <f t="shared" si="113"/>
        <v>4.2735042735042739E-3</v>
      </c>
      <c r="N235" s="17"/>
      <c r="O235" s="16">
        <v>0</v>
      </c>
      <c r="P235" s="6">
        <v>0</v>
      </c>
      <c r="Q235" s="6">
        <v>0</v>
      </c>
      <c r="R235" s="17">
        <f t="shared" si="114"/>
        <v>0</v>
      </c>
      <c r="S235" s="11">
        <f t="shared" si="115"/>
        <v>0</v>
      </c>
      <c r="V235" s="9" t="s">
        <v>26</v>
      </c>
      <c r="W235" s="16">
        <v>0</v>
      </c>
      <c r="X235" s="6">
        <v>0</v>
      </c>
      <c r="Y235" s="6">
        <v>0</v>
      </c>
      <c r="Z235" s="17">
        <f t="shared" si="116"/>
        <v>0</v>
      </c>
      <c r="AA235" s="11">
        <f t="shared" si="117"/>
        <v>0</v>
      </c>
      <c r="AC235" s="16">
        <v>3</v>
      </c>
      <c r="AD235" s="6">
        <v>2</v>
      </c>
      <c r="AE235" s="6">
        <v>1</v>
      </c>
      <c r="AF235" s="17">
        <f t="shared" si="118"/>
        <v>-5.4794520547945206E-3</v>
      </c>
      <c r="AG235" s="11">
        <f t="shared" si="119"/>
        <v>2.7397260273972603E-3</v>
      </c>
    </row>
    <row r="236" spans="2:33" x14ac:dyDescent="0.25">
      <c r="B236" s="9" t="s">
        <v>27</v>
      </c>
      <c r="C236" s="16">
        <v>1</v>
      </c>
      <c r="D236" s="6">
        <v>0</v>
      </c>
      <c r="E236" s="6">
        <v>1</v>
      </c>
      <c r="F236" s="17">
        <f t="shared" si="110"/>
        <v>0</v>
      </c>
      <c r="G236" s="11">
        <f t="shared" si="111"/>
        <v>6.8166325835037494E-4</v>
      </c>
      <c r="I236" s="16">
        <v>0</v>
      </c>
      <c r="J236" s="6">
        <v>0</v>
      </c>
      <c r="K236" s="6">
        <v>0</v>
      </c>
      <c r="L236" s="17">
        <f t="shared" si="112"/>
        <v>0</v>
      </c>
      <c r="M236" s="11">
        <f t="shared" si="113"/>
        <v>0</v>
      </c>
      <c r="N236" s="17"/>
      <c r="O236" s="16">
        <v>0</v>
      </c>
      <c r="P236" s="6">
        <v>0</v>
      </c>
      <c r="Q236" s="6">
        <v>0</v>
      </c>
      <c r="R236" s="17">
        <f t="shared" si="114"/>
        <v>0</v>
      </c>
      <c r="S236" s="11">
        <f t="shared" si="115"/>
        <v>0</v>
      </c>
      <c r="V236" s="9" t="s">
        <v>27</v>
      </c>
      <c r="W236" s="16">
        <v>0</v>
      </c>
      <c r="X236" s="6">
        <v>0</v>
      </c>
      <c r="Y236" s="6">
        <v>0</v>
      </c>
      <c r="Z236" s="17">
        <f t="shared" si="116"/>
        <v>0</v>
      </c>
      <c r="AA236" s="11">
        <f t="shared" si="117"/>
        <v>0</v>
      </c>
      <c r="AC236" s="16">
        <v>0</v>
      </c>
      <c r="AD236" s="6">
        <v>0</v>
      </c>
      <c r="AE236" s="6">
        <v>0</v>
      </c>
      <c r="AF236" s="17">
        <f t="shared" si="118"/>
        <v>0</v>
      </c>
      <c r="AG236" s="11">
        <f t="shared" si="119"/>
        <v>0</v>
      </c>
    </row>
    <row r="237" spans="2:33" x14ac:dyDescent="0.25">
      <c r="B237" s="9" t="s">
        <v>28</v>
      </c>
      <c r="C237" s="18">
        <v>1</v>
      </c>
      <c r="D237" s="19">
        <v>1</v>
      </c>
      <c r="E237" s="19">
        <v>0</v>
      </c>
      <c r="F237" s="12">
        <f t="shared" si="110"/>
        <v>-6.8166325835037494E-4</v>
      </c>
      <c r="G237" s="13">
        <f t="shared" si="111"/>
        <v>0</v>
      </c>
      <c r="I237" s="18">
        <v>0</v>
      </c>
      <c r="J237" s="19">
        <v>0</v>
      </c>
      <c r="K237" s="19">
        <v>0</v>
      </c>
      <c r="L237" s="12">
        <f t="shared" si="112"/>
        <v>0</v>
      </c>
      <c r="M237" s="13">
        <f t="shared" si="113"/>
        <v>0</v>
      </c>
      <c r="N237" s="17"/>
      <c r="O237" s="18">
        <v>0</v>
      </c>
      <c r="P237" s="19">
        <v>0</v>
      </c>
      <c r="Q237" s="19">
        <v>0</v>
      </c>
      <c r="R237" s="12">
        <f t="shared" si="114"/>
        <v>0</v>
      </c>
      <c r="S237" s="13">
        <f t="shared" si="115"/>
        <v>0</v>
      </c>
      <c r="V237" s="9" t="s">
        <v>28</v>
      </c>
      <c r="W237" s="18">
        <v>0</v>
      </c>
      <c r="X237" s="19">
        <v>0</v>
      </c>
      <c r="Y237" s="19">
        <v>0</v>
      </c>
      <c r="Z237" s="12">
        <f t="shared" si="116"/>
        <v>0</v>
      </c>
      <c r="AA237" s="13">
        <f t="shared" si="117"/>
        <v>0</v>
      </c>
      <c r="AC237" s="18">
        <v>0</v>
      </c>
      <c r="AD237" s="19">
        <v>0</v>
      </c>
      <c r="AE237" s="19">
        <v>0</v>
      </c>
      <c r="AF237" s="12">
        <f t="shared" si="118"/>
        <v>0</v>
      </c>
      <c r="AG237" s="13">
        <f t="shared" si="119"/>
        <v>0</v>
      </c>
    </row>
    <row r="238" spans="2:33" ht="15.75" thickBot="1" x14ac:dyDescent="0.3">
      <c r="C238" s="21">
        <f>SUM(C217:C237)</f>
        <v>1467</v>
      </c>
      <c r="D238" s="21">
        <f t="shared" ref="D238:E238" si="120">SUM(D217:D237)</f>
        <v>752</v>
      </c>
      <c r="E238" s="21">
        <f t="shared" si="120"/>
        <v>715</v>
      </c>
      <c r="I238" s="21">
        <f>SUM(I217:I237)</f>
        <v>702</v>
      </c>
      <c r="J238" s="21">
        <f t="shared" ref="J238:K238" si="121">SUM(J217:J237)</f>
        <v>369</v>
      </c>
      <c r="K238" s="21">
        <f t="shared" si="121"/>
        <v>333</v>
      </c>
      <c r="O238" s="21">
        <f>SUM(O217:O237)</f>
        <v>182</v>
      </c>
      <c r="P238" s="21">
        <f t="shared" ref="P238:Q238" si="122">SUM(P217:P237)</f>
        <v>99</v>
      </c>
      <c r="Q238" s="21">
        <f t="shared" si="122"/>
        <v>83</v>
      </c>
      <c r="W238" s="21">
        <f>SUM(W217:W237)</f>
        <v>133</v>
      </c>
      <c r="X238" s="21">
        <f>SUM(X217:X237)</f>
        <v>76</v>
      </c>
      <c r="Y238" s="21">
        <f>SUM(Y217:Y237)</f>
        <v>57</v>
      </c>
      <c r="AC238" s="21">
        <f>SUM(AC217:AC237)</f>
        <v>365</v>
      </c>
      <c r="AD238" s="21">
        <f>SUM(AD217:AD237)</f>
        <v>193</v>
      </c>
      <c r="AE238" s="21">
        <f>SUM(AE217:AE237)</f>
        <v>172</v>
      </c>
    </row>
    <row r="239" spans="2:33" ht="15.75" thickTop="1" x14ac:dyDescent="0.25"/>
    <row r="243" spans="1:39" x14ac:dyDescent="0.25">
      <c r="A243" s="2"/>
      <c r="D243" s="2"/>
      <c r="E243" s="2"/>
      <c r="K243" s="2"/>
      <c r="L243" s="2"/>
      <c r="M243" s="2"/>
      <c r="P243" s="2"/>
      <c r="Q243" s="2"/>
      <c r="X243" s="2"/>
      <c r="Y243" s="2"/>
      <c r="Z243" s="2"/>
    </row>
    <row r="244" spans="1:39" ht="23.25" x14ac:dyDescent="0.35">
      <c r="A244" s="14">
        <v>2024</v>
      </c>
      <c r="U244" s="14">
        <f>A244</f>
        <v>2024</v>
      </c>
    </row>
    <row r="245" spans="1:39" x14ac:dyDescent="0.25">
      <c r="C245" s="47" t="str">
        <f>Frumgögn!$A$5</f>
        <v>690 Vopnafjörður</v>
      </c>
      <c r="D245" s="48"/>
      <c r="E245" s="48"/>
      <c r="F245" s="48"/>
      <c r="G245" s="7">
        <f>A244</f>
        <v>2024</v>
      </c>
      <c r="I245" s="47" t="str">
        <f>Frumgögn!$S$5</f>
        <v>700 Egilsstaðir</v>
      </c>
      <c r="J245" s="48"/>
      <c r="K245" s="48"/>
      <c r="L245" s="48"/>
      <c r="M245" s="7">
        <f>A244</f>
        <v>2024</v>
      </c>
      <c r="O245" s="47" t="str">
        <f>Frumgögn!$A$36</f>
        <v>710 Seyðisfjörður</v>
      </c>
      <c r="P245" s="48"/>
      <c r="Q245" s="48"/>
      <c r="R245" s="48"/>
      <c r="S245" s="7">
        <f>A244</f>
        <v>2024</v>
      </c>
      <c r="T245" s="23"/>
      <c r="W245" s="47" t="str">
        <f>Frumgögn!$S$36</f>
        <v>720 Borgarfjörður eystri</v>
      </c>
      <c r="X245" s="48"/>
      <c r="Y245" s="48"/>
      <c r="Z245" s="48"/>
      <c r="AA245" s="7">
        <f>U244</f>
        <v>2024</v>
      </c>
      <c r="AC245" s="47" t="str">
        <f>Frumgögn!$A$67</f>
        <v>730 Reyðarfjörður</v>
      </c>
      <c r="AD245" s="48"/>
      <c r="AE245" s="48"/>
      <c r="AF245" s="48"/>
      <c r="AG245" s="7">
        <f>U244</f>
        <v>2024</v>
      </c>
      <c r="AI245" s="47" t="str">
        <f>Frumgögn!$S$67</f>
        <v>735 Eskifjörður</v>
      </c>
      <c r="AJ245" s="48"/>
      <c r="AK245" s="48"/>
      <c r="AL245" s="48"/>
      <c r="AM245" s="7">
        <f>U244</f>
        <v>2024</v>
      </c>
    </row>
    <row r="246" spans="1:39" x14ac:dyDescent="0.25">
      <c r="C246" s="8" t="s">
        <v>4</v>
      </c>
      <c r="D246" s="15" t="s">
        <v>5</v>
      </c>
      <c r="E246" s="15" t="s">
        <v>6</v>
      </c>
      <c r="F246" s="15" t="s">
        <v>39</v>
      </c>
      <c r="G246" s="10" t="s">
        <v>40</v>
      </c>
      <c r="I246" s="8" t="s">
        <v>4</v>
      </c>
      <c r="J246" s="15" t="s">
        <v>5</v>
      </c>
      <c r="K246" s="15" t="s">
        <v>6</v>
      </c>
      <c r="L246" s="15" t="s">
        <v>39</v>
      </c>
      <c r="M246" s="10" t="s">
        <v>40</v>
      </c>
      <c r="O246" s="8" t="s">
        <v>4</v>
      </c>
      <c r="P246" s="15" t="s">
        <v>5</v>
      </c>
      <c r="Q246" s="15" t="s">
        <v>6</v>
      </c>
      <c r="R246" s="15" t="s">
        <v>39</v>
      </c>
      <c r="S246" s="10" t="s">
        <v>40</v>
      </c>
      <c r="T246" s="24"/>
      <c r="W246" s="8" t="s">
        <v>4</v>
      </c>
      <c r="X246" s="15" t="s">
        <v>5</v>
      </c>
      <c r="Y246" s="15" t="s">
        <v>6</v>
      </c>
      <c r="Z246" s="15" t="s">
        <v>39</v>
      </c>
      <c r="AA246" s="10" t="s">
        <v>40</v>
      </c>
      <c r="AC246" s="8" t="s">
        <v>4</v>
      </c>
      <c r="AD246" s="15" t="s">
        <v>5</v>
      </c>
      <c r="AE246" s="15" t="s">
        <v>6</v>
      </c>
      <c r="AF246" s="15" t="s">
        <v>39</v>
      </c>
      <c r="AG246" s="10" t="s">
        <v>40</v>
      </c>
      <c r="AI246" s="8" t="s">
        <v>4</v>
      </c>
      <c r="AJ246" s="15" t="s">
        <v>5</v>
      </c>
      <c r="AK246" s="15" t="s">
        <v>6</v>
      </c>
      <c r="AL246" s="15" t="s">
        <v>39</v>
      </c>
      <c r="AM246" s="10" t="s">
        <v>40</v>
      </c>
    </row>
    <row r="247" spans="1:39" x14ac:dyDescent="0.25">
      <c r="B247" s="9" t="s">
        <v>8</v>
      </c>
      <c r="C247" s="16">
        <v>32</v>
      </c>
      <c r="D247" s="6">
        <v>15</v>
      </c>
      <c r="E247" s="6">
        <v>17</v>
      </c>
      <c r="F247" s="17">
        <f>D247/$C$208*-1</f>
        <v>-2.9013539651837523E-2</v>
      </c>
      <c r="G247" s="11">
        <f>E247/$C$208</f>
        <v>3.2882011605415859E-2</v>
      </c>
      <c r="I247" s="16">
        <v>183</v>
      </c>
      <c r="J247" s="6">
        <v>89</v>
      </c>
      <c r="K247" s="6">
        <v>94</v>
      </c>
      <c r="L247" s="17">
        <f>J247/$I$208*-1</f>
        <v>-3.046901745977405E-2</v>
      </c>
      <c r="M247" s="11">
        <f>K247/$I$208</f>
        <v>3.2180760013693938E-2</v>
      </c>
      <c r="O247" s="16">
        <v>29</v>
      </c>
      <c r="P247" s="6">
        <v>16</v>
      </c>
      <c r="Q247" s="6">
        <v>13</v>
      </c>
      <c r="R247" s="17">
        <f>P247/$O$208*-1</f>
        <v>-2.4096385542168676E-2</v>
      </c>
      <c r="S247" s="11">
        <f>Q247/$O$208</f>
        <v>1.9578313253012049E-2</v>
      </c>
      <c r="T247" s="25"/>
      <c r="V247" s="9" t="s">
        <v>8</v>
      </c>
      <c r="W247" s="16">
        <v>5</v>
      </c>
      <c r="X247" s="6">
        <v>2</v>
      </c>
      <c r="Y247" s="6">
        <v>3</v>
      </c>
      <c r="Z247" s="17">
        <f>X247/$W$208*-1</f>
        <v>-2.5974025974025976E-2</v>
      </c>
      <c r="AA247" s="11">
        <f>Y247/$W$208</f>
        <v>3.896103896103896E-2</v>
      </c>
      <c r="AC247" s="16">
        <v>80</v>
      </c>
      <c r="AD247" s="6">
        <v>40</v>
      </c>
      <c r="AE247" s="6">
        <v>40</v>
      </c>
      <c r="AF247" s="17">
        <f>AD247/$AC$208*-1</f>
        <v>-2.9717682020802376E-2</v>
      </c>
      <c r="AG247" s="11">
        <f>AE247/$AC$208</f>
        <v>2.9717682020802376E-2</v>
      </c>
      <c r="AI247" s="16">
        <v>57</v>
      </c>
      <c r="AJ247" s="6">
        <v>28</v>
      </c>
      <c r="AK247" s="6">
        <v>29</v>
      </c>
      <c r="AL247" s="17">
        <f>AJ247/$AI$208*-1</f>
        <v>-2.7027027027027029E-2</v>
      </c>
      <c r="AM247" s="11">
        <f>AK247/$AI$208</f>
        <v>2.7992277992277992E-2</v>
      </c>
    </row>
    <row r="248" spans="1:39" x14ac:dyDescent="0.25">
      <c r="B248" s="9" t="s">
        <v>9</v>
      </c>
      <c r="C248" s="16">
        <v>29</v>
      </c>
      <c r="D248" s="6">
        <v>10</v>
      </c>
      <c r="E248" s="6">
        <v>19</v>
      </c>
      <c r="F248" s="17">
        <f t="shared" ref="F248:F267" si="123">D248/$C$208*-1</f>
        <v>-1.9342359767891684E-2</v>
      </c>
      <c r="G248" s="11">
        <f t="shared" ref="G248:G267" si="124">E248/$C$208</f>
        <v>3.6750483558994199E-2</v>
      </c>
      <c r="I248" s="16">
        <v>233</v>
      </c>
      <c r="J248" s="6">
        <v>121</v>
      </c>
      <c r="K248" s="6">
        <v>112</v>
      </c>
      <c r="L248" s="17">
        <f t="shared" ref="L248:L267" si="125">J248/$I$208*-1</f>
        <v>-4.1424169804861348E-2</v>
      </c>
      <c r="M248" s="11">
        <f t="shared" ref="M248:M267" si="126">K248/$I$208</f>
        <v>3.8343033207805549E-2</v>
      </c>
      <c r="O248" s="16">
        <v>28</v>
      </c>
      <c r="P248" s="6">
        <v>10</v>
      </c>
      <c r="Q248" s="6">
        <v>18</v>
      </c>
      <c r="R248" s="17">
        <f t="shared" ref="R248:R267" si="127">P248/$O$208*-1</f>
        <v>-1.5060240963855422E-2</v>
      </c>
      <c r="S248" s="11">
        <f t="shared" ref="S248:S267" si="128">Q248/$O$208</f>
        <v>2.710843373493976E-2</v>
      </c>
      <c r="T248" s="25"/>
      <c r="V248" s="9" t="s">
        <v>9</v>
      </c>
      <c r="W248" s="16">
        <v>1</v>
      </c>
      <c r="X248" s="6">
        <v>0</v>
      </c>
      <c r="Y248" s="6">
        <v>1</v>
      </c>
      <c r="Z248" s="17">
        <f t="shared" ref="Z248:Z267" si="129">X248/$W$208*-1</f>
        <v>0</v>
      </c>
      <c r="AA248" s="11">
        <f t="shared" ref="AA248:AA267" si="130">Y248/$W$208</f>
        <v>1.2987012987012988E-2</v>
      </c>
      <c r="AC248" s="16">
        <v>100</v>
      </c>
      <c r="AD248" s="6">
        <v>51</v>
      </c>
      <c r="AE248" s="6">
        <v>49</v>
      </c>
      <c r="AF248" s="17">
        <f t="shared" ref="AF248:AF267" si="131">AD248/$AC$208*-1</f>
        <v>-3.7890044576523028E-2</v>
      </c>
      <c r="AG248" s="11">
        <f t="shared" ref="AG248:AG267" si="132">AE248/$AC$208</f>
        <v>3.6404160475482915E-2</v>
      </c>
      <c r="AI248" s="16">
        <v>67</v>
      </c>
      <c r="AJ248" s="6">
        <v>34</v>
      </c>
      <c r="AK248" s="6">
        <v>33</v>
      </c>
      <c r="AL248" s="17">
        <f t="shared" ref="AL248:AL267" si="133">AJ248/$AI$208*-1</f>
        <v>-3.2818532818532815E-2</v>
      </c>
      <c r="AM248" s="11">
        <f t="shared" ref="AM248:AM267" si="134">AK248/$AI$208</f>
        <v>3.1853281853281852E-2</v>
      </c>
    </row>
    <row r="249" spans="1:39" x14ac:dyDescent="0.25">
      <c r="B249" s="9" t="s">
        <v>10</v>
      </c>
      <c r="C249" s="16">
        <v>27</v>
      </c>
      <c r="D249" s="6">
        <v>13</v>
      </c>
      <c r="E249" s="6">
        <v>14</v>
      </c>
      <c r="F249" s="17">
        <f t="shared" si="123"/>
        <v>-2.5145067698259187E-2</v>
      </c>
      <c r="G249" s="11">
        <f t="shared" si="124"/>
        <v>2.7079303675048357E-2</v>
      </c>
      <c r="I249" s="16">
        <v>232</v>
      </c>
      <c r="J249" s="6">
        <v>118</v>
      </c>
      <c r="K249" s="6">
        <v>114</v>
      </c>
      <c r="L249" s="17">
        <f t="shared" si="125"/>
        <v>-4.0397124272509417E-2</v>
      </c>
      <c r="M249" s="11">
        <f t="shared" si="126"/>
        <v>3.9027730229373503E-2</v>
      </c>
      <c r="O249" s="16">
        <v>28</v>
      </c>
      <c r="P249" s="6">
        <v>16</v>
      </c>
      <c r="Q249" s="6">
        <v>12</v>
      </c>
      <c r="R249" s="17">
        <f t="shared" si="127"/>
        <v>-2.4096385542168676E-2</v>
      </c>
      <c r="S249" s="11">
        <f t="shared" si="128"/>
        <v>1.8072289156626505E-2</v>
      </c>
      <c r="T249" s="25"/>
      <c r="V249" s="9" t="s">
        <v>10</v>
      </c>
      <c r="W249" s="16">
        <v>2</v>
      </c>
      <c r="X249" s="6">
        <v>0</v>
      </c>
      <c r="Y249" s="6">
        <v>2</v>
      </c>
      <c r="Z249" s="17">
        <f t="shared" si="129"/>
        <v>0</v>
      </c>
      <c r="AA249" s="11">
        <f t="shared" si="130"/>
        <v>2.5974025974025976E-2</v>
      </c>
      <c r="AC249" s="16">
        <v>106</v>
      </c>
      <c r="AD249" s="6">
        <v>56</v>
      </c>
      <c r="AE249" s="6">
        <v>50</v>
      </c>
      <c r="AF249" s="17">
        <f t="shared" si="131"/>
        <v>-4.1604754829123326E-2</v>
      </c>
      <c r="AG249" s="11">
        <f t="shared" si="132"/>
        <v>3.7147102526002972E-2</v>
      </c>
      <c r="AI249" s="16">
        <v>78</v>
      </c>
      <c r="AJ249" s="6">
        <v>43</v>
      </c>
      <c r="AK249" s="6">
        <v>35</v>
      </c>
      <c r="AL249" s="17">
        <f t="shared" si="133"/>
        <v>-4.1505791505791506E-2</v>
      </c>
      <c r="AM249" s="11">
        <f t="shared" si="134"/>
        <v>3.3783783783783786E-2</v>
      </c>
    </row>
    <row r="250" spans="1:39" x14ac:dyDescent="0.25">
      <c r="B250" s="9" t="s">
        <v>11</v>
      </c>
      <c r="C250" s="16">
        <v>36</v>
      </c>
      <c r="D250" s="6">
        <v>13</v>
      </c>
      <c r="E250" s="6">
        <v>23</v>
      </c>
      <c r="F250" s="17">
        <f t="shared" si="123"/>
        <v>-2.5145067698259187E-2</v>
      </c>
      <c r="G250" s="11">
        <f t="shared" si="124"/>
        <v>4.4487427466150871E-2</v>
      </c>
      <c r="I250" s="16">
        <v>201</v>
      </c>
      <c r="J250" s="6">
        <v>108</v>
      </c>
      <c r="K250" s="6">
        <v>93</v>
      </c>
      <c r="L250" s="17">
        <f t="shared" si="125"/>
        <v>-3.6973639164669635E-2</v>
      </c>
      <c r="M250" s="11">
        <f t="shared" si="126"/>
        <v>3.1838411502909961E-2</v>
      </c>
      <c r="O250" s="16">
        <v>37</v>
      </c>
      <c r="P250" s="6">
        <v>22</v>
      </c>
      <c r="Q250" s="6">
        <v>15</v>
      </c>
      <c r="R250" s="17">
        <f t="shared" si="127"/>
        <v>-3.313253012048193E-2</v>
      </c>
      <c r="S250" s="11">
        <f t="shared" si="128"/>
        <v>2.2590361445783132E-2</v>
      </c>
      <c r="T250" s="25"/>
      <c r="V250" s="9" t="s">
        <v>11</v>
      </c>
      <c r="W250" s="16">
        <v>3</v>
      </c>
      <c r="X250" s="6">
        <v>2</v>
      </c>
      <c r="Y250" s="6">
        <v>1</v>
      </c>
      <c r="Z250" s="17">
        <f t="shared" si="129"/>
        <v>-2.5974025974025976E-2</v>
      </c>
      <c r="AA250" s="11">
        <f t="shared" si="130"/>
        <v>1.2987012987012988E-2</v>
      </c>
      <c r="AC250" s="16">
        <v>75</v>
      </c>
      <c r="AD250" s="6">
        <v>37</v>
      </c>
      <c r="AE250" s="6">
        <v>38</v>
      </c>
      <c r="AF250" s="17">
        <f t="shared" si="131"/>
        <v>-2.7488855869242199E-2</v>
      </c>
      <c r="AG250" s="11">
        <f t="shared" si="132"/>
        <v>2.8231797919762259E-2</v>
      </c>
      <c r="AI250" s="16">
        <v>71</v>
      </c>
      <c r="AJ250" s="6">
        <v>46</v>
      </c>
      <c r="AK250" s="6">
        <v>25</v>
      </c>
      <c r="AL250" s="17">
        <f t="shared" si="133"/>
        <v>-4.4401544401544403E-2</v>
      </c>
      <c r="AM250" s="11">
        <f t="shared" si="134"/>
        <v>2.4131274131274132E-2</v>
      </c>
    </row>
    <row r="251" spans="1:39" x14ac:dyDescent="0.25">
      <c r="B251" s="9" t="s">
        <v>12</v>
      </c>
      <c r="C251" s="16">
        <v>30</v>
      </c>
      <c r="D251" s="6">
        <v>15</v>
      </c>
      <c r="E251" s="6">
        <v>15</v>
      </c>
      <c r="F251" s="17">
        <f t="shared" si="123"/>
        <v>-2.9013539651837523E-2</v>
      </c>
      <c r="G251" s="11">
        <f t="shared" si="124"/>
        <v>2.9013539651837523E-2</v>
      </c>
      <c r="I251" s="16">
        <v>185</v>
      </c>
      <c r="J251" s="6">
        <v>99</v>
      </c>
      <c r="K251" s="6">
        <v>85</v>
      </c>
      <c r="L251" s="17">
        <f t="shared" si="125"/>
        <v>-3.3892502567613829E-2</v>
      </c>
      <c r="M251" s="11">
        <f t="shared" si="126"/>
        <v>2.9099623416638139E-2</v>
      </c>
      <c r="O251" s="16">
        <v>27</v>
      </c>
      <c r="P251" s="6">
        <v>13</v>
      </c>
      <c r="Q251" s="6">
        <v>14</v>
      </c>
      <c r="R251" s="17">
        <f t="shared" si="127"/>
        <v>-1.9578313253012049E-2</v>
      </c>
      <c r="S251" s="11">
        <f t="shared" si="128"/>
        <v>2.1084337349397589E-2</v>
      </c>
      <c r="T251" s="25"/>
      <c r="V251" s="9" t="s">
        <v>12</v>
      </c>
      <c r="W251" s="16">
        <v>1</v>
      </c>
      <c r="X251" s="6">
        <v>0</v>
      </c>
      <c r="Y251" s="6">
        <v>1</v>
      </c>
      <c r="Z251" s="17">
        <f t="shared" si="129"/>
        <v>0</v>
      </c>
      <c r="AA251" s="11">
        <f t="shared" si="130"/>
        <v>1.2987012987012988E-2</v>
      </c>
      <c r="AC251" s="16">
        <v>83</v>
      </c>
      <c r="AD251" s="6">
        <v>53</v>
      </c>
      <c r="AE251" s="6">
        <v>30</v>
      </c>
      <c r="AF251" s="17">
        <f t="shared" si="131"/>
        <v>-3.9375928677563149E-2</v>
      </c>
      <c r="AG251" s="11">
        <f t="shared" si="132"/>
        <v>2.2288261515601784E-2</v>
      </c>
      <c r="AI251" s="16">
        <v>80</v>
      </c>
      <c r="AJ251" s="6">
        <v>42</v>
      </c>
      <c r="AK251" s="6">
        <v>37</v>
      </c>
      <c r="AL251" s="17">
        <f t="shared" si="133"/>
        <v>-4.0540540540540543E-2</v>
      </c>
      <c r="AM251" s="11">
        <f t="shared" si="134"/>
        <v>3.5714285714285712E-2</v>
      </c>
    </row>
    <row r="252" spans="1:39" x14ac:dyDescent="0.25">
      <c r="B252" s="9" t="s">
        <v>13</v>
      </c>
      <c r="C252" s="16">
        <v>26</v>
      </c>
      <c r="D252" s="6">
        <v>14</v>
      </c>
      <c r="E252" s="6">
        <v>12</v>
      </c>
      <c r="F252" s="17">
        <f t="shared" si="123"/>
        <v>-2.7079303675048357E-2</v>
      </c>
      <c r="G252" s="11">
        <f t="shared" si="124"/>
        <v>2.321083172147002E-2</v>
      </c>
      <c r="I252" s="16">
        <v>232</v>
      </c>
      <c r="J252" s="6">
        <v>110</v>
      </c>
      <c r="K252" s="6">
        <v>122</v>
      </c>
      <c r="L252" s="17">
        <f t="shared" si="125"/>
        <v>-3.7658336186237588E-2</v>
      </c>
      <c r="M252" s="11">
        <f t="shared" si="126"/>
        <v>4.1766518315645325E-2</v>
      </c>
      <c r="O252" s="16">
        <v>34</v>
      </c>
      <c r="P252" s="6">
        <v>17</v>
      </c>
      <c r="Q252" s="6">
        <v>17</v>
      </c>
      <c r="R252" s="17">
        <f t="shared" si="127"/>
        <v>-2.5602409638554216E-2</v>
      </c>
      <c r="S252" s="11">
        <f t="shared" si="128"/>
        <v>2.5602409638554216E-2</v>
      </c>
      <c r="T252" s="25"/>
      <c r="V252" s="9" t="s">
        <v>13</v>
      </c>
      <c r="W252" s="16">
        <v>14</v>
      </c>
      <c r="X252" s="6">
        <v>5</v>
      </c>
      <c r="Y252" s="6">
        <v>9</v>
      </c>
      <c r="Z252" s="17">
        <f t="shared" si="129"/>
        <v>-6.4935064935064929E-2</v>
      </c>
      <c r="AA252" s="11">
        <f t="shared" si="130"/>
        <v>0.11688311688311688</v>
      </c>
      <c r="AC252" s="16">
        <v>115</v>
      </c>
      <c r="AD252" s="6">
        <v>63</v>
      </c>
      <c r="AE252" s="6">
        <v>52</v>
      </c>
      <c r="AF252" s="17">
        <f t="shared" si="131"/>
        <v>-4.6805349182763745E-2</v>
      </c>
      <c r="AG252" s="11">
        <f t="shared" si="132"/>
        <v>3.8632986627043092E-2</v>
      </c>
      <c r="AI252" s="16">
        <v>85</v>
      </c>
      <c r="AJ252" s="6">
        <v>47</v>
      </c>
      <c r="AK252" s="6">
        <v>38</v>
      </c>
      <c r="AL252" s="17">
        <f t="shared" si="133"/>
        <v>-4.5366795366795366E-2</v>
      </c>
      <c r="AM252" s="11">
        <f t="shared" si="134"/>
        <v>3.6679536679536683E-2</v>
      </c>
    </row>
    <row r="253" spans="1:39" x14ac:dyDescent="0.25">
      <c r="B253" s="9" t="s">
        <v>14</v>
      </c>
      <c r="C253" s="16">
        <v>39</v>
      </c>
      <c r="D253" s="6">
        <v>20</v>
      </c>
      <c r="E253" s="6">
        <v>19</v>
      </c>
      <c r="F253" s="17">
        <f t="shared" si="123"/>
        <v>-3.8684719535783368E-2</v>
      </c>
      <c r="G253" s="11">
        <f t="shared" si="124"/>
        <v>3.6750483558994199E-2</v>
      </c>
      <c r="I253" s="16">
        <v>221</v>
      </c>
      <c r="J253" s="6">
        <v>123</v>
      </c>
      <c r="K253" s="6">
        <v>98</v>
      </c>
      <c r="L253" s="17">
        <f t="shared" si="125"/>
        <v>-4.2108866826429302E-2</v>
      </c>
      <c r="M253" s="11">
        <f t="shared" si="126"/>
        <v>3.3550154056829852E-2</v>
      </c>
      <c r="O253" s="16">
        <v>50</v>
      </c>
      <c r="P253" s="6">
        <v>30</v>
      </c>
      <c r="Q253" s="6">
        <v>20</v>
      </c>
      <c r="R253" s="17">
        <f t="shared" si="127"/>
        <v>-4.5180722891566265E-2</v>
      </c>
      <c r="S253" s="11">
        <f t="shared" si="128"/>
        <v>3.0120481927710843E-2</v>
      </c>
      <c r="T253" s="25"/>
      <c r="V253" s="9" t="s">
        <v>14</v>
      </c>
      <c r="W253" s="16">
        <v>19</v>
      </c>
      <c r="X253" s="6">
        <v>7</v>
      </c>
      <c r="Y253" s="6">
        <v>12</v>
      </c>
      <c r="Z253" s="17">
        <f t="shared" si="129"/>
        <v>-9.0909090909090912E-2</v>
      </c>
      <c r="AA253" s="11">
        <f t="shared" si="130"/>
        <v>0.15584415584415584</v>
      </c>
      <c r="AC253" s="16">
        <v>125</v>
      </c>
      <c r="AD253" s="6">
        <v>68</v>
      </c>
      <c r="AE253" s="6">
        <v>57</v>
      </c>
      <c r="AF253" s="17">
        <f t="shared" si="131"/>
        <v>-5.0520059435364043E-2</v>
      </c>
      <c r="AG253" s="11">
        <f t="shared" si="132"/>
        <v>4.234769687964339E-2</v>
      </c>
      <c r="AI253" s="16">
        <v>82</v>
      </c>
      <c r="AJ253" s="6">
        <v>45</v>
      </c>
      <c r="AK253" s="6">
        <v>37</v>
      </c>
      <c r="AL253" s="17">
        <f t="shared" si="133"/>
        <v>-4.343629343629344E-2</v>
      </c>
      <c r="AM253" s="11">
        <f t="shared" si="134"/>
        <v>3.5714285714285712E-2</v>
      </c>
    </row>
    <row r="254" spans="1:39" x14ac:dyDescent="0.25">
      <c r="B254" s="9" t="s">
        <v>15</v>
      </c>
      <c r="C254" s="16">
        <v>28</v>
      </c>
      <c r="D254" s="6">
        <v>20</v>
      </c>
      <c r="E254" s="6">
        <v>8</v>
      </c>
      <c r="F254" s="17">
        <f t="shared" si="123"/>
        <v>-3.8684719535783368E-2</v>
      </c>
      <c r="G254" s="11">
        <f t="shared" si="124"/>
        <v>1.5473887814313346E-2</v>
      </c>
      <c r="I254" s="16">
        <v>218</v>
      </c>
      <c r="J254" s="6">
        <v>108</v>
      </c>
      <c r="K254" s="6">
        <v>110</v>
      </c>
      <c r="L254" s="17">
        <f t="shared" si="125"/>
        <v>-3.6973639164669635E-2</v>
      </c>
      <c r="M254" s="11">
        <f t="shared" si="126"/>
        <v>3.7658336186237588E-2</v>
      </c>
      <c r="O254" s="16">
        <v>50</v>
      </c>
      <c r="P254" s="6">
        <v>27</v>
      </c>
      <c r="Q254" s="6">
        <v>22</v>
      </c>
      <c r="R254" s="17">
        <f t="shared" si="127"/>
        <v>-4.0662650602409638E-2</v>
      </c>
      <c r="S254" s="11">
        <f t="shared" si="128"/>
        <v>3.313253012048193E-2</v>
      </c>
      <c r="T254" s="25"/>
      <c r="V254" s="9" t="s">
        <v>15</v>
      </c>
      <c r="W254" s="16">
        <v>10</v>
      </c>
      <c r="X254" s="6">
        <v>7</v>
      </c>
      <c r="Y254" s="6">
        <v>3</v>
      </c>
      <c r="Z254" s="17">
        <f t="shared" si="129"/>
        <v>-9.0909090909090912E-2</v>
      </c>
      <c r="AA254" s="11">
        <f t="shared" si="130"/>
        <v>3.896103896103896E-2</v>
      </c>
      <c r="AC254" s="16">
        <v>129</v>
      </c>
      <c r="AD254" s="6">
        <v>71</v>
      </c>
      <c r="AE254" s="6">
        <v>58</v>
      </c>
      <c r="AF254" s="17">
        <f t="shared" si="131"/>
        <v>-5.274888558692422E-2</v>
      </c>
      <c r="AG254" s="11">
        <f t="shared" si="132"/>
        <v>4.3090638930163447E-2</v>
      </c>
      <c r="AI254" s="16">
        <v>74</v>
      </c>
      <c r="AJ254" s="6">
        <v>44</v>
      </c>
      <c r="AK254" s="6">
        <v>30</v>
      </c>
      <c r="AL254" s="17">
        <f t="shared" si="133"/>
        <v>-4.2471042471042469E-2</v>
      </c>
      <c r="AM254" s="11">
        <f t="shared" si="134"/>
        <v>2.8957528957528959E-2</v>
      </c>
    </row>
    <row r="255" spans="1:39" x14ac:dyDescent="0.25">
      <c r="B255" s="9" t="s">
        <v>16</v>
      </c>
      <c r="C255" s="16">
        <v>25</v>
      </c>
      <c r="D255" s="6">
        <v>13</v>
      </c>
      <c r="E255" s="6">
        <v>12</v>
      </c>
      <c r="F255" s="17">
        <f t="shared" si="123"/>
        <v>-2.5145067698259187E-2</v>
      </c>
      <c r="G255" s="11">
        <f t="shared" si="124"/>
        <v>2.321083172147002E-2</v>
      </c>
      <c r="I255" s="16">
        <v>193</v>
      </c>
      <c r="J255" s="6">
        <v>94</v>
      </c>
      <c r="K255" s="6">
        <v>99</v>
      </c>
      <c r="L255" s="17">
        <f t="shared" si="125"/>
        <v>-3.2180760013693938E-2</v>
      </c>
      <c r="M255" s="11">
        <f t="shared" si="126"/>
        <v>3.3892502567613829E-2</v>
      </c>
      <c r="O255" s="16">
        <v>40</v>
      </c>
      <c r="P255" s="6">
        <v>20</v>
      </c>
      <c r="Q255" s="6">
        <v>20</v>
      </c>
      <c r="R255" s="17">
        <f t="shared" si="127"/>
        <v>-3.0120481927710843E-2</v>
      </c>
      <c r="S255" s="11">
        <f t="shared" si="128"/>
        <v>3.0120481927710843E-2</v>
      </c>
      <c r="T255" s="25"/>
      <c r="V255" s="9" t="s">
        <v>16</v>
      </c>
      <c r="W255" s="16">
        <v>4</v>
      </c>
      <c r="X255" s="6">
        <v>1</v>
      </c>
      <c r="Y255" s="6">
        <v>3</v>
      </c>
      <c r="Z255" s="17">
        <f t="shared" si="129"/>
        <v>-1.2987012987012988E-2</v>
      </c>
      <c r="AA255" s="11">
        <f t="shared" si="130"/>
        <v>3.896103896103896E-2</v>
      </c>
      <c r="AC255" s="16">
        <v>121</v>
      </c>
      <c r="AD255" s="6">
        <v>70</v>
      </c>
      <c r="AE255" s="6">
        <v>51</v>
      </c>
      <c r="AF255" s="17">
        <f t="shared" si="131"/>
        <v>-5.2005943536404163E-2</v>
      </c>
      <c r="AG255" s="11">
        <f t="shared" si="132"/>
        <v>3.7890044576523028E-2</v>
      </c>
      <c r="AI255" s="16">
        <v>70</v>
      </c>
      <c r="AJ255" s="6">
        <v>43</v>
      </c>
      <c r="AK255" s="6">
        <v>27</v>
      </c>
      <c r="AL255" s="17">
        <f t="shared" si="133"/>
        <v>-4.1505791505791506E-2</v>
      </c>
      <c r="AM255" s="11">
        <f t="shared" si="134"/>
        <v>2.6061776061776062E-2</v>
      </c>
    </row>
    <row r="256" spans="1:39" x14ac:dyDescent="0.25">
      <c r="B256" s="9" t="s">
        <v>17</v>
      </c>
      <c r="C256" s="16">
        <v>33</v>
      </c>
      <c r="D256" s="6">
        <v>16</v>
      </c>
      <c r="E256" s="6">
        <v>17</v>
      </c>
      <c r="F256" s="17">
        <f t="shared" si="123"/>
        <v>-3.0947775628626693E-2</v>
      </c>
      <c r="G256" s="11">
        <f t="shared" si="124"/>
        <v>3.2882011605415859E-2</v>
      </c>
      <c r="I256" s="16">
        <v>179</v>
      </c>
      <c r="J256" s="6">
        <v>88</v>
      </c>
      <c r="K256" s="6">
        <v>91</v>
      </c>
      <c r="L256" s="17">
        <f t="shared" si="125"/>
        <v>-3.0126668948990073E-2</v>
      </c>
      <c r="M256" s="11">
        <f t="shared" si="126"/>
        <v>3.1153714481342007E-2</v>
      </c>
      <c r="O256" s="16">
        <v>44</v>
      </c>
      <c r="P256" s="6">
        <v>23</v>
      </c>
      <c r="Q256" s="6">
        <v>21</v>
      </c>
      <c r="R256" s="17">
        <f t="shared" si="127"/>
        <v>-3.463855421686747E-2</v>
      </c>
      <c r="S256" s="11">
        <f t="shared" si="128"/>
        <v>3.1626506024096383E-2</v>
      </c>
      <c r="T256" s="25"/>
      <c r="V256" s="9" t="s">
        <v>17</v>
      </c>
      <c r="W256" s="16">
        <v>5</v>
      </c>
      <c r="X256" s="6">
        <v>2</v>
      </c>
      <c r="Y256" s="6">
        <v>3</v>
      </c>
      <c r="Z256" s="17">
        <f t="shared" si="129"/>
        <v>-2.5974025974025976E-2</v>
      </c>
      <c r="AA256" s="11">
        <f t="shared" si="130"/>
        <v>3.896103896103896E-2</v>
      </c>
      <c r="AC256" s="16">
        <v>68</v>
      </c>
      <c r="AD256" s="6">
        <v>45</v>
      </c>
      <c r="AE256" s="6">
        <v>23</v>
      </c>
      <c r="AF256" s="17">
        <f t="shared" si="131"/>
        <v>-3.3432392273402674E-2</v>
      </c>
      <c r="AG256" s="11">
        <f t="shared" si="132"/>
        <v>1.7087667161961365E-2</v>
      </c>
      <c r="AI256" s="16">
        <v>66</v>
      </c>
      <c r="AJ256" s="6">
        <v>35</v>
      </c>
      <c r="AK256" s="6">
        <v>31</v>
      </c>
      <c r="AL256" s="17">
        <f t="shared" si="133"/>
        <v>-3.3783783783783786E-2</v>
      </c>
      <c r="AM256" s="11">
        <f t="shared" si="134"/>
        <v>2.9922779922779922E-2</v>
      </c>
    </row>
    <row r="257" spans="2:39" x14ac:dyDescent="0.25">
      <c r="B257" s="9" t="s">
        <v>18</v>
      </c>
      <c r="C257" s="16">
        <v>25</v>
      </c>
      <c r="D257" s="6">
        <v>14</v>
      </c>
      <c r="E257" s="6">
        <v>11</v>
      </c>
      <c r="F257" s="17">
        <f t="shared" si="123"/>
        <v>-2.7079303675048357E-2</v>
      </c>
      <c r="G257" s="11">
        <f t="shared" si="124"/>
        <v>2.1276595744680851E-2</v>
      </c>
      <c r="I257" s="16">
        <v>184</v>
      </c>
      <c r="J257" s="6">
        <v>95</v>
      </c>
      <c r="K257" s="6">
        <v>89</v>
      </c>
      <c r="L257" s="17">
        <f t="shared" si="125"/>
        <v>-3.2523108524477921E-2</v>
      </c>
      <c r="M257" s="11">
        <f t="shared" si="126"/>
        <v>3.046901745977405E-2</v>
      </c>
      <c r="O257" s="16">
        <v>45</v>
      </c>
      <c r="P257" s="6">
        <v>20</v>
      </c>
      <c r="Q257" s="6">
        <v>25</v>
      </c>
      <c r="R257" s="17">
        <f t="shared" si="127"/>
        <v>-3.0120481927710843E-2</v>
      </c>
      <c r="S257" s="11">
        <f t="shared" si="128"/>
        <v>3.7650602409638557E-2</v>
      </c>
      <c r="T257" s="25"/>
      <c r="V257" s="9" t="s">
        <v>18</v>
      </c>
      <c r="W257" s="16">
        <v>6</v>
      </c>
      <c r="X257" s="6">
        <v>4</v>
      </c>
      <c r="Y257" s="6">
        <v>2</v>
      </c>
      <c r="Z257" s="17">
        <f t="shared" si="129"/>
        <v>-5.1948051948051951E-2</v>
      </c>
      <c r="AA257" s="11">
        <f t="shared" si="130"/>
        <v>2.5974025974025976E-2</v>
      </c>
      <c r="AC257" s="16">
        <v>61</v>
      </c>
      <c r="AD257" s="6">
        <v>35</v>
      </c>
      <c r="AE257" s="6">
        <v>26</v>
      </c>
      <c r="AF257" s="17">
        <f t="shared" si="131"/>
        <v>-2.6002971768202082E-2</v>
      </c>
      <c r="AG257" s="11">
        <f t="shared" si="132"/>
        <v>1.9316493313521546E-2</v>
      </c>
      <c r="AI257" s="16">
        <v>83</v>
      </c>
      <c r="AJ257" s="6">
        <v>45</v>
      </c>
      <c r="AK257" s="6">
        <v>38</v>
      </c>
      <c r="AL257" s="17">
        <f t="shared" si="133"/>
        <v>-4.343629343629344E-2</v>
      </c>
      <c r="AM257" s="11">
        <f t="shared" si="134"/>
        <v>3.6679536679536683E-2</v>
      </c>
    </row>
    <row r="258" spans="2:39" x14ac:dyDescent="0.25">
      <c r="B258" s="9" t="s">
        <v>19</v>
      </c>
      <c r="C258" s="16">
        <v>26</v>
      </c>
      <c r="D258" s="6">
        <v>12</v>
      </c>
      <c r="E258" s="6">
        <v>14</v>
      </c>
      <c r="F258" s="17">
        <f t="shared" si="123"/>
        <v>-2.321083172147002E-2</v>
      </c>
      <c r="G258" s="11">
        <f t="shared" si="124"/>
        <v>2.7079303675048357E-2</v>
      </c>
      <c r="I258" s="16">
        <v>201</v>
      </c>
      <c r="J258" s="6">
        <v>103</v>
      </c>
      <c r="K258" s="6">
        <v>98</v>
      </c>
      <c r="L258" s="17">
        <f t="shared" si="125"/>
        <v>-3.5261896610749743E-2</v>
      </c>
      <c r="M258" s="11">
        <f t="shared" si="126"/>
        <v>3.3550154056829852E-2</v>
      </c>
      <c r="O258" s="16">
        <v>40</v>
      </c>
      <c r="P258" s="6">
        <v>21</v>
      </c>
      <c r="Q258" s="6">
        <v>19</v>
      </c>
      <c r="R258" s="17">
        <f t="shared" si="127"/>
        <v>-3.1626506024096383E-2</v>
      </c>
      <c r="S258" s="11">
        <f t="shared" si="128"/>
        <v>2.86144578313253E-2</v>
      </c>
      <c r="T258" s="25"/>
      <c r="V258" s="9" t="s">
        <v>19</v>
      </c>
      <c r="W258" s="16">
        <v>3</v>
      </c>
      <c r="X258" s="6">
        <v>2</v>
      </c>
      <c r="Y258" s="6">
        <v>1</v>
      </c>
      <c r="Z258" s="17">
        <f t="shared" si="129"/>
        <v>-2.5974025974025976E-2</v>
      </c>
      <c r="AA258" s="11">
        <f t="shared" si="130"/>
        <v>1.2987012987012988E-2</v>
      </c>
      <c r="AC258" s="16">
        <v>88</v>
      </c>
      <c r="AD258" s="6">
        <v>44</v>
      </c>
      <c r="AE258" s="6">
        <v>44</v>
      </c>
      <c r="AF258" s="17">
        <f t="shared" si="131"/>
        <v>-3.2689450222882617E-2</v>
      </c>
      <c r="AG258" s="11">
        <f t="shared" si="132"/>
        <v>3.2689450222882617E-2</v>
      </c>
      <c r="AI258" s="16">
        <v>65</v>
      </c>
      <c r="AJ258" s="6">
        <v>39</v>
      </c>
      <c r="AK258" s="6">
        <v>26</v>
      </c>
      <c r="AL258" s="17">
        <f t="shared" si="133"/>
        <v>-3.7644787644787646E-2</v>
      </c>
      <c r="AM258" s="11">
        <f t="shared" si="134"/>
        <v>2.5096525096525095E-2</v>
      </c>
    </row>
    <row r="259" spans="2:39" x14ac:dyDescent="0.25">
      <c r="B259" s="9" t="s">
        <v>20</v>
      </c>
      <c r="C259" s="16">
        <v>40</v>
      </c>
      <c r="D259" s="6">
        <v>18</v>
      </c>
      <c r="E259" s="6">
        <v>22</v>
      </c>
      <c r="F259" s="17">
        <f t="shared" si="123"/>
        <v>-3.4816247582205029E-2</v>
      </c>
      <c r="G259" s="11">
        <f t="shared" si="124"/>
        <v>4.2553191489361701E-2</v>
      </c>
      <c r="I259" s="16">
        <v>151</v>
      </c>
      <c r="J259" s="6">
        <v>66</v>
      </c>
      <c r="K259" s="6">
        <v>85</v>
      </c>
      <c r="L259" s="17">
        <f t="shared" si="125"/>
        <v>-2.2595001711742554E-2</v>
      </c>
      <c r="M259" s="11">
        <f t="shared" si="126"/>
        <v>2.9099623416638139E-2</v>
      </c>
      <c r="O259" s="16">
        <v>55</v>
      </c>
      <c r="P259" s="6">
        <v>24</v>
      </c>
      <c r="Q259" s="6">
        <v>31</v>
      </c>
      <c r="R259" s="17">
        <f t="shared" si="127"/>
        <v>-3.614457831325301E-2</v>
      </c>
      <c r="S259" s="11">
        <f t="shared" si="128"/>
        <v>4.6686746987951805E-2</v>
      </c>
      <c r="T259" s="25"/>
      <c r="V259" s="9" t="s">
        <v>20</v>
      </c>
      <c r="W259" s="16">
        <v>6</v>
      </c>
      <c r="X259" s="6">
        <v>4</v>
      </c>
      <c r="Y259" s="6">
        <v>2</v>
      </c>
      <c r="Z259" s="17">
        <f t="shared" si="129"/>
        <v>-5.1948051948051951E-2</v>
      </c>
      <c r="AA259" s="11">
        <f t="shared" si="130"/>
        <v>2.5974025974025976E-2</v>
      </c>
      <c r="AC259" s="16">
        <v>61</v>
      </c>
      <c r="AD259" s="6">
        <v>40</v>
      </c>
      <c r="AE259" s="6">
        <v>21</v>
      </c>
      <c r="AF259" s="17">
        <f t="shared" si="131"/>
        <v>-2.9717682020802376E-2</v>
      </c>
      <c r="AG259" s="11">
        <f t="shared" si="132"/>
        <v>1.5601783060921248E-2</v>
      </c>
      <c r="AI259" s="16">
        <v>63</v>
      </c>
      <c r="AJ259" s="6">
        <v>35</v>
      </c>
      <c r="AK259" s="6">
        <v>28</v>
      </c>
      <c r="AL259" s="17">
        <f t="shared" si="133"/>
        <v>-3.3783783783783786E-2</v>
      </c>
      <c r="AM259" s="11">
        <f t="shared" si="134"/>
        <v>2.7027027027027029E-2</v>
      </c>
    </row>
    <row r="260" spans="2:39" x14ac:dyDescent="0.25">
      <c r="B260" s="9" t="s">
        <v>21</v>
      </c>
      <c r="C260" s="16">
        <v>26</v>
      </c>
      <c r="D260" s="6">
        <v>18</v>
      </c>
      <c r="E260" s="6">
        <v>8</v>
      </c>
      <c r="F260" s="17">
        <f t="shared" si="123"/>
        <v>-3.4816247582205029E-2</v>
      </c>
      <c r="G260" s="11">
        <f t="shared" si="124"/>
        <v>1.5473887814313346E-2</v>
      </c>
      <c r="I260" s="16">
        <v>142</v>
      </c>
      <c r="J260" s="6">
        <v>77</v>
      </c>
      <c r="K260" s="6">
        <v>65</v>
      </c>
      <c r="L260" s="17">
        <f t="shared" si="125"/>
        <v>-2.6360835330366313E-2</v>
      </c>
      <c r="M260" s="11">
        <f t="shared" si="126"/>
        <v>2.2252653200958577E-2</v>
      </c>
      <c r="O260" s="16">
        <v>43</v>
      </c>
      <c r="P260" s="6">
        <v>23</v>
      </c>
      <c r="Q260" s="6">
        <v>20</v>
      </c>
      <c r="R260" s="17">
        <f t="shared" si="127"/>
        <v>-3.463855421686747E-2</v>
      </c>
      <c r="S260" s="11">
        <f t="shared" si="128"/>
        <v>3.0120481927710843E-2</v>
      </c>
      <c r="T260" s="25"/>
      <c r="V260" s="9" t="s">
        <v>21</v>
      </c>
      <c r="W260" s="16">
        <v>15</v>
      </c>
      <c r="X260" s="6">
        <v>9</v>
      </c>
      <c r="Y260" s="6">
        <v>6</v>
      </c>
      <c r="Z260" s="17">
        <f t="shared" si="129"/>
        <v>-0.11688311688311688</v>
      </c>
      <c r="AA260" s="11">
        <f t="shared" si="130"/>
        <v>7.792207792207792E-2</v>
      </c>
      <c r="AC260" s="16">
        <v>50</v>
      </c>
      <c r="AD260" s="6">
        <v>34</v>
      </c>
      <c r="AE260" s="6">
        <v>16</v>
      </c>
      <c r="AF260" s="17">
        <f t="shared" si="131"/>
        <v>-2.5260029717682021E-2</v>
      </c>
      <c r="AG260" s="11">
        <f t="shared" si="132"/>
        <v>1.188707280832095E-2</v>
      </c>
      <c r="AI260" s="16">
        <v>42</v>
      </c>
      <c r="AJ260" s="6">
        <v>27</v>
      </c>
      <c r="AK260" s="6">
        <v>15</v>
      </c>
      <c r="AL260" s="17">
        <f t="shared" si="133"/>
        <v>-2.6061776061776062E-2</v>
      </c>
      <c r="AM260" s="11">
        <f t="shared" si="134"/>
        <v>1.4478764478764479E-2</v>
      </c>
    </row>
    <row r="261" spans="2:39" x14ac:dyDescent="0.25">
      <c r="B261" s="9" t="s">
        <v>22</v>
      </c>
      <c r="C261" s="16">
        <v>31</v>
      </c>
      <c r="D261" s="6">
        <v>14</v>
      </c>
      <c r="E261" s="6">
        <v>17</v>
      </c>
      <c r="F261" s="17">
        <f t="shared" si="123"/>
        <v>-2.7079303675048357E-2</v>
      </c>
      <c r="G261" s="11">
        <f t="shared" si="124"/>
        <v>3.2882011605415859E-2</v>
      </c>
      <c r="I261" s="16">
        <v>118</v>
      </c>
      <c r="J261" s="6">
        <v>61</v>
      </c>
      <c r="K261" s="6">
        <v>57</v>
      </c>
      <c r="L261" s="17">
        <f t="shared" si="125"/>
        <v>-2.0883259157822662E-2</v>
      </c>
      <c r="M261" s="11">
        <f t="shared" si="126"/>
        <v>1.9513865114686751E-2</v>
      </c>
      <c r="O261" s="16">
        <v>42</v>
      </c>
      <c r="P261" s="6">
        <v>25</v>
      </c>
      <c r="Q261" s="6">
        <v>17</v>
      </c>
      <c r="R261" s="17">
        <f t="shared" si="127"/>
        <v>-3.7650602409638557E-2</v>
      </c>
      <c r="S261" s="11">
        <f t="shared" si="128"/>
        <v>2.5602409638554216E-2</v>
      </c>
      <c r="T261" s="25"/>
      <c r="V261" s="9" t="s">
        <v>22</v>
      </c>
      <c r="W261" s="16">
        <v>3</v>
      </c>
      <c r="X261" s="6">
        <v>2</v>
      </c>
      <c r="Y261" s="6">
        <v>1</v>
      </c>
      <c r="Z261" s="17">
        <f t="shared" si="129"/>
        <v>-2.5974025974025976E-2</v>
      </c>
      <c r="AA261" s="11">
        <f t="shared" si="130"/>
        <v>1.2987012987012988E-2</v>
      </c>
      <c r="AC261" s="16">
        <v>37</v>
      </c>
      <c r="AD261" s="6">
        <v>16</v>
      </c>
      <c r="AE261" s="6">
        <v>21</v>
      </c>
      <c r="AF261" s="17">
        <f t="shared" si="131"/>
        <v>-1.188707280832095E-2</v>
      </c>
      <c r="AG261" s="11">
        <f t="shared" si="132"/>
        <v>1.5601783060921248E-2</v>
      </c>
      <c r="AI261" s="16">
        <v>45</v>
      </c>
      <c r="AJ261" s="6">
        <v>26</v>
      </c>
      <c r="AK261" s="6">
        <v>19</v>
      </c>
      <c r="AL261" s="17">
        <f t="shared" si="133"/>
        <v>-2.5096525096525095E-2</v>
      </c>
      <c r="AM261" s="11">
        <f t="shared" si="134"/>
        <v>1.8339768339768341E-2</v>
      </c>
    </row>
    <row r="262" spans="2:39" x14ac:dyDescent="0.25">
      <c r="B262" s="9" t="s">
        <v>23</v>
      </c>
      <c r="C262" s="16">
        <v>21</v>
      </c>
      <c r="D262" s="6">
        <v>9</v>
      </c>
      <c r="E262" s="6">
        <v>12</v>
      </c>
      <c r="F262" s="17">
        <f t="shared" si="123"/>
        <v>-1.7408123791102514E-2</v>
      </c>
      <c r="G262" s="11">
        <f t="shared" si="124"/>
        <v>2.321083172147002E-2</v>
      </c>
      <c r="I262" s="16">
        <v>100</v>
      </c>
      <c r="J262" s="6">
        <v>50</v>
      </c>
      <c r="K262" s="6">
        <v>50</v>
      </c>
      <c r="L262" s="17">
        <f t="shared" si="125"/>
        <v>-1.7117425539198903E-2</v>
      </c>
      <c r="M262" s="11">
        <f t="shared" si="126"/>
        <v>1.7117425539198903E-2</v>
      </c>
      <c r="O262" s="16">
        <v>21</v>
      </c>
      <c r="P262" s="6">
        <v>10</v>
      </c>
      <c r="Q262" s="6">
        <v>11</v>
      </c>
      <c r="R262" s="17">
        <f t="shared" si="127"/>
        <v>-1.5060240963855422E-2</v>
      </c>
      <c r="S262" s="11">
        <f t="shared" si="128"/>
        <v>1.6566265060240965E-2</v>
      </c>
      <c r="T262" s="25"/>
      <c r="V262" s="9" t="s">
        <v>23</v>
      </c>
      <c r="W262" s="16">
        <v>2</v>
      </c>
      <c r="X262" s="6">
        <v>2</v>
      </c>
      <c r="Y262" s="6">
        <v>0</v>
      </c>
      <c r="Z262" s="17">
        <f t="shared" si="129"/>
        <v>-2.5974025974025976E-2</v>
      </c>
      <c r="AA262" s="11">
        <f t="shared" si="130"/>
        <v>0</v>
      </c>
      <c r="AC262" s="16">
        <v>38</v>
      </c>
      <c r="AD262" s="6">
        <v>19</v>
      </c>
      <c r="AE262" s="6">
        <v>19</v>
      </c>
      <c r="AF262" s="17">
        <f t="shared" si="131"/>
        <v>-1.4115898959881129E-2</v>
      </c>
      <c r="AG262" s="11">
        <f t="shared" si="132"/>
        <v>1.4115898959881129E-2</v>
      </c>
      <c r="AI262" s="16">
        <v>18</v>
      </c>
      <c r="AJ262" s="6">
        <v>8</v>
      </c>
      <c r="AK262" s="6">
        <v>10</v>
      </c>
      <c r="AL262" s="17">
        <f t="shared" si="133"/>
        <v>-7.7220077220077222E-3</v>
      </c>
      <c r="AM262" s="11">
        <f t="shared" si="134"/>
        <v>9.6525096525096523E-3</v>
      </c>
    </row>
    <row r="263" spans="2:39" x14ac:dyDescent="0.25">
      <c r="B263" s="9" t="s">
        <v>24</v>
      </c>
      <c r="C263" s="16">
        <v>18</v>
      </c>
      <c r="D263" s="6">
        <v>12</v>
      </c>
      <c r="E263" s="6">
        <v>6</v>
      </c>
      <c r="F263" s="17">
        <f t="shared" si="123"/>
        <v>-2.321083172147002E-2</v>
      </c>
      <c r="G263" s="11">
        <f t="shared" si="124"/>
        <v>1.160541586073501E-2</v>
      </c>
      <c r="I263" s="16">
        <v>67</v>
      </c>
      <c r="J263" s="6">
        <v>33</v>
      </c>
      <c r="K263" s="6">
        <v>34</v>
      </c>
      <c r="L263" s="17">
        <f t="shared" si="125"/>
        <v>-1.1297500855871277E-2</v>
      </c>
      <c r="M263" s="11">
        <f t="shared" si="126"/>
        <v>1.1639849366655255E-2</v>
      </c>
      <c r="O263" s="16">
        <v>25</v>
      </c>
      <c r="P263" s="6">
        <v>13</v>
      </c>
      <c r="Q263" s="6">
        <v>12</v>
      </c>
      <c r="R263" s="17">
        <f t="shared" si="127"/>
        <v>-1.9578313253012049E-2</v>
      </c>
      <c r="S263" s="11">
        <f t="shared" si="128"/>
        <v>1.8072289156626505E-2</v>
      </c>
      <c r="T263" s="25"/>
      <c r="V263" s="9" t="s">
        <v>24</v>
      </c>
      <c r="W263" s="16">
        <v>2</v>
      </c>
      <c r="X263" s="6">
        <v>2</v>
      </c>
      <c r="Y263" s="6">
        <v>0</v>
      </c>
      <c r="Z263" s="17">
        <f t="shared" si="129"/>
        <v>-2.5974025974025976E-2</v>
      </c>
      <c r="AA263" s="11">
        <f t="shared" si="130"/>
        <v>0</v>
      </c>
      <c r="AC263" s="16">
        <v>17</v>
      </c>
      <c r="AD263" s="6">
        <v>10</v>
      </c>
      <c r="AE263" s="6">
        <v>7</v>
      </c>
      <c r="AF263" s="17">
        <f t="shared" si="131"/>
        <v>-7.429420505200594E-3</v>
      </c>
      <c r="AG263" s="11">
        <f t="shared" si="132"/>
        <v>5.2005943536404158E-3</v>
      </c>
      <c r="AI263" s="16">
        <v>21</v>
      </c>
      <c r="AJ263" s="6">
        <v>8</v>
      </c>
      <c r="AK263" s="6">
        <v>13</v>
      </c>
      <c r="AL263" s="17">
        <f t="shared" si="133"/>
        <v>-7.7220077220077222E-3</v>
      </c>
      <c r="AM263" s="11">
        <f t="shared" si="134"/>
        <v>1.2548262548262547E-2</v>
      </c>
    </row>
    <row r="264" spans="2:39" x14ac:dyDescent="0.25">
      <c r="B264" s="9" t="s">
        <v>25</v>
      </c>
      <c r="C264" s="16">
        <v>10</v>
      </c>
      <c r="D264" s="6">
        <v>3</v>
      </c>
      <c r="E264" s="6">
        <v>7</v>
      </c>
      <c r="F264" s="17">
        <f t="shared" si="123"/>
        <v>-5.8027079303675051E-3</v>
      </c>
      <c r="G264" s="11">
        <f t="shared" si="124"/>
        <v>1.3539651837524178E-2</v>
      </c>
      <c r="I264" s="16">
        <v>34</v>
      </c>
      <c r="J264" s="6">
        <v>17</v>
      </c>
      <c r="K264" s="6">
        <v>17</v>
      </c>
      <c r="L264" s="17">
        <f t="shared" si="125"/>
        <v>-5.8199246833276277E-3</v>
      </c>
      <c r="M264" s="11">
        <f t="shared" si="126"/>
        <v>5.8199246833276277E-3</v>
      </c>
      <c r="O264" s="16">
        <v>14</v>
      </c>
      <c r="P264" s="6">
        <v>8</v>
      </c>
      <c r="Q264" s="6">
        <v>6</v>
      </c>
      <c r="R264" s="17">
        <f t="shared" si="127"/>
        <v>-1.2048192771084338E-2</v>
      </c>
      <c r="S264" s="11">
        <f t="shared" si="128"/>
        <v>9.0361445783132526E-3</v>
      </c>
      <c r="T264" s="25"/>
      <c r="V264" s="9" t="s">
        <v>25</v>
      </c>
      <c r="W264" s="16">
        <v>0</v>
      </c>
      <c r="X264" s="6">
        <v>0</v>
      </c>
      <c r="Y264" s="6">
        <v>0</v>
      </c>
      <c r="Z264" s="17">
        <f t="shared" si="129"/>
        <v>0</v>
      </c>
      <c r="AA264" s="11">
        <f t="shared" si="130"/>
        <v>0</v>
      </c>
      <c r="AC264" s="16">
        <v>8</v>
      </c>
      <c r="AD264" s="6">
        <v>2</v>
      </c>
      <c r="AE264" s="6">
        <v>6</v>
      </c>
      <c r="AF264" s="17">
        <f t="shared" si="131"/>
        <v>-1.4858841010401188E-3</v>
      </c>
      <c r="AG264" s="11">
        <f t="shared" si="132"/>
        <v>4.4576523031203564E-3</v>
      </c>
      <c r="AI264" s="16">
        <v>16</v>
      </c>
      <c r="AJ264" s="6">
        <v>8</v>
      </c>
      <c r="AK264" s="6">
        <v>8</v>
      </c>
      <c r="AL264" s="17">
        <f t="shared" si="133"/>
        <v>-7.7220077220077222E-3</v>
      </c>
      <c r="AM264" s="11">
        <f t="shared" si="134"/>
        <v>7.7220077220077222E-3</v>
      </c>
    </row>
    <row r="265" spans="2:39" x14ac:dyDescent="0.25">
      <c r="B265" s="9" t="s">
        <v>26</v>
      </c>
      <c r="C265" s="16">
        <v>7</v>
      </c>
      <c r="D265" s="6">
        <v>1</v>
      </c>
      <c r="E265" s="6">
        <v>6</v>
      </c>
      <c r="F265" s="17">
        <f t="shared" si="123"/>
        <v>-1.9342359767891683E-3</v>
      </c>
      <c r="G265" s="11">
        <f t="shared" si="124"/>
        <v>1.160541586073501E-2</v>
      </c>
      <c r="I265" s="16">
        <v>9</v>
      </c>
      <c r="J265" s="6">
        <v>5</v>
      </c>
      <c r="K265" s="6">
        <v>4</v>
      </c>
      <c r="L265" s="17">
        <f t="shared" si="125"/>
        <v>-1.7117425539198905E-3</v>
      </c>
      <c r="M265" s="11">
        <f t="shared" si="126"/>
        <v>1.3693940431359123E-3</v>
      </c>
      <c r="O265" s="16">
        <v>1</v>
      </c>
      <c r="P265" s="6">
        <v>1</v>
      </c>
      <c r="Q265" s="6">
        <v>0</v>
      </c>
      <c r="R265" s="17">
        <f t="shared" si="127"/>
        <v>-1.5060240963855422E-3</v>
      </c>
      <c r="S265" s="11">
        <f t="shared" si="128"/>
        <v>0</v>
      </c>
      <c r="T265" s="25"/>
      <c r="V265" s="9" t="s">
        <v>26</v>
      </c>
      <c r="W265" s="16">
        <v>0</v>
      </c>
      <c r="X265" s="6">
        <v>0</v>
      </c>
      <c r="Y265" s="6">
        <v>0</v>
      </c>
      <c r="Z265" s="17">
        <f t="shared" si="129"/>
        <v>0</v>
      </c>
      <c r="AA265" s="11">
        <f t="shared" si="130"/>
        <v>0</v>
      </c>
      <c r="AC265" s="16">
        <v>2</v>
      </c>
      <c r="AD265" s="6">
        <v>1</v>
      </c>
      <c r="AE265" s="6">
        <v>1</v>
      </c>
      <c r="AF265" s="17">
        <f t="shared" si="131"/>
        <v>-7.429420505200594E-4</v>
      </c>
      <c r="AG265" s="11">
        <f t="shared" si="132"/>
        <v>7.429420505200594E-4</v>
      </c>
      <c r="AI265" s="16">
        <v>5</v>
      </c>
      <c r="AJ265" s="6">
        <v>2</v>
      </c>
      <c r="AK265" s="6">
        <v>3</v>
      </c>
      <c r="AL265" s="17">
        <f t="shared" si="133"/>
        <v>-1.9305019305019305E-3</v>
      </c>
      <c r="AM265" s="11">
        <f t="shared" si="134"/>
        <v>2.8957528957528956E-3</v>
      </c>
    </row>
    <row r="266" spans="2:39" x14ac:dyDescent="0.25">
      <c r="B266" s="9" t="s">
        <v>27</v>
      </c>
      <c r="C266" s="16">
        <v>0</v>
      </c>
      <c r="D266" s="6">
        <v>0</v>
      </c>
      <c r="E266" s="6">
        <v>0</v>
      </c>
      <c r="F266" s="17">
        <f t="shared" si="123"/>
        <v>0</v>
      </c>
      <c r="G266" s="11">
        <f t="shared" si="124"/>
        <v>0</v>
      </c>
      <c r="I266" s="16">
        <v>1</v>
      </c>
      <c r="J266" s="6">
        <v>1</v>
      </c>
      <c r="K266" s="6">
        <v>0</v>
      </c>
      <c r="L266" s="17">
        <f t="shared" si="125"/>
        <v>-3.4234851078397807E-4</v>
      </c>
      <c r="M266" s="11">
        <f t="shared" si="126"/>
        <v>0</v>
      </c>
      <c r="O266" s="16">
        <v>0</v>
      </c>
      <c r="P266" s="6">
        <v>0</v>
      </c>
      <c r="Q266" s="6">
        <v>0</v>
      </c>
      <c r="R266" s="17">
        <f t="shared" si="127"/>
        <v>0</v>
      </c>
      <c r="S266" s="11">
        <f t="shared" si="128"/>
        <v>0</v>
      </c>
      <c r="T266" s="25"/>
      <c r="V266" s="9" t="s">
        <v>27</v>
      </c>
      <c r="W266" s="16">
        <v>0</v>
      </c>
      <c r="X266" s="6">
        <v>0</v>
      </c>
      <c r="Y266" s="6">
        <v>0</v>
      </c>
      <c r="Z266" s="17">
        <f t="shared" si="129"/>
        <v>0</v>
      </c>
      <c r="AA266" s="11">
        <f t="shared" si="130"/>
        <v>0</v>
      </c>
      <c r="AC266" s="16">
        <v>0</v>
      </c>
      <c r="AD266" s="6">
        <v>0</v>
      </c>
      <c r="AE266" s="6">
        <v>0</v>
      </c>
      <c r="AF266" s="17">
        <f t="shared" si="131"/>
        <v>0</v>
      </c>
      <c r="AG266" s="11">
        <f t="shared" si="132"/>
        <v>0</v>
      </c>
      <c r="AI266" s="16">
        <v>1</v>
      </c>
      <c r="AJ266" s="6">
        <v>0</v>
      </c>
      <c r="AK266" s="6">
        <v>1</v>
      </c>
      <c r="AL266" s="17">
        <f t="shared" si="133"/>
        <v>0</v>
      </c>
      <c r="AM266" s="11">
        <f t="shared" si="134"/>
        <v>9.6525096525096527E-4</v>
      </c>
    </row>
    <row r="267" spans="2:39" x14ac:dyDescent="0.25">
      <c r="B267" s="9" t="s">
        <v>28</v>
      </c>
      <c r="C267" s="18">
        <v>0</v>
      </c>
      <c r="D267" s="19">
        <v>0</v>
      </c>
      <c r="E267" s="19">
        <v>0</v>
      </c>
      <c r="F267" s="12">
        <f t="shared" si="123"/>
        <v>0</v>
      </c>
      <c r="G267" s="13">
        <f t="shared" si="124"/>
        <v>0</v>
      </c>
      <c r="I267" s="18">
        <v>0</v>
      </c>
      <c r="J267" s="19">
        <v>0</v>
      </c>
      <c r="K267" s="19">
        <v>0</v>
      </c>
      <c r="L267" s="12">
        <f t="shared" si="125"/>
        <v>0</v>
      </c>
      <c r="M267" s="13">
        <f t="shared" si="126"/>
        <v>0</v>
      </c>
      <c r="O267" s="18">
        <v>0</v>
      </c>
      <c r="P267" s="19">
        <v>0</v>
      </c>
      <c r="Q267" s="19">
        <v>0</v>
      </c>
      <c r="R267" s="12">
        <f t="shared" si="127"/>
        <v>0</v>
      </c>
      <c r="S267" s="13">
        <f t="shared" si="128"/>
        <v>0</v>
      </c>
      <c r="T267" s="25"/>
      <c r="V267" s="9" t="s">
        <v>28</v>
      </c>
      <c r="W267" s="18">
        <v>0</v>
      </c>
      <c r="X267" s="19">
        <v>0</v>
      </c>
      <c r="Y267" s="19">
        <v>0</v>
      </c>
      <c r="Z267" s="12">
        <f t="shared" si="129"/>
        <v>0</v>
      </c>
      <c r="AA267" s="13">
        <f t="shared" si="130"/>
        <v>0</v>
      </c>
      <c r="AC267" s="18">
        <v>0</v>
      </c>
      <c r="AD267" s="19">
        <v>0</v>
      </c>
      <c r="AE267" s="19">
        <v>0</v>
      </c>
      <c r="AF267" s="12">
        <f t="shared" si="131"/>
        <v>0</v>
      </c>
      <c r="AG267" s="13">
        <f t="shared" si="132"/>
        <v>0</v>
      </c>
      <c r="AI267" s="18">
        <v>0</v>
      </c>
      <c r="AJ267" s="19">
        <v>0</v>
      </c>
      <c r="AK267" s="19">
        <v>0</v>
      </c>
      <c r="AL267" s="12">
        <f t="shared" si="133"/>
        <v>0</v>
      </c>
      <c r="AM267" s="13">
        <f t="shared" si="134"/>
        <v>0</v>
      </c>
    </row>
    <row r="268" spans="2:39" ht="15.75" thickBot="1" x14ac:dyDescent="0.3">
      <c r="C268" s="20">
        <f>SUM(C247:C267)</f>
        <v>509</v>
      </c>
      <c r="D268" s="20">
        <f t="shared" ref="D268:E268" si="135">SUM(D247:D267)</f>
        <v>250</v>
      </c>
      <c r="E268" s="20">
        <f t="shared" si="135"/>
        <v>259</v>
      </c>
      <c r="I268" s="21">
        <f>SUM(I247:I267)</f>
        <v>3084</v>
      </c>
      <c r="J268" s="21">
        <f t="shared" ref="J268:K268" si="136">SUM(J247:J267)</f>
        <v>1566</v>
      </c>
      <c r="K268" s="21">
        <f t="shared" si="136"/>
        <v>1517</v>
      </c>
      <c r="O268" s="21">
        <f>SUM(O247:O267)</f>
        <v>653</v>
      </c>
      <c r="P268" s="21">
        <f t="shared" ref="P268:Q268" si="137">SUM(P247:P267)</f>
        <v>339</v>
      </c>
      <c r="Q268" s="21">
        <f t="shared" si="137"/>
        <v>313</v>
      </c>
      <c r="W268" s="21">
        <f>SUM(W247:W267)</f>
        <v>101</v>
      </c>
      <c r="X268" s="21">
        <f t="shared" ref="X268:Y268" si="138">SUM(X247:X267)</f>
        <v>51</v>
      </c>
      <c r="Y268" s="21">
        <f t="shared" si="138"/>
        <v>50</v>
      </c>
      <c r="AC268" s="21">
        <f>SUM(AC247:AC267)</f>
        <v>1364</v>
      </c>
      <c r="AD268" s="21">
        <f t="shared" ref="AD268:AE268" si="139">SUM(AD247:AD267)</f>
        <v>755</v>
      </c>
      <c r="AE268" s="21">
        <f t="shared" si="139"/>
        <v>609</v>
      </c>
      <c r="AI268" s="21">
        <f>SUM(AI247:AI267)</f>
        <v>1089</v>
      </c>
      <c r="AJ268" s="21">
        <f t="shared" ref="AJ268:AK268" si="140">SUM(AJ247:AJ267)</f>
        <v>605</v>
      </c>
      <c r="AK268" s="21">
        <f t="shared" si="140"/>
        <v>483</v>
      </c>
    </row>
    <row r="269" spans="2:39" ht="15.75" thickTop="1" x14ac:dyDescent="0.25"/>
    <row r="273" spans="1:33" x14ac:dyDescent="0.25">
      <c r="A273" s="2"/>
      <c r="D273" s="2"/>
      <c r="E273" s="2"/>
      <c r="K273" s="2"/>
      <c r="L273" s="2"/>
      <c r="M273" s="2"/>
      <c r="O273" s="2"/>
      <c r="R273" s="2"/>
      <c r="S273" s="2"/>
      <c r="T273" s="2"/>
      <c r="Y273" s="2"/>
      <c r="Z273" s="2"/>
      <c r="AA273" s="2"/>
    </row>
    <row r="274" spans="1:33" ht="23.25" x14ac:dyDescent="0.35">
      <c r="A274" s="14">
        <f>A244</f>
        <v>2024</v>
      </c>
      <c r="U274" s="14">
        <f>A244</f>
        <v>2024</v>
      </c>
    </row>
    <row r="275" spans="1:33" x14ac:dyDescent="0.25">
      <c r="C275" s="47" t="str">
        <f>Frumgögn!$A$98</f>
        <v>740 Neskaupstaður</v>
      </c>
      <c r="D275" s="48"/>
      <c r="E275" s="48"/>
      <c r="F275" s="48"/>
      <c r="G275" s="7">
        <f>A274</f>
        <v>2024</v>
      </c>
      <c r="I275" s="47" t="str">
        <f>Frumgögn!$S$98</f>
        <v>750 Fáskrúðsfjörður</v>
      </c>
      <c r="J275" s="48"/>
      <c r="K275" s="48"/>
      <c r="L275" s="48"/>
      <c r="M275" s="7">
        <f>A274</f>
        <v>2024</v>
      </c>
      <c r="N275" s="22"/>
      <c r="O275" s="47" t="str">
        <f>Frumgögn!$A$129</f>
        <v>755 Stöðvarfjörður</v>
      </c>
      <c r="P275" s="48"/>
      <c r="Q275" s="48"/>
      <c r="R275" s="48"/>
      <c r="S275" s="7">
        <f>A274</f>
        <v>2024</v>
      </c>
      <c r="W275" s="47" t="str">
        <f>Frumgögn!$S$129</f>
        <v>760 Breiðdalsvík</v>
      </c>
      <c r="X275" s="48"/>
      <c r="Y275" s="48"/>
      <c r="Z275" s="48"/>
      <c r="AA275" s="7">
        <f>U274</f>
        <v>2024</v>
      </c>
      <c r="AC275" s="47" t="str">
        <f>Frumgögn!$A$160</f>
        <v>765 Djúpivogur</v>
      </c>
      <c r="AD275" s="48"/>
      <c r="AE275" s="48"/>
      <c r="AF275" s="48"/>
      <c r="AG275" s="7">
        <f>U274</f>
        <v>2024</v>
      </c>
    </row>
    <row r="276" spans="1:33" x14ac:dyDescent="0.25">
      <c r="C276" s="8" t="s">
        <v>4</v>
      </c>
      <c r="D276" s="15" t="s">
        <v>5</v>
      </c>
      <c r="E276" s="15" t="s">
        <v>6</v>
      </c>
      <c r="F276" s="15" t="s">
        <v>39</v>
      </c>
      <c r="G276" s="10" t="s">
        <v>40</v>
      </c>
      <c r="I276" s="8" t="s">
        <v>4</v>
      </c>
      <c r="J276" s="15" t="s">
        <v>5</v>
      </c>
      <c r="K276" s="15" t="s">
        <v>6</v>
      </c>
      <c r="L276" s="15" t="s">
        <v>39</v>
      </c>
      <c r="M276" s="10" t="s">
        <v>40</v>
      </c>
      <c r="N276" s="2"/>
      <c r="O276" s="8" t="s">
        <v>4</v>
      </c>
      <c r="P276" s="15" t="s">
        <v>5</v>
      </c>
      <c r="Q276" s="15" t="s">
        <v>6</v>
      </c>
      <c r="R276" s="15" t="s">
        <v>39</v>
      </c>
      <c r="S276" s="10" t="s">
        <v>40</v>
      </c>
      <c r="W276" s="8" t="s">
        <v>4</v>
      </c>
      <c r="X276" s="15" t="s">
        <v>5</v>
      </c>
      <c r="Y276" s="15" t="s">
        <v>6</v>
      </c>
      <c r="Z276" s="15" t="s">
        <v>39</v>
      </c>
      <c r="AA276" s="10" t="s">
        <v>40</v>
      </c>
      <c r="AC276" s="8" t="s">
        <v>4</v>
      </c>
      <c r="AD276" s="15" t="s">
        <v>5</v>
      </c>
      <c r="AE276" s="15" t="s">
        <v>6</v>
      </c>
      <c r="AF276" s="15" t="s">
        <v>39</v>
      </c>
      <c r="AG276" s="10" t="s">
        <v>40</v>
      </c>
    </row>
    <row r="277" spans="1:33" x14ac:dyDescent="0.25">
      <c r="B277" s="9" t="s">
        <v>8</v>
      </c>
      <c r="C277" s="16">
        <v>90</v>
      </c>
      <c r="D277" s="6">
        <v>39</v>
      </c>
      <c r="E277" s="6">
        <v>51</v>
      </c>
      <c r="F277" s="17">
        <f>D277/$C$238*-1</f>
        <v>-2.6584867075664622E-2</v>
      </c>
      <c r="G277" s="11">
        <f>E277/$C$238</f>
        <v>3.4764826175869123E-2</v>
      </c>
      <c r="I277" s="16">
        <v>36</v>
      </c>
      <c r="J277" s="6">
        <v>22</v>
      </c>
      <c r="K277" s="6">
        <v>14</v>
      </c>
      <c r="L277" s="17">
        <f>J277/$I$238*-1</f>
        <v>-3.1339031339031341E-2</v>
      </c>
      <c r="M277" s="11">
        <f>K277/$I$238</f>
        <v>1.9943019943019943E-2</v>
      </c>
      <c r="N277" s="17"/>
      <c r="O277" s="16">
        <v>3</v>
      </c>
      <c r="P277" s="6">
        <v>2</v>
      </c>
      <c r="Q277" s="6">
        <v>1</v>
      </c>
      <c r="R277" s="17">
        <f>P277/$O$238*-1</f>
        <v>-1.098901098901099E-2</v>
      </c>
      <c r="S277" s="11">
        <f>Q277/$O$238</f>
        <v>5.4945054945054949E-3</v>
      </c>
      <c r="V277" s="9" t="s">
        <v>8</v>
      </c>
      <c r="W277" s="16">
        <v>11</v>
      </c>
      <c r="X277" s="6">
        <v>6</v>
      </c>
      <c r="Y277" s="6">
        <v>5</v>
      </c>
      <c r="Z277" s="17">
        <f>X277/$W$238*-1</f>
        <v>-4.5112781954887216E-2</v>
      </c>
      <c r="AA277" s="11">
        <f>Y277/$W$238</f>
        <v>3.7593984962406013E-2</v>
      </c>
      <c r="AC277" s="16">
        <v>30</v>
      </c>
      <c r="AD277" s="6">
        <v>16</v>
      </c>
      <c r="AE277" s="6">
        <v>14</v>
      </c>
      <c r="AF277" s="17">
        <f>AD277/$AC$238*-1</f>
        <v>-4.3835616438356165E-2</v>
      </c>
      <c r="AG277" s="11">
        <f>AE277/$AC$238</f>
        <v>3.8356164383561646E-2</v>
      </c>
    </row>
    <row r="278" spans="1:33" x14ac:dyDescent="0.25">
      <c r="B278" s="9" t="s">
        <v>9</v>
      </c>
      <c r="C278" s="16">
        <v>90</v>
      </c>
      <c r="D278" s="6">
        <v>48</v>
      </c>
      <c r="E278" s="6">
        <v>42</v>
      </c>
      <c r="F278" s="17">
        <f t="shared" ref="F278:F297" si="141">D278/$C$238*-1</f>
        <v>-3.2719836400817999E-2</v>
      </c>
      <c r="G278" s="11">
        <f t="shared" ref="G278:G297" si="142">E278/$C$238</f>
        <v>2.8629856850715747E-2</v>
      </c>
      <c r="I278" s="16">
        <v>48</v>
      </c>
      <c r="J278" s="6">
        <v>22</v>
      </c>
      <c r="K278" s="6">
        <v>26</v>
      </c>
      <c r="L278" s="17">
        <f t="shared" ref="L278:L297" si="143">J278/$I$238*-1</f>
        <v>-3.1339031339031341E-2</v>
      </c>
      <c r="M278" s="11">
        <f t="shared" ref="M278:M297" si="144">K278/$I$238</f>
        <v>3.7037037037037035E-2</v>
      </c>
      <c r="N278" s="17"/>
      <c r="O278" s="16">
        <v>6</v>
      </c>
      <c r="P278" s="6">
        <v>2</v>
      </c>
      <c r="Q278" s="6">
        <v>4</v>
      </c>
      <c r="R278" s="17">
        <f t="shared" ref="R278:R297" si="145">P278/$O$238*-1</f>
        <v>-1.098901098901099E-2</v>
      </c>
      <c r="S278" s="11">
        <f t="shared" ref="S278:S297" si="146">Q278/$O$238</f>
        <v>2.197802197802198E-2</v>
      </c>
      <c r="V278" s="9" t="s">
        <v>9</v>
      </c>
      <c r="W278" s="16">
        <v>6</v>
      </c>
      <c r="X278" s="6">
        <v>3</v>
      </c>
      <c r="Y278" s="6">
        <v>3</v>
      </c>
      <c r="Z278" s="17">
        <f t="shared" ref="Z278:Z297" si="147">X278/$W$238*-1</f>
        <v>-2.2556390977443608E-2</v>
      </c>
      <c r="AA278" s="11">
        <f t="shared" ref="AA278:AA297" si="148">Y278/$W$238</f>
        <v>2.2556390977443608E-2</v>
      </c>
      <c r="AC278" s="16">
        <v>23</v>
      </c>
      <c r="AD278" s="6">
        <v>11</v>
      </c>
      <c r="AE278" s="6">
        <v>12</v>
      </c>
      <c r="AF278" s="17">
        <f t="shared" ref="AF278:AF297" si="149">AD278/$AC$238*-1</f>
        <v>-3.0136986301369864E-2</v>
      </c>
      <c r="AG278" s="11">
        <f t="shared" ref="AG278:AG297" si="150">AE278/$AC$238</f>
        <v>3.287671232876712E-2</v>
      </c>
    </row>
    <row r="279" spans="1:33" x14ac:dyDescent="0.25">
      <c r="B279" s="9" t="s">
        <v>10</v>
      </c>
      <c r="C279" s="16">
        <v>105</v>
      </c>
      <c r="D279" s="6">
        <v>53</v>
      </c>
      <c r="E279" s="6">
        <v>51</v>
      </c>
      <c r="F279" s="17">
        <f t="shared" si="141"/>
        <v>-3.6128152692569873E-2</v>
      </c>
      <c r="G279" s="11">
        <f t="shared" si="142"/>
        <v>3.4764826175869123E-2</v>
      </c>
      <c r="I279" s="16">
        <v>55</v>
      </c>
      <c r="J279" s="6">
        <v>27</v>
      </c>
      <c r="K279" s="6">
        <v>28</v>
      </c>
      <c r="L279" s="17">
        <f t="shared" si="143"/>
        <v>-3.8461538461538464E-2</v>
      </c>
      <c r="M279" s="11">
        <f t="shared" si="144"/>
        <v>3.9886039886039885E-2</v>
      </c>
      <c r="N279" s="17"/>
      <c r="O279" s="16">
        <v>7</v>
      </c>
      <c r="P279" s="6">
        <v>4</v>
      </c>
      <c r="Q279" s="6">
        <v>3</v>
      </c>
      <c r="R279" s="17">
        <f t="shared" si="145"/>
        <v>-2.197802197802198E-2</v>
      </c>
      <c r="S279" s="11">
        <f t="shared" si="146"/>
        <v>1.6483516483516484E-2</v>
      </c>
      <c r="V279" s="9" t="s">
        <v>10</v>
      </c>
      <c r="W279" s="16">
        <v>6</v>
      </c>
      <c r="X279" s="6">
        <v>2</v>
      </c>
      <c r="Y279" s="6">
        <v>4</v>
      </c>
      <c r="Z279" s="17">
        <f t="shared" si="147"/>
        <v>-1.5037593984962405E-2</v>
      </c>
      <c r="AA279" s="11">
        <f t="shared" si="148"/>
        <v>3.007518796992481E-2</v>
      </c>
      <c r="AC279" s="16">
        <v>32</v>
      </c>
      <c r="AD279" s="6">
        <v>17</v>
      </c>
      <c r="AE279" s="6">
        <v>15</v>
      </c>
      <c r="AF279" s="17">
        <f t="shared" si="149"/>
        <v>-4.6575342465753428E-2</v>
      </c>
      <c r="AG279" s="11">
        <f t="shared" si="150"/>
        <v>4.1095890410958902E-2</v>
      </c>
    </row>
    <row r="280" spans="1:33" x14ac:dyDescent="0.25">
      <c r="B280" s="9" t="s">
        <v>11</v>
      </c>
      <c r="C280" s="16">
        <v>102</v>
      </c>
      <c r="D280" s="6">
        <v>51</v>
      </c>
      <c r="E280" s="6">
        <v>50</v>
      </c>
      <c r="F280" s="17">
        <f t="shared" si="141"/>
        <v>-3.4764826175869123E-2</v>
      </c>
      <c r="G280" s="11">
        <f t="shared" si="142"/>
        <v>3.4083162917518749E-2</v>
      </c>
      <c r="I280" s="16">
        <v>41</v>
      </c>
      <c r="J280" s="6">
        <v>23</v>
      </c>
      <c r="K280" s="6">
        <v>17</v>
      </c>
      <c r="L280" s="17">
        <f t="shared" si="143"/>
        <v>-3.2763532763532763E-2</v>
      </c>
      <c r="M280" s="11">
        <f t="shared" si="144"/>
        <v>2.4216524216524215E-2</v>
      </c>
      <c r="N280" s="17"/>
      <c r="O280" s="16">
        <v>10</v>
      </c>
      <c r="P280" s="6">
        <v>3</v>
      </c>
      <c r="Q280" s="6">
        <v>7</v>
      </c>
      <c r="R280" s="17">
        <f t="shared" si="145"/>
        <v>-1.6483516483516484E-2</v>
      </c>
      <c r="S280" s="11">
        <f t="shared" si="146"/>
        <v>3.8461538461538464E-2</v>
      </c>
      <c r="V280" s="9" t="s">
        <v>11</v>
      </c>
      <c r="W280" s="16">
        <v>5</v>
      </c>
      <c r="X280" s="6">
        <v>3</v>
      </c>
      <c r="Y280" s="6">
        <v>2</v>
      </c>
      <c r="Z280" s="17">
        <f t="shared" si="147"/>
        <v>-2.2556390977443608E-2</v>
      </c>
      <c r="AA280" s="11">
        <f t="shared" si="148"/>
        <v>1.5037593984962405E-2</v>
      </c>
      <c r="AC280" s="16">
        <v>35</v>
      </c>
      <c r="AD280" s="6">
        <v>21</v>
      </c>
      <c r="AE280" s="6">
        <v>14</v>
      </c>
      <c r="AF280" s="17">
        <f t="shared" si="149"/>
        <v>-5.7534246575342465E-2</v>
      </c>
      <c r="AG280" s="11">
        <f t="shared" si="150"/>
        <v>3.8356164383561646E-2</v>
      </c>
    </row>
    <row r="281" spans="1:33" x14ac:dyDescent="0.25">
      <c r="B281" s="9" t="s">
        <v>12</v>
      </c>
      <c r="C281" s="16">
        <v>94</v>
      </c>
      <c r="D281" s="6">
        <v>51</v>
      </c>
      <c r="E281" s="6">
        <v>43</v>
      </c>
      <c r="F281" s="17">
        <f t="shared" si="141"/>
        <v>-3.4764826175869123E-2</v>
      </c>
      <c r="G281" s="11">
        <f t="shared" si="142"/>
        <v>2.9311520109066121E-2</v>
      </c>
      <c r="I281" s="16">
        <v>57</v>
      </c>
      <c r="J281" s="6">
        <v>32</v>
      </c>
      <c r="K281" s="6">
        <v>25</v>
      </c>
      <c r="L281" s="17">
        <f t="shared" si="143"/>
        <v>-4.5584045584045586E-2</v>
      </c>
      <c r="M281" s="11">
        <f t="shared" si="144"/>
        <v>3.5612535612535613E-2</v>
      </c>
      <c r="N281" s="17"/>
      <c r="O281" s="16">
        <v>14</v>
      </c>
      <c r="P281" s="6">
        <v>9</v>
      </c>
      <c r="Q281" s="6">
        <v>5</v>
      </c>
      <c r="R281" s="17">
        <f t="shared" si="145"/>
        <v>-4.9450549450549448E-2</v>
      </c>
      <c r="S281" s="11">
        <f t="shared" si="146"/>
        <v>2.7472527472527472E-2</v>
      </c>
      <c r="V281" s="9" t="s">
        <v>12</v>
      </c>
      <c r="W281" s="16">
        <v>5</v>
      </c>
      <c r="X281" s="6">
        <v>2</v>
      </c>
      <c r="Y281" s="6">
        <v>3</v>
      </c>
      <c r="Z281" s="17">
        <f t="shared" si="147"/>
        <v>-1.5037593984962405E-2</v>
      </c>
      <c r="AA281" s="11">
        <f t="shared" si="148"/>
        <v>2.2556390977443608E-2</v>
      </c>
      <c r="AC281" s="16">
        <v>19</v>
      </c>
      <c r="AD281" s="6">
        <v>9</v>
      </c>
      <c r="AE281" s="6">
        <v>10</v>
      </c>
      <c r="AF281" s="17">
        <f t="shared" si="149"/>
        <v>-2.4657534246575342E-2</v>
      </c>
      <c r="AG281" s="11">
        <f t="shared" si="150"/>
        <v>2.7397260273972601E-2</v>
      </c>
    </row>
    <row r="282" spans="1:33" x14ac:dyDescent="0.25">
      <c r="B282" s="9" t="s">
        <v>13</v>
      </c>
      <c r="C282" s="16">
        <v>104</v>
      </c>
      <c r="D282" s="6">
        <v>56</v>
      </c>
      <c r="E282" s="6">
        <v>48</v>
      </c>
      <c r="F282" s="17">
        <f t="shared" si="141"/>
        <v>-3.8173142467620998E-2</v>
      </c>
      <c r="G282" s="11">
        <f t="shared" si="142"/>
        <v>3.2719836400817999E-2</v>
      </c>
      <c r="I282" s="16">
        <v>57</v>
      </c>
      <c r="J282" s="6">
        <v>37</v>
      </c>
      <c r="K282" s="6">
        <v>20</v>
      </c>
      <c r="L282" s="17">
        <f t="shared" si="143"/>
        <v>-5.2706552706552709E-2</v>
      </c>
      <c r="M282" s="11">
        <f t="shared" si="144"/>
        <v>2.8490028490028491E-2</v>
      </c>
      <c r="N282" s="17"/>
      <c r="O282" s="16">
        <v>11</v>
      </c>
      <c r="P282" s="6">
        <v>7</v>
      </c>
      <c r="Q282" s="6">
        <v>4</v>
      </c>
      <c r="R282" s="17">
        <f t="shared" si="145"/>
        <v>-3.8461538461538464E-2</v>
      </c>
      <c r="S282" s="11">
        <f t="shared" si="146"/>
        <v>2.197802197802198E-2</v>
      </c>
      <c r="V282" s="9" t="s">
        <v>13</v>
      </c>
      <c r="W282" s="16">
        <v>12</v>
      </c>
      <c r="X282" s="6">
        <v>8</v>
      </c>
      <c r="Y282" s="6">
        <v>4</v>
      </c>
      <c r="Z282" s="17">
        <f t="shared" si="147"/>
        <v>-6.0150375939849621E-2</v>
      </c>
      <c r="AA282" s="11">
        <f t="shared" si="148"/>
        <v>3.007518796992481E-2</v>
      </c>
      <c r="AC282" s="16">
        <v>25</v>
      </c>
      <c r="AD282" s="6">
        <v>15</v>
      </c>
      <c r="AE282" s="6">
        <v>10</v>
      </c>
      <c r="AF282" s="17">
        <f t="shared" si="149"/>
        <v>-4.1095890410958902E-2</v>
      </c>
      <c r="AG282" s="11">
        <f t="shared" si="150"/>
        <v>2.7397260273972601E-2</v>
      </c>
    </row>
    <row r="283" spans="1:33" x14ac:dyDescent="0.25">
      <c r="B283" s="9" t="s">
        <v>14</v>
      </c>
      <c r="C283" s="16">
        <v>91</v>
      </c>
      <c r="D283" s="6">
        <v>49</v>
      </c>
      <c r="E283" s="6">
        <v>42</v>
      </c>
      <c r="F283" s="17">
        <f t="shared" si="141"/>
        <v>-3.3401499659168374E-2</v>
      </c>
      <c r="G283" s="11">
        <f t="shared" si="142"/>
        <v>2.8629856850715747E-2</v>
      </c>
      <c r="I283" s="16">
        <v>61</v>
      </c>
      <c r="J283" s="6">
        <v>38</v>
      </c>
      <c r="K283" s="6">
        <v>23</v>
      </c>
      <c r="L283" s="17">
        <f t="shared" si="143"/>
        <v>-5.4131054131054131E-2</v>
      </c>
      <c r="M283" s="11">
        <f t="shared" si="144"/>
        <v>3.2763532763532763E-2</v>
      </c>
      <c r="N283" s="17"/>
      <c r="O283" s="16">
        <v>13</v>
      </c>
      <c r="P283" s="6">
        <v>9</v>
      </c>
      <c r="Q283" s="6">
        <v>4</v>
      </c>
      <c r="R283" s="17">
        <f t="shared" si="145"/>
        <v>-4.9450549450549448E-2</v>
      </c>
      <c r="S283" s="11">
        <f t="shared" si="146"/>
        <v>2.197802197802198E-2</v>
      </c>
      <c r="V283" s="9" t="s">
        <v>14</v>
      </c>
      <c r="W283" s="16">
        <v>10</v>
      </c>
      <c r="X283" s="6">
        <v>4</v>
      </c>
      <c r="Y283" s="6">
        <v>6</v>
      </c>
      <c r="Z283" s="17">
        <f t="shared" si="147"/>
        <v>-3.007518796992481E-2</v>
      </c>
      <c r="AA283" s="11">
        <f t="shared" si="148"/>
        <v>4.5112781954887216E-2</v>
      </c>
      <c r="AC283" s="16">
        <v>44</v>
      </c>
      <c r="AD283" s="6">
        <v>21</v>
      </c>
      <c r="AE283" s="6">
        <v>23</v>
      </c>
      <c r="AF283" s="17">
        <f t="shared" si="149"/>
        <v>-5.7534246575342465E-2</v>
      </c>
      <c r="AG283" s="11">
        <f t="shared" si="150"/>
        <v>6.3013698630136991E-2</v>
      </c>
    </row>
    <row r="284" spans="1:33" x14ac:dyDescent="0.25">
      <c r="B284" s="9" t="s">
        <v>15</v>
      </c>
      <c r="C284" s="16">
        <v>94</v>
      </c>
      <c r="D284" s="6">
        <v>51</v>
      </c>
      <c r="E284" s="6">
        <v>43</v>
      </c>
      <c r="F284" s="17">
        <f t="shared" si="141"/>
        <v>-3.4764826175869123E-2</v>
      </c>
      <c r="G284" s="11">
        <f t="shared" si="142"/>
        <v>2.9311520109066121E-2</v>
      </c>
      <c r="I284" s="16">
        <v>56</v>
      </c>
      <c r="J284" s="6">
        <v>26</v>
      </c>
      <c r="K284" s="6">
        <v>30</v>
      </c>
      <c r="L284" s="17">
        <f t="shared" si="143"/>
        <v>-3.7037037037037035E-2</v>
      </c>
      <c r="M284" s="11">
        <f t="shared" si="144"/>
        <v>4.2735042735042736E-2</v>
      </c>
      <c r="N284" s="17"/>
      <c r="O284" s="16">
        <v>11</v>
      </c>
      <c r="P284" s="6">
        <v>9</v>
      </c>
      <c r="Q284" s="6">
        <v>2</v>
      </c>
      <c r="R284" s="17">
        <f t="shared" si="145"/>
        <v>-4.9450549450549448E-2</v>
      </c>
      <c r="S284" s="11">
        <f t="shared" si="146"/>
        <v>1.098901098901099E-2</v>
      </c>
      <c r="V284" s="9" t="s">
        <v>15</v>
      </c>
      <c r="W284" s="16">
        <v>12</v>
      </c>
      <c r="X284" s="6">
        <v>5</v>
      </c>
      <c r="Y284" s="6">
        <v>7</v>
      </c>
      <c r="Z284" s="17">
        <f t="shared" si="147"/>
        <v>-3.7593984962406013E-2</v>
      </c>
      <c r="AA284" s="11">
        <f t="shared" si="148"/>
        <v>5.2631578947368418E-2</v>
      </c>
      <c r="AC284" s="16">
        <v>32</v>
      </c>
      <c r="AD284" s="6">
        <v>22</v>
      </c>
      <c r="AE284" s="6">
        <v>10</v>
      </c>
      <c r="AF284" s="17">
        <f t="shared" si="149"/>
        <v>-6.0273972602739728E-2</v>
      </c>
      <c r="AG284" s="11">
        <f t="shared" si="150"/>
        <v>2.7397260273972601E-2</v>
      </c>
    </row>
    <row r="285" spans="1:33" x14ac:dyDescent="0.25">
      <c r="B285" s="9" t="s">
        <v>16</v>
      </c>
      <c r="C285" s="16">
        <v>103</v>
      </c>
      <c r="D285" s="6">
        <v>56</v>
      </c>
      <c r="E285" s="6">
        <v>47</v>
      </c>
      <c r="F285" s="17">
        <f t="shared" si="141"/>
        <v>-3.8173142467620998E-2</v>
      </c>
      <c r="G285" s="11">
        <f t="shared" si="142"/>
        <v>3.2038173142467624E-2</v>
      </c>
      <c r="I285" s="16">
        <v>45</v>
      </c>
      <c r="J285" s="6">
        <v>26</v>
      </c>
      <c r="K285" s="6">
        <v>19</v>
      </c>
      <c r="L285" s="17">
        <f t="shared" si="143"/>
        <v>-3.7037037037037035E-2</v>
      </c>
      <c r="M285" s="11">
        <f t="shared" si="144"/>
        <v>2.7065527065527065E-2</v>
      </c>
      <c r="N285" s="17"/>
      <c r="O285" s="16">
        <v>9</v>
      </c>
      <c r="P285" s="6">
        <v>2</v>
      </c>
      <c r="Q285" s="6">
        <v>7</v>
      </c>
      <c r="R285" s="17">
        <f t="shared" si="145"/>
        <v>-1.098901098901099E-2</v>
      </c>
      <c r="S285" s="11">
        <f t="shared" si="146"/>
        <v>3.8461538461538464E-2</v>
      </c>
      <c r="V285" s="9" t="s">
        <v>16</v>
      </c>
      <c r="W285" s="16">
        <v>10</v>
      </c>
      <c r="X285" s="6">
        <v>5</v>
      </c>
      <c r="Y285" s="6">
        <v>5</v>
      </c>
      <c r="Z285" s="17">
        <f t="shared" si="147"/>
        <v>-3.7593984962406013E-2</v>
      </c>
      <c r="AA285" s="11">
        <f t="shared" si="148"/>
        <v>3.7593984962406013E-2</v>
      </c>
      <c r="AC285" s="16">
        <v>26</v>
      </c>
      <c r="AD285" s="6">
        <v>13</v>
      </c>
      <c r="AE285" s="6">
        <v>13</v>
      </c>
      <c r="AF285" s="17">
        <f t="shared" si="149"/>
        <v>-3.5616438356164383E-2</v>
      </c>
      <c r="AG285" s="11">
        <f t="shared" si="150"/>
        <v>3.5616438356164383E-2</v>
      </c>
    </row>
    <row r="286" spans="1:33" x14ac:dyDescent="0.25">
      <c r="B286" s="9" t="s">
        <v>17</v>
      </c>
      <c r="C286" s="16">
        <v>73</v>
      </c>
      <c r="D286" s="6">
        <v>38</v>
      </c>
      <c r="E286" s="6">
        <v>35</v>
      </c>
      <c r="F286" s="17">
        <f t="shared" si="141"/>
        <v>-2.5903203817314247E-2</v>
      </c>
      <c r="G286" s="11">
        <f t="shared" si="142"/>
        <v>2.3858214042263123E-2</v>
      </c>
      <c r="I286" s="16">
        <v>31</v>
      </c>
      <c r="J286" s="6">
        <v>16</v>
      </c>
      <c r="K286" s="6">
        <v>15</v>
      </c>
      <c r="L286" s="17">
        <f t="shared" si="143"/>
        <v>-2.2792022792022793E-2</v>
      </c>
      <c r="M286" s="11">
        <f t="shared" si="144"/>
        <v>2.1367521367521368E-2</v>
      </c>
      <c r="N286" s="17"/>
      <c r="O286" s="16">
        <v>4</v>
      </c>
      <c r="P286" s="6">
        <v>3</v>
      </c>
      <c r="Q286" s="6">
        <v>1</v>
      </c>
      <c r="R286" s="17">
        <f t="shared" si="145"/>
        <v>-1.6483516483516484E-2</v>
      </c>
      <c r="S286" s="11">
        <f t="shared" si="146"/>
        <v>5.4945054945054949E-3</v>
      </c>
      <c r="V286" s="9" t="s">
        <v>17</v>
      </c>
      <c r="W286" s="16">
        <v>6</v>
      </c>
      <c r="X286" s="6">
        <v>3</v>
      </c>
      <c r="Y286" s="6">
        <v>3</v>
      </c>
      <c r="Z286" s="17">
        <f t="shared" si="147"/>
        <v>-2.2556390977443608E-2</v>
      </c>
      <c r="AA286" s="11">
        <f t="shared" si="148"/>
        <v>2.2556390977443608E-2</v>
      </c>
      <c r="AC286" s="16">
        <v>25</v>
      </c>
      <c r="AD286" s="6">
        <v>13</v>
      </c>
      <c r="AE286" s="6">
        <v>12</v>
      </c>
      <c r="AF286" s="17">
        <f t="shared" si="149"/>
        <v>-3.5616438356164383E-2</v>
      </c>
      <c r="AG286" s="11">
        <f t="shared" si="150"/>
        <v>3.287671232876712E-2</v>
      </c>
    </row>
    <row r="287" spans="1:33" x14ac:dyDescent="0.25">
      <c r="B287" s="9" t="s">
        <v>18</v>
      </c>
      <c r="C287" s="16">
        <v>85</v>
      </c>
      <c r="D287" s="6">
        <v>43</v>
      </c>
      <c r="E287" s="6">
        <v>42</v>
      </c>
      <c r="F287" s="17">
        <f t="shared" si="141"/>
        <v>-2.9311520109066121E-2</v>
      </c>
      <c r="G287" s="11">
        <f t="shared" si="142"/>
        <v>2.8629856850715747E-2</v>
      </c>
      <c r="I287" s="16">
        <v>46</v>
      </c>
      <c r="J287" s="6">
        <v>20</v>
      </c>
      <c r="K287" s="6">
        <v>26</v>
      </c>
      <c r="L287" s="17">
        <f t="shared" si="143"/>
        <v>-2.8490028490028491E-2</v>
      </c>
      <c r="M287" s="11">
        <f t="shared" si="144"/>
        <v>3.7037037037037035E-2</v>
      </c>
      <c r="N287" s="17"/>
      <c r="O287" s="16">
        <v>10</v>
      </c>
      <c r="P287" s="6">
        <v>2</v>
      </c>
      <c r="Q287" s="6">
        <v>8</v>
      </c>
      <c r="R287" s="17">
        <f t="shared" si="145"/>
        <v>-1.098901098901099E-2</v>
      </c>
      <c r="S287" s="11">
        <f t="shared" si="146"/>
        <v>4.3956043956043959E-2</v>
      </c>
      <c r="V287" s="9" t="s">
        <v>18</v>
      </c>
      <c r="W287" s="16">
        <v>5</v>
      </c>
      <c r="X287" s="6">
        <v>3</v>
      </c>
      <c r="Y287" s="6">
        <v>2</v>
      </c>
      <c r="Z287" s="17">
        <f t="shared" si="147"/>
        <v>-2.2556390977443608E-2</v>
      </c>
      <c r="AA287" s="11">
        <f t="shared" si="148"/>
        <v>1.5037593984962405E-2</v>
      </c>
      <c r="AC287" s="16">
        <v>21</v>
      </c>
      <c r="AD287" s="6">
        <v>14</v>
      </c>
      <c r="AE287" s="6">
        <v>7</v>
      </c>
      <c r="AF287" s="17">
        <f t="shared" si="149"/>
        <v>-3.8356164383561646E-2</v>
      </c>
      <c r="AG287" s="11">
        <f t="shared" si="150"/>
        <v>1.9178082191780823E-2</v>
      </c>
    </row>
    <row r="288" spans="1:33" x14ac:dyDescent="0.25">
      <c r="B288" s="9" t="s">
        <v>19</v>
      </c>
      <c r="C288" s="16">
        <v>76</v>
      </c>
      <c r="D288" s="6">
        <v>34</v>
      </c>
      <c r="E288" s="6">
        <v>42</v>
      </c>
      <c r="F288" s="17">
        <f t="shared" si="141"/>
        <v>-2.3176550783912748E-2</v>
      </c>
      <c r="G288" s="11">
        <f t="shared" si="142"/>
        <v>2.8629856850715747E-2</v>
      </c>
      <c r="I288" s="16">
        <v>49</v>
      </c>
      <c r="J288" s="6">
        <v>28</v>
      </c>
      <c r="K288" s="6">
        <v>21</v>
      </c>
      <c r="L288" s="17">
        <f t="shared" si="143"/>
        <v>-3.9886039886039885E-2</v>
      </c>
      <c r="M288" s="11">
        <f t="shared" si="144"/>
        <v>2.9914529914529916E-2</v>
      </c>
      <c r="N288" s="17"/>
      <c r="O288" s="16">
        <v>11</v>
      </c>
      <c r="P288" s="6">
        <v>4</v>
      </c>
      <c r="Q288" s="6">
        <v>7</v>
      </c>
      <c r="R288" s="17">
        <f t="shared" si="145"/>
        <v>-2.197802197802198E-2</v>
      </c>
      <c r="S288" s="11">
        <f t="shared" si="146"/>
        <v>3.8461538461538464E-2</v>
      </c>
      <c r="V288" s="9" t="s">
        <v>19</v>
      </c>
      <c r="W288" s="16">
        <v>12</v>
      </c>
      <c r="X288" s="6">
        <v>7</v>
      </c>
      <c r="Y288" s="6">
        <v>5</v>
      </c>
      <c r="Z288" s="17">
        <f t="shared" si="147"/>
        <v>-5.2631578947368418E-2</v>
      </c>
      <c r="AA288" s="11">
        <f t="shared" si="148"/>
        <v>3.7593984962406013E-2</v>
      </c>
      <c r="AC288" s="16">
        <v>13</v>
      </c>
      <c r="AD288" s="6">
        <v>5</v>
      </c>
      <c r="AE288" s="6">
        <v>8</v>
      </c>
      <c r="AF288" s="17">
        <f t="shared" si="149"/>
        <v>-1.3698630136986301E-2</v>
      </c>
      <c r="AG288" s="11">
        <f t="shared" si="150"/>
        <v>2.1917808219178082E-2</v>
      </c>
    </row>
    <row r="289" spans="2:33" x14ac:dyDescent="0.25">
      <c r="B289" s="9" t="s">
        <v>20</v>
      </c>
      <c r="C289" s="16">
        <v>101</v>
      </c>
      <c r="D289" s="6">
        <v>46</v>
      </c>
      <c r="E289" s="6">
        <v>55</v>
      </c>
      <c r="F289" s="17">
        <f t="shared" si="141"/>
        <v>-3.1356509884117249E-2</v>
      </c>
      <c r="G289" s="11">
        <f t="shared" si="142"/>
        <v>3.7491479209270623E-2</v>
      </c>
      <c r="I289" s="16">
        <v>35</v>
      </c>
      <c r="J289" s="6">
        <v>21</v>
      </c>
      <c r="K289" s="6">
        <v>14</v>
      </c>
      <c r="L289" s="17">
        <f t="shared" si="143"/>
        <v>-2.9914529914529916E-2</v>
      </c>
      <c r="M289" s="11">
        <f t="shared" si="144"/>
        <v>1.9943019943019943E-2</v>
      </c>
      <c r="N289" s="17"/>
      <c r="O289" s="16">
        <v>21</v>
      </c>
      <c r="P289" s="6">
        <v>12</v>
      </c>
      <c r="Q289" s="6">
        <v>9</v>
      </c>
      <c r="R289" s="17">
        <f t="shared" si="145"/>
        <v>-6.5934065934065936E-2</v>
      </c>
      <c r="S289" s="11">
        <f t="shared" si="146"/>
        <v>4.9450549450549448E-2</v>
      </c>
      <c r="V289" s="9" t="s">
        <v>20</v>
      </c>
      <c r="W289" s="16">
        <v>17</v>
      </c>
      <c r="X289" s="6">
        <v>7</v>
      </c>
      <c r="Y289" s="6">
        <v>10</v>
      </c>
      <c r="Z289" s="17">
        <f t="shared" si="147"/>
        <v>-5.2631578947368418E-2</v>
      </c>
      <c r="AA289" s="11">
        <f t="shared" si="148"/>
        <v>7.5187969924812026E-2</v>
      </c>
      <c r="AC289" s="16">
        <v>15</v>
      </c>
      <c r="AD289" s="6">
        <v>9</v>
      </c>
      <c r="AE289" s="6">
        <v>6</v>
      </c>
      <c r="AF289" s="17">
        <f t="shared" si="149"/>
        <v>-2.4657534246575342E-2</v>
      </c>
      <c r="AG289" s="11">
        <f t="shared" si="150"/>
        <v>1.643835616438356E-2</v>
      </c>
    </row>
    <row r="290" spans="2:33" x14ac:dyDescent="0.25">
      <c r="B290" s="9" t="s">
        <v>21</v>
      </c>
      <c r="C290" s="16">
        <v>80</v>
      </c>
      <c r="D290" s="6">
        <v>47</v>
      </c>
      <c r="E290" s="6">
        <v>33</v>
      </c>
      <c r="F290" s="17">
        <f t="shared" si="141"/>
        <v>-3.2038173142467624E-2</v>
      </c>
      <c r="G290" s="11">
        <f t="shared" si="142"/>
        <v>2.2494887525562373E-2</v>
      </c>
      <c r="I290" s="16">
        <v>39</v>
      </c>
      <c r="J290" s="6">
        <v>19</v>
      </c>
      <c r="K290" s="6">
        <v>20</v>
      </c>
      <c r="L290" s="17">
        <f t="shared" si="143"/>
        <v>-2.7065527065527065E-2</v>
      </c>
      <c r="M290" s="11">
        <f t="shared" si="144"/>
        <v>2.8490028490028491E-2</v>
      </c>
      <c r="N290" s="17"/>
      <c r="O290" s="16">
        <v>11</v>
      </c>
      <c r="P290" s="6">
        <v>4</v>
      </c>
      <c r="Q290" s="6">
        <v>7</v>
      </c>
      <c r="R290" s="17">
        <f t="shared" si="145"/>
        <v>-2.197802197802198E-2</v>
      </c>
      <c r="S290" s="11">
        <f t="shared" si="146"/>
        <v>3.8461538461538464E-2</v>
      </c>
      <c r="V290" s="9" t="s">
        <v>21</v>
      </c>
      <c r="W290" s="16">
        <v>11</v>
      </c>
      <c r="X290" s="6">
        <v>8</v>
      </c>
      <c r="Y290" s="6">
        <v>3</v>
      </c>
      <c r="Z290" s="17">
        <f t="shared" si="147"/>
        <v>-6.0150375939849621E-2</v>
      </c>
      <c r="AA290" s="11">
        <f t="shared" si="148"/>
        <v>2.2556390977443608E-2</v>
      </c>
      <c r="AC290" s="16">
        <v>24</v>
      </c>
      <c r="AD290" s="6">
        <v>11</v>
      </c>
      <c r="AE290" s="6">
        <v>13</v>
      </c>
      <c r="AF290" s="17">
        <f t="shared" si="149"/>
        <v>-3.0136986301369864E-2</v>
      </c>
      <c r="AG290" s="11">
        <f t="shared" si="150"/>
        <v>3.5616438356164383E-2</v>
      </c>
    </row>
    <row r="291" spans="2:33" x14ac:dyDescent="0.25">
      <c r="B291" s="9" t="s">
        <v>22</v>
      </c>
      <c r="C291" s="16">
        <v>67</v>
      </c>
      <c r="D291" s="6">
        <v>35</v>
      </c>
      <c r="E291" s="6">
        <v>32</v>
      </c>
      <c r="F291" s="17">
        <f t="shared" si="141"/>
        <v>-2.3858214042263123E-2</v>
      </c>
      <c r="G291" s="11">
        <f t="shared" si="142"/>
        <v>2.1813224267211998E-2</v>
      </c>
      <c r="I291" s="16">
        <v>27</v>
      </c>
      <c r="J291" s="6">
        <v>20</v>
      </c>
      <c r="K291" s="6">
        <v>7</v>
      </c>
      <c r="L291" s="17">
        <f t="shared" si="143"/>
        <v>-2.8490028490028491E-2</v>
      </c>
      <c r="M291" s="11">
        <f t="shared" si="144"/>
        <v>9.9715099715099714E-3</v>
      </c>
      <c r="N291" s="17"/>
      <c r="O291" s="16">
        <v>15</v>
      </c>
      <c r="P291" s="6">
        <v>9</v>
      </c>
      <c r="Q291" s="6">
        <v>6</v>
      </c>
      <c r="R291" s="17">
        <f t="shared" si="145"/>
        <v>-4.9450549450549448E-2</v>
      </c>
      <c r="S291" s="11">
        <f t="shared" si="146"/>
        <v>3.2967032967032968E-2</v>
      </c>
      <c r="V291" s="9" t="s">
        <v>22</v>
      </c>
      <c r="W291" s="16">
        <v>8</v>
      </c>
      <c r="X291" s="6">
        <v>7</v>
      </c>
      <c r="Y291" s="6">
        <v>1</v>
      </c>
      <c r="Z291" s="17">
        <f t="shared" si="147"/>
        <v>-5.2631578947368418E-2</v>
      </c>
      <c r="AA291" s="11">
        <f t="shared" si="148"/>
        <v>7.5187969924812026E-3</v>
      </c>
      <c r="AC291" s="16">
        <v>16</v>
      </c>
      <c r="AD291" s="6">
        <v>8</v>
      </c>
      <c r="AE291" s="6">
        <v>8</v>
      </c>
      <c r="AF291" s="17">
        <f t="shared" si="149"/>
        <v>-2.1917808219178082E-2</v>
      </c>
      <c r="AG291" s="11">
        <f t="shared" si="150"/>
        <v>2.1917808219178082E-2</v>
      </c>
    </row>
    <row r="292" spans="2:33" x14ac:dyDescent="0.25">
      <c r="B292" s="9" t="s">
        <v>23</v>
      </c>
      <c r="C292" s="16">
        <v>53</v>
      </c>
      <c r="D292" s="6">
        <v>24</v>
      </c>
      <c r="E292" s="6">
        <v>29</v>
      </c>
      <c r="F292" s="17">
        <f t="shared" si="141"/>
        <v>-1.6359918200408999E-2</v>
      </c>
      <c r="G292" s="11">
        <f t="shared" si="142"/>
        <v>1.9768234492160874E-2</v>
      </c>
      <c r="I292" s="16">
        <v>25</v>
      </c>
      <c r="J292" s="6">
        <v>13</v>
      </c>
      <c r="K292" s="6">
        <v>12</v>
      </c>
      <c r="L292" s="17">
        <f t="shared" si="143"/>
        <v>-1.8518518518518517E-2</v>
      </c>
      <c r="M292" s="11">
        <f t="shared" si="144"/>
        <v>1.7094017094017096E-2</v>
      </c>
      <c r="N292" s="17"/>
      <c r="O292" s="16">
        <v>22</v>
      </c>
      <c r="P292" s="6">
        <v>12</v>
      </c>
      <c r="Q292" s="6">
        <v>10</v>
      </c>
      <c r="R292" s="17">
        <f t="shared" si="145"/>
        <v>-6.5934065934065936E-2</v>
      </c>
      <c r="S292" s="11">
        <f t="shared" si="146"/>
        <v>5.4945054945054944E-2</v>
      </c>
      <c r="V292" s="9" t="s">
        <v>23</v>
      </c>
      <c r="W292" s="16">
        <v>2</v>
      </c>
      <c r="X292" s="6">
        <v>1</v>
      </c>
      <c r="Y292" s="6">
        <v>1</v>
      </c>
      <c r="Z292" s="17">
        <f t="shared" si="147"/>
        <v>-7.5187969924812026E-3</v>
      </c>
      <c r="AA292" s="11">
        <f t="shared" si="148"/>
        <v>7.5187969924812026E-3</v>
      </c>
      <c r="AC292" s="16">
        <v>16</v>
      </c>
      <c r="AD292" s="6">
        <v>7</v>
      </c>
      <c r="AE292" s="6">
        <v>9</v>
      </c>
      <c r="AF292" s="17">
        <f t="shared" si="149"/>
        <v>-1.9178082191780823E-2</v>
      </c>
      <c r="AG292" s="11">
        <f t="shared" si="150"/>
        <v>2.4657534246575342E-2</v>
      </c>
    </row>
    <row r="293" spans="2:33" x14ac:dyDescent="0.25">
      <c r="B293" s="9" t="s">
        <v>24</v>
      </c>
      <c r="C293" s="16">
        <v>35</v>
      </c>
      <c r="D293" s="6">
        <v>23</v>
      </c>
      <c r="E293" s="6">
        <v>12</v>
      </c>
      <c r="F293" s="17">
        <f t="shared" si="141"/>
        <v>-1.5678254942058625E-2</v>
      </c>
      <c r="G293" s="11">
        <f t="shared" si="142"/>
        <v>8.1799591002044997E-3</v>
      </c>
      <c r="I293" s="16">
        <v>12</v>
      </c>
      <c r="J293" s="6">
        <v>7</v>
      </c>
      <c r="K293" s="6">
        <v>5</v>
      </c>
      <c r="L293" s="17">
        <f t="shared" si="143"/>
        <v>-9.9715099715099714E-3</v>
      </c>
      <c r="M293" s="11">
        <f t="shared" si="144"/>
        <v>7.1225071225071226E-3</v>
      </c>
      <c r="N293" s="17"/>
      <c r="O293" s="16">
        <v>3</v>
      </c>
      <c r="P293" s="6">
        <v>2</v>
      </c>
      <c r="Q293" s="6">
        <v>1</v>
      </c>
      <c r="R293" s="17">
        <f t="shared" si="145"/>
        <v>-1.098901098901099E-2</v>
      </c>
      <c r="S293" s="11">
        <f t="shared" si="146"/>
        <v>5.4945054945054949E-3</v>
      </c>
      <c r="V293" s="9" t="s">
        <v>24</v>
      </c>
      <c r="W293" s="16">
        <v>6</v>
      </c>
      <c r="X293" s="6">
        <v>4</v>
      </c>
      <c r="Y293" s="6">
        <v>2</v>
      </c>
      <c r="Z293" s="17">
        <f t="shared" si="147"/>
        <v>-3.007518796992481E-2</v>
      </c>
      <c r="AA293" s="11">
        <f t="shared" si="148"/>
        <v>1.5037593984962405E-2</v>
      </c>
      <c r="AC293" s="16">
        <v>10</v>
      </c>
      <c r="AD293" s="6">
        <v>6</v>
      </c>
      <c r="AE293" s="6">
        <v>4</v>
      </c>
      <c r="AF293" s="17">
        <f t="shared" si="149"/>
        <v>-1.643835616438356E-2</v>
      </c>
      <c r="AG293" s="11">
        <f t="shared" si="150"/>
        <v>1.0958904109589041E-2</v>
      </c>
    </row>
    <row r="294" spans="2:33" x14ac:dyDescent="0.25">
      <c r="B294" s="9" t="s">
        <v>25</v>
      </c>
      <c r="C294" s="16">
        <v>17</v>
      </c>
      <c r="D294" s="6">
        <v>5</v>
      </c>
      <c r="E294" s="6">
        <v>12</v>
      </c>
      <c r="F294" s="17">
        <f t="shared" si="141"/>
        <v>-3.4083162917518746E-3</v>
      </c>
      <c r="G294" s="11">
        <f t="shared" si="142"/>
        <v>8.1799591002044997E-3</v>
      </c>
      <c r="I294" s="16">
        <v>8</v>
      </c>
      <c r="J294" s="6">
        <v>4</v>
      </c>
      <c r="K294" s="6">
        <v>4</v>
      </c>
      <c r="L294" s="17">
        <f t="shared" si="143"/>
        <v>-5.6980056980056983E-3</v>
      </c>
      <c r="M294" s="11">
        <f t="shared" si="144"/>
        <v>5.6980056980056983E-3</v>
      </c>
      <c r="N294" s="17"/>
      <c r="O294" s="16">
        <v>1</v>
      </c>
      <c r="P294" s="6">
        <v>1</v>
      </c>
      <c r="Q294" s="6">
        <v>0</v>
      </c>
      <c r="R294" s="17">
        <f t="shared" si="145"/>
        <v>-5.4945054945054949E-3</v>
      </c>
      <c r="S294" s="11">
        <f t="shared" si="146"/>
        <v>0</v>
      </c>
      <c r="V294" s="9" t="s">
        <v>25</v>
      </c>
      <c r="W294" s="16">
        <v>2</v>
      </c>
      <c r="X294" s="6">
        <v>0</v>
      </c>
      <c r="Y294" s="6">
        <v>2</v>
      </c>
      <c r="Z294" s="17">
        <f t="shared" si="147"/>
        <v>0</v>
      </c>
      <c r="AA294" s="11">
        <f t="shared" si="148"/>
        <v>1.5037593984962405E-2</v>
      </c>
      <c r="AC294" s="16">
        <v>2</v>
      </c>
      <c r="AD294" s="6">
        <v>1</v>
      </c>
      <c r="AE294" s="6">
        <v>1</v>
      </c>
      <c r="AF294" s="17">
        <f t="shared" si="149"/>
        <v>-2.7397260273972603E-3</v>
      </c>
      <c r="AG294" s="11">
        <f t="shared" si="150"/>
        <v>2.7397260273972603E-3</v>
      </c>
    </row>
    <row r="295" spans="2:33" x14ac:dyDescent="0.25">
      <c r="B295" s="9" t="s">
        <v>26</v>
      </c>
      <c r="C295" s="16">
        <v>7</v>
      </c>
      <c r="D295" s="6">
        <v>4</v>
      </c>
      <c r="E295" s="6">
        <v>3</v>
      </c>
      <c r="F295" s="17">
        <f t="shared" si="141"/>
        <v>-2.7266530334014998E-3</v>
      </c>
      <c r="G295" s="11">
        <f t="shared" si="142"/>
        <v>2.0449897750511249E-3</v>
      </c>
      <c r="I295" s="16">
        <v>5</v>
      </c>
      <c r="J295" s="6">
        <v>4</v>
      </c>
      <c r="K295" s="6">
        <v>1</v>
      </c>
      <c r="L295" s="17">
        <f t="shared" si="143"/>
        <v>-5.6980056980056983E-3</v>
      </c>
      <c r="M295" s="11">
        <f t="shared" si="144"/>
        <v>1.4245014245014246E-3</v>
      </c>
      <c r="N295" s="17"/>
      <c r="O295" s="16">
        <v>0</v>
      </c>
      <c r="P295" s="6">
        <v>0</v>
      </c>
      <c r="Q295" s="6">
        <v>0</v>
      </c>
      <c r="R295" s="17">
        <f t="shared" si="145"/>
        <v>0</v>
      </c>
      <c r="S295" s="11">
        <f t="shared" si="146"/>
        <v>0</v>
      </c>
      <c r="V295" s="9" t="s">
        <v>26</v>
      </c>
      <c r="W295" s="16">
        <v>1</v>
      </c>
      <c r="X295" s="6">
        <v>0</v>
      </c>
      <c r="Y295" s="6">
        <v>1</v>
      </c>
      <c r="Z295" s="17">
        <f t="shared" si="147"/>
        <v>0</v>
      </c>
      <c r="AA295" s="11">
        <f t="shared" si="148"/>
        <v>7.5187969924812026E-3</v>
      </c>
      <c r="AC295" s="16">
        <v>1</v>
      </c>
      <c r="AD295" s="6">
        <v>1</v>
      </c>
      <c r="AE295" s="6">
        <v>0</v>
      </c>
      <c r="AF295" s="17">
        <f t="shared" si="149"/>
        <v>-2.7397260273972603E-3</v>
      </c>
      <c r="AG295" s="11">
        <f t="shared" si="150"/>
        <v>0</v>
      </c>
    </row>
    <row r="296" spans="2:33" x14ac:dyDescent="0.25">
      <c r="B296" s="9" t="s">
        <v>27</v>
      </c>
      <c r="C296" s="16">
        <v>2</v>
      </c>
      <c r="D296" s="6">
        <v>1</v>
      </c>
      <c r="E296" s="6">
        <v>1</v>
      </c>
      <c r="F296" s="17">
        <f t="shared" si="141"/>
        <v>-6.8166325835037494E-4</v>
      </c>
      <c r="G296" s="11">
        <f t="shared" si="142"/>
        <v>6.8166325835037494E-4</v>
      </c>
      <c r="I296" s="16">
        <v>2</v>
      </c>
      <c r="J296" s="6">
        <v>1</v>
      </c>
      <c r="K296" s="6">
        <v>1</v>
      </c>
      <c r="L296" s="17">
        <f t="shared" si="143"/>
        <v>-1.4245014245014246E-3</v>
      </c>
      <c r="M296" s="11">
        <f t="shared" si="144"/>
        <v>1.4245014245014246E-3</v>
      </c>
      <c r="N296" s="17"/>
      <c r="O296" s="16">
        <v>0</v>
      </c>
      <c r="P296" s="6">
        <v>0</v>
      </c>
      <c r="Q296" s="6">
        <v>0</v>
      </c>
      <c r="R296" s="17">
        <f t="shared" si="145"/>
        <v>0</v>
      </c>
      <c r="S296" s="11">
        <f t="shared" si="146"/>
        <v>0</v>
      </c>
      <c r="V296" s="9" t="s">
        <v>27</v>
      </c>
      <c r="W296" s="16">
        <v>0</v>
      </c>
      <c r="X296" s="6">
        <v>0</v>
      </c>
      <c r="Y296" s="6">
        <v>0</v>
      </c>
      <c r="Z296" s="17">
        <f t="shared" si="147"/>
        <v>0</v>
      </c>
      <c r="AA296" s="11">
        <f t="shared" si="148"/>
        <v>0</v>
      </c>
      <c r="AC296" s="16">
        <v>1</v>
      </c>
      <c r="AD296" s="6">
        <v>0</v>
      </c>
      <c r="AE296" s="6">
        <v>1</v>
      </c>
      <c r="AF296" s="17">
        <f t="shared" si="149"/>
        <v>0</v>
      </c>
      <c r="AG296" s="11">
        <f t="shared" si="150"/>
        <v>2.7397260273972603E-3</v>
      </c>
    </row>
    <row r="297" spans="2:33" x14ac:dyDescent="0.25">
      <c r="B297" s="9" t="s">
        <v>28</v>
      </c>
      <c r="C297" s="18">
        <v>0</v>
      </c>
      <c r="D297" s="19">
        <v>0</v>
      </c>
      <c r="E297" s="19">
        <v>0</v>
      </c>
      <c r="F297" s="12">
        <f t="shared" si="141"/>
        <v>0</v>
      </c>
      <c r="G297" s="13">
        <f t="shared" si="142"/>
        <v>0</v>
      </c>
      <c r="I297" s="18">
        <v>0</v>
      </c>
      <c r="J297" s="19">
        <v>0</v>
      </c>
      <c r="K297" s="19">
        <v>0</v>
      </c>
      <c r="L297" s="12">
        <f t="shared" si="143"/>
        <v>0</v>
      </c>
      <c r="M297" s="13">
        <f t="shared" si="144"/>
        <v>0</v>
      </c>
      <c r="N297" s="17"/>
      <c r="O297" s="18">
        <v>0</v>
      </c>
      <c r="P297" s="19">
        <v>0</v>
      </c>
      <c r="Q297" s="19">
        <v>0</v>
      </c>
      <c r="R297" s="12">
        <f t="shared" si="145"/>
        <v>0</v>
      </c>
      <c r="S297" s="13">
        <f t="shared" si="146"/>
        <v>0</v>
      </c>
      <c r="V297" s="9" t="s">
        <v>28</v>
      </c>
      <c r="W297" s="18">
        <v>0</v>
      </c>
      <c r="X297" s="19">
        <v>0</v>
      </c>
      <c r="Y297" s="19">
        <v>0</v>
      </c>
      <c r="Z297" s="12">
        <f t="shared" si="147"/>
        <v>0</v>
      </c>
      <c r="AA297" s="13">
        <f t="shared" si="148"/>
        <v>0</v>
      </c>
      <c r="AC297" s="18">
        <v>0</v>
      </c>
      <c r="AD297" s="19">
        <v>0</v>
      </c>
      <c r="AE297" s="19">
        <v>0</v>
      </c>
      <c r="AF297" s="12">
        <f t="shared" si="149"/>
        <v>0</v>
      </c>
      <c r="AG297" s="13">
        <f t="shared" si="150"/>
        <v>0</v>
      </c>
    </row>
    <row r="298" spans="2:33" ht="15.75" thickBot="1" x14ac:dyDescent="0.3">
      <c r="C298" s="21">
        <f>SUM(C277:C297)</f>
        <v>1469</v>
      </c>
      <c r="D298" s="21">
        <f t="shared" ref="D298:E298" si="151">SUM(D277:D297)</f>
        <v>754</v>
      </c>
      <c r="E298" s="21">
        <f t="shared" si="151"/>
        <v>713</v>
      </c>
      <c r="I298" s="21">
        <f>SUM(I277:I297)</f>
        <v>735</v>
      </c>
      <c r="J298" s="21">
        <f t="shared" ref="J298:K298" si="152">SUM(J277:J297)</f>
        <v>406</v>
      </c>
      <c r="K298" s="21">
        <f t="shared" si="152"/>
        <v>328</v>
      </c>
      <c r="O298" s="21">
        <f>SUM(O277:O297)</f>
        <v>182</v>
      </c>
      <c r="P298" s="21">
        <f t="shared" ref="P298:Q298" si="153">SUM(P277:P297)</f>
        <v>96</v>
      </c>
      <c r="Q298" s="21">
        <f t="shared" si="153"/>
        <v>86</v>
      </c>
      <c r="W298" s="21">
        <f>SUM(W277:W297)</f>
        <v>147</v>
      </c>
      <c r="X298" s="21">
        <f>SUM(X277:X297)</f>
        <v>78</v>
      </c>
      <c r="Y298" s="21">
        <f>SUM(Y277:Y297)</f>
        <v>69</v>
      </c>
      <c r="AC298" s="21">
        <f>SUM(AC277:AC297)</f>
        <v>410</v>
      </c>
      <c r="AD298" s="21">
        <f>SUM(AD277:AD297)</f>
        <v>220</v>
      </c>
      <c r="AE298" s="21">
        <f>SUM(AE277:AE297)</f>
        <v>190</v>
      </c>
    </row>
    <row r="299" spans="2:33" ht="15.75" thickTop="1" x14ac:dyDescent="0.25"/>
  </sheetData>
  <mergeCells count="57">
    <mergeCell ref="AI185:AL185"/>
    <mergeCell ref="C215:F215"/>
    <mergeCell ref="I215:L215"/>
    <mergeCell ref="O215:R215"/>
    <mergeCell ref="W215:Z215"/>
    <mergeCell ref="AC215:AF215"/>
    <mergeCell ref="C185:F185"/>
    <mergeCell ref="I185:L185"/>
    <mergeCell ref="O185:R185"/>
    <mergeCell ref="W185:Z185"/>
    <mergeCell ref="AC185:AF185"/>
    <mergeCell ref="C155:F155"/>
    <mergeCell ref="I155:L155"/>
    <mergeCell ref="O155:R155"/>
    <mergeCell ref="W155:Z155"/>
    <mergeCell ref="AC155:AF155"/>
    <mergeCell ref="C95:F95"/>
    <mergeCell ref="I95:L95"/>
    <mergeCell ref="AC5:AF5"/>
    <mergeCell ref="AI5:AL5"/>
    <mergeCell ref="AI125:AL125"/>
    <mergeCell ref="C125:F125"/>
    <mergeCell ref="I125:L125"/>
    <mergeCell ref="O125:R125"/>
    <mergeCell ref="W125:Z125"/>
    <mergeCell ref="AC125:AF125"/>
    <mergeCell ref="W5:Z5"/>
    <mergeCell ref="O95:R95"/>
    <mergeCell ref="W95:Z95"/>
    <mergeCell ref="AC95:AF95"/>
    <mergeCell ref="U1:AN1"/>
    <mergeCell ref="A1:T1"/>
    <mergeCell ref="C65:F65"/>
    <mergeCell ref="I65:L65"/>
    <mergeCell ref="O65:R65"/>
    <mergeCell ref="W65:Z65"/>
    <mergeCell ref="AC65:AF65"/>
    <mergeCell ref="AI65:AL65"/>
    <mergeCell ref="W35:Z35"/>
    <mergeCell ref="AC35:AF35"/>
    <mergeCell ref="C5:F5"/>
    <mergeCell ref="I5:L5"/>
    <mergeCell ref="O5:R5"/>
    <mergeCell ref="C35:F35"/>
    <mergeCell ref="I35:L35"/>
    <mergeCell ref="O35:R35"/>
    <mergeCell ref="AI245:AL245"/>
    <mergeCell ref="C275:F275"/>
    <mergeCell ref="I275:L275"/>
    <mergeCell ref="O275:R275"/>
    <mergeCell ref="W275:Z275"/>
    <mergeCell ref="AC275:AF275"/>
    <mergeCell ref="C245:F245"/>
    <mergeCell ref="I245:L245"/>
    <mergeCell ref="O245:R245"/>
    <mergeCell ref="W245:Z245"/>
    <mergeCell ref="AC245:AF245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</sheetPr>
  <dimension ref="A1:AC326"/>
  <sheetViews>
    <sheetView showGridLines="0" tabSelected="1" showWhiteSpace="0" view="pageLayout" topLeftCell="A303" zoomScaleNormal="100" workbookViewId="0">
      <selection activeCell="M299" sqref="M299"/>
    </sheetView>
  </sheetViews>
  <sheetFormatPr defaultColWidth="9.28515625" defaultRowHeight="15" x14ac:dyDescent="0.25"/>
  <cols>
    <col min="3" max="3" width="8.85546875" bestFit="1" customWidth="1"/>
    <col min="4" max="4" width="7.7109375" bestFit="1" customWidth="1"/>
    <col min="5" max="5" width="8" bestFit="1" customWidth="1"/>
    <col min="6" max="6" width="7.7109375" bestFit="1" customWidth="1"/>
    <col min="7" max="7" width="8" bestFit="1" customWidth="1"/>
    <col min="8" max="8" width="7.7109375" bestFit="1" customWidth="1"/>
    <col min="9" max="9" width="8.85546875" bestFit="1" customWidth="1"/>
    <col min="10" max="10" width="7.7109375" bestFit="1" customWidth="1"/>
  </cols>
  <sheetData>
    <row r="1" spans="1:29" s="3" customFormat="1" ht="21" x14ac:dyDescent="0.35">
      <c r="A1" s="45" t="str">
        <f>Frumgögn!A1</f>
        <v>1.1.2 Kynja og aldurssamsetning - Byggðarkjarnar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 t="str">
        <f>A1</f>
        <v>1.1.2 Kynja og aldurssamsetning - Byggðarkjarnar</v>
      </c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9" ht="21.75" thickBot="1" x14ac:dyDescent="0.4">
      <c r="A3" s="26" t="s">
        <v>7</v>
      </c>
      <c r="D3" s="2"/>
      <c r="E3" s="2"/>
      <c r="K3" s="2"/>
      <c r="L3" s="2"/>
      <c r="M3" s="2"/>
      <c r="O3" s="26"/>
    </row>
    <row r="4" spans="1:29" ht="15" customHeight="1" x14ac:dyDescent="0.25">
      <c r="B4" s="27"/>
      <c r="C4" s="52">
        <v>2004</v>
      </c>
      <c r="D4" s="51"/>
      <c r="E4" s="50">
        <v>2009</v>
      </c>
      <c r="F4" s="50"/>
      <c r="G4" s="52">
        <v>2014</v>
      </c>
      <c r="H4" s="51"/>
      <c r="I4" s="50">
        <v>2019</v>
      </c>
      <c r="J4" s="51"/>
      <c r="K4" s="50">
        <v>2024</v>
      </c>
      <c r="L4" s="51"/>
    </row>
    <row r="5" spans="1:29" ht="15" customHeight="1" thickBot="1" x14ac:dyDescent="0.3">
      <c r="B5" s="28"/>
      <c r="C5" s="36" t="s">
        <v>39</v>
      </c>
      <c r="D5" s="37" t="s">
        <v>44</v>
      </c>
      <c r="E5" s="38" t="s">
        <v>39</v>
      </c>
      <c r="F5" s="39" t="s">
        <v>44</v>
      </c>
      <c r="G5" s="36" t="s">
        <v>39</v>
      </c>
      <c r="H5" s="37" t="s">
        <v>44</v>
      </c>
      <c r="I5" s="40" t="s">
        <v>39</v>
      </c>
      <c r="J5" s="41" t="s">
        <v>44</v>
      </c>
      <c r="K5" s="40" t="s">
        <v>39</v>
      </c>
      <c r="L5" s="41" t="s">
        <v>44</v>
      </c>
    </row>
    <row r="6" spans="1:29" x14ac:dyDescent="0.25">
      <c r="B6" s="29" t="s">
        <v>8</v>
      </c>
      <c r="C6" s="34">
        <f>Úrvinnsla!F7</f>
        <v>-2.8571428571428571E-2</v>
      </c>
      <c r="D6" s="30">
        <f>Úrvinnsla!G7</f>
        <v>2.9931972789115645E-2</v>
      </c>
      <c r="E6" s="17">
        <f>Úrvinnsla!F67</f>
        <v>-2.3738872403560832E-2</v>
      </c>
      <c r="F6" s="17">
        <f>Úrvinnsla!G67</f>
        <v>4.3026706231454007E-2</v>
      </c>
      <c r="G6" s="34">
        <f>Úrvinnsla!F127</f>
        <v>-2.1582733812949641E-2</v>
      </c>
      <c r="H6" s="30">
        <f>Úrvinnsla!G127</f>
        <v>2.0143884892086329E-2</v>
      </c>
      <c r="I6" s="17">
        <f>Úrvinnsla!F187</f>
        <v>-1.9342359767891684E-2</v>
      </c>
      <c r="J6" s="30">
        <f>Úrvinnsla!G187</f>
        <v>3.8684719535783368E-2</v>
      </c>
      <c r="K6" s="17">
        <f>Úrvinnsla!F247</f>
        <v>-2.9013539651837523E-2</v>
      </c>
      <c r="L6" s="30">
        <f>Úrvinnsla!G247</f>
        <v>3.2882011605415859E-2</v>
      </c>
    </row>
    <row r="7" spans="1:29" x14ac:dyDescent="0.25">
      <c r="B7" s="29" t="s">
        <v>9</v>
      </c>
      <c r="C7" s="34">
        <f>Úrvinnsla!F8</f>
        <v>-2.9931972789115645E-2</v>
      </c>
      <c r="D7" s="30">
        <f>Úrvinnsla!G8</f>
        <v>3.6734693877551024E-2</v>
      </c>
      <c r="E7" s="17">
        <f>Úrvinnsla!F68</f>
        <v>-3.4124629080118693E-2</v>
      </c>
      <c r="F7" s="17">
        <f>Úrvinnsla!G68</f>
        <v>2.3738872403560832E-2</v>
      </c>
      <c r="G7" s="34">
        <f>Úrvinnsla!F128</f>
        <v>-2.5899280575539568E-2</v>
      </c>
      <c r="H7" s="30">
        <f>Úrvinnsla!G128</f>
        <v>4.3165467625899283E-2</v>
      </c>
      <c r="I7" s="17">
        <f>Úrvinnsla!F188</f>
        <v>-2.321083172147002E-2</v>
      </c>
      <c r="J7" s="30">
        <f>Úrvinnsla!G188</f>
        <v>2.9013539651837523E-2</v>
      </c>
      <c r="K7" s="17">
        <f>Úrvinnsla!F248</f>
        <v>-1.9342359767891684E-2</v>
      </c>
      <c r="L7" s="30">
        <f>Úrvinnsla!G248</f>
        <v>3.6750483558994199E-2</v>
      </c>
    </row>
    <row r="8" spans="1:29" x14ac:dyDescent="0.25">
      <c r="B8" s="29" t="s">
        <v>10</v>
      </c>
      <c r="C8" s="34">
        <f>Úrvinnsla!F9</f>
        <v>-4.4897959183673466E-2</v>
      </c>
      <c r="D8" s="30">
        <f>Úrvinnsla!G9</f>
        <v>3.6734693877551024E-2</v>
      </c>
      <c r="E8" s="17">
        <f>Úrvinnsla!F69</f>
        <v>-3.4124629080118693E-2</v>
      </c>
      <c r="F8" s="17">
        <f>Úrvinnsla!G69</f>
        <v>3.2640949554896145E-2</v>
      </c>
      <c r="G8" s="34">
        <f>Úrvinnsla!F129</f>
        <v>-3.5971223021582732E-2</v>
      </c>
      <c r="H8" s="30">
        <f>Úrvinnsla!G129</f>
        <v>2.8776978417266189E-2</v>
      </c>
      <c r="I8" s="17">
        <f>Úrvinnsla!F189</f>
        <v>-2.321083172147002E-2</v>
      </c>
      <c r="J8" s="30">
        <f>Úrvinnsla!G189</f>
        <v>4.8355899419729204E-2</v>
      </c>
      <c r="K8" s="17">
        <f>Úrvinnsla!F249</f>
        <v>-2.5145067698259187E-2</v>
      </c>
      <c r="L8" s="30">
        <f>Úrvinnsla!G249</f>
        <v>2.7079303675048357E-2</v>
      </c>
    </row>
    <row r="9" spans="1:29" x14ac:dyDescent="0.25">
      <c r="B9" s="29" t="s">
        <v>11</v>
      </c>
      <c r="C9" s="34">
        <f>Úrvinnsla!F10</f>
        <v>-3.2653061224489799E-2</v>
      </c>
      <c r="D9" s="30">
        <f>Úrvinnsla!G10</f>
        <v>3.1292517006802724E-2</v>
      </c>
      <c r="E9" s="17">
        <f>Úrvinnsla!F70</f>
        <v>-4.3026706231454007E-2</v>
      </c>
      <c r="F9" s="17">
        <f>Úrvinnsla!G70</f>
        <v>4.0059347181008904E-2</v>
      </c>
      <c r="G9" s="34">
        <f>Úrvinnsla!F130</f>
        <v>-3.4532374100719423E-2</v>
      </c>
      <c r="H9" s="30">
        <f>Úrvinnsla!G130</f>
        <v>3.884892086330935E-2</v>
      </c>
      <c r="I9" s="17">
        <f>Úrvinnsla!F190</f>
        <v>-3.2882011605415859E-2</v>
      </c>
      <c r="J9" s="30">
        <f>Úrvinnsla!G190</f>
        <v>3.4816247582205029E-2</v>
      </c>
      <c r="K9" s="17">
        <f>Úrvinnsla!F250</f>
        <v>-2.5145067698259187E-2</v>
      </c>
      <c r="L9" s="30">
        <f>Úrvinnsla!G250</f>
        <v>4.4487427466150871E-2</v>
      </c>
    </row>
    <row r="10" spans="1:29" x14ac:dyDescent="0.25">
      <c r="B10" s="29" t="s">
        <v>12</v>
      </c>
      <c r="C10" s="34">
        <f>Úrvinnsla!F11</f>
        <v>-3.6734693877551024E-2</v>
      </c>
      <c r="D10" s="30">
        <f>Úrvinnsla!G11</f>
        <v>3.8095238095238099E-2</v>
      </c>
      <c r="E10" s="17">
        <f>Úrvinnsla!F71</f>
        <v>-3.2640949554896145E-2</v>
      </c>
      <c r="F10" s="17">
        <f>Úrvinnsla!G71</f>
        <v>2.5222551928783383E-2</v>
      </c>
      <c r="G10" s="34">
        <f>Úrvinnsla!F131</f>
        <v>-4.0287769784172658E-2</v>
      </c>
      <c r="H10" s="30">
        <f>Úrvinnsla!G131</f>
        <v>2.8776978417266189E-2</v>
      </c>
      <c r="I10" s="17">
        <f>Úrvinnsla!F191</f>
        <v>-2.5145067698259187E-2</v>
      </c>
      <c r="J10" s="30">
        <f>Úrvinnsla!G191</f>
        <v>3.0947775628626693E-2</v>
      </c>
      <c r="K10" s="17">
        <f>Úrvinnsla!F251</f>
        <v>-2.9013539651837523E-2</v>
      </c>
      <c r="L10" s="30">
        <f>Úrvinnsla!G251</f>
        <v>2.9013539651837523E-2</v>
      </c>
    </row>
    <row r="11" spans="1:29" x14ac:dyDescent="0.25">
      <c r="B11" s="29" t="s">
        <v>13</v>
      </c>
      <c r="C11" s="34">
        <f>Úrvinnsla!F12</f>
        <v>-2.8571428571428571E-2</v>
      </c>
      <c r="D11" s="30">
        <f>Úrvinnsla!G12</f>
        <v>2.9931972789115645E-2</v>
      </c>
      <c r="E11" s="17">
        <f>Úrvinnsla!F72</f>
        <v>-1.9287833827893175E-2</v>
      </c>
      <c r="F11" s="17">
        <f>Úrvinnsla!G72</f>
        <v>1.1869436201780416E-2</v>
      </c>
      <c r="G11" s="34">
        <f>Úrvinnsla!F132</f>
        <v>-3.3093525179856115E-2</v>
      </c>
      <c r="H11" s="30">
        <f>Úrvinnsla!G132</f>
        <v>1.7266187050359712E-2</v>
      </c>
      <c r="I11" s="17">
        <f>Úrvinnsla!F192</f>
        <v>-3.2882011605415859E-2</v>
      </c>
      <c r="J11" s="30">
        <f>Úrvinnsla!G192</f>
        <v>4.0618955512572531E-2</v>
      </c>
      <c r="K11" s="17">
        <f>Úrvinnsla!F252</f>
        <v>-2.7079303675048357E-2</v>
      </c>
      <c r="L11" s="30">
        <f>Úrvinnsla!G252</f>
        <v>2.321083172147002E-2</v>
      </c>
    </row>
    <row r="12" spans="1:29" x14ac:dyDescent="0.25">
      <c r="B12" s="29" t="s">
        <v>14</v>
      </c>
      <c r="C12" s="34">
        <f>Úrvinnsla!F13</f>
        <v>-3.4013605442176874E-2</v>
      </c>
      <c r="D12" s="30">
        <f>Úrvinnsla!G13</f>
        <v>2.3129251700680271E-2</v>
      </c>
      <c r="E12" s="17">
        <f>Úrvinnsla!F73</f>
        <v>-2.0771513353115726E-2</v>
      </c>
      <c r="F12" s="17">
        <f>Úrvinnsla!G73</f>
        <v>3.5608308605341248E-2</v>
      </c>
      <c r="G12" s="34">
        <f>Úrvinnsla!F133</f>
        <v>-2.1582733812949641E-2</v>
      </c>
      <c r="H12" s="30">
        <f>Úrvinnsla!G133</f>
        <v>1.4388489208633094E-2</v>
      </c>
      <c r="I12" s="17">
        <f>Úrvinnsla!F193</f>
        <v>-4.0618955512572531E-2</v>
      </c>
      <c r="J12" s="30">
        <f>Úrvinnsla!G193</f>
        <v>2.1276595744680851E-2</v>
      </c>
      <c r="K12" s="17">
        <f>Úrvinnsla!F253</f>
        <v>-3.8684719535783368E-2</v>
      </c>
      <c r="L12" s="30">
        <f>Úrvinnsla!G253</f>
        <v>3.6750483558994199E-2</v>
      </c>
    </row>
    <row r="13" spans="1:29" x14ac:dyDescent="0.25">
      <c r="B13" s="29" t="s">
        <v>15</v>
      </c>
      <c r="C13" s="34">
        <f>Úrvinnsla!F14</f>
        <v>-2.3129251700680271E-2</v>
      </c>
      <c r="D13" s="30">
        <f>Úrvinnsla!G14</f>
        <v>2.9931972789115645E-2</v>
      </c>
      <c r="E13" s="17">
        <f>Úrvinnsla!F74</f>
        <v>-3.5608308605341248E-2</v>
      </c>
      <c r="F13" s="17">
        <f>Úrvinnsla!G74</f>
        <v>2.3738872403560832E-2</v>
      </c>
      <c r="G13" s="34">
        <f>Úrvinnsla!F134</f>
        <v>-2.1582733812949641E-2</v>
      </c>
      <c r="H13" s="30">
        <f>Úrvinnsla!G134</f>
        <v>3.4532374100719423E-2</v>
      </c>
      <c r="I13" s="17">
        <f>Úrvinnsla!F194</f>
        <v>-2.7079303675048357E-2</v>
      </c>
      <c r="J13" s="30">
        <f>Úrvinnsla!G194</f>
        <v>2.1276595744680851E-2</v>
      </c>
      <c r="K13" s="17">
        <f>Úrvinnsla!F254</f>
        <v>-3.8684719535783368E-2</v>
      </c>
      <c r="L13" s="30">
        <f>Úrvinnsla!G254</f>
        <v>1.5473887814313346E-2</v>
      </c>
    </row>
    <row r="14" spans="1:29" x14ac:dyDescent="0.25">
      <c r="B14" s="29" t="s">
        <v>16</v>
      </c>
      <c r="C14" s="34">
        <f>Úrvinnsla!F15</f>
        <v>-2.9931972789115645E-2</v>
      </c>
      <c r="D14" s="30">
        <f>Úrvinnsla!G15</f>
        <v>4.6258503401360541E-2</v>
      </c>
      <c r="E14" s="17">
        <f>Úrvinnsla!F75</f>
        <v>-2.5222551928783383E-2</v>
      </c>
      <c r="F14" s="17">
        <f>Úrvinnsla!G75</f>
        <v>2.6706231454005934E-2</v>
      </c>
      <c r="G14" s="34">
        <f>Úrvinnsla!F135</f>
        <v>-3.7410071942446041E-2</v>
      </c>
      <c r="H14" s="30">
        <f>Úrvinnsla!G135</f>
        <v>2.8776978417266189E-2</v>
      </c>
      <c r="I14" s="17">
        <f>Úrvinnsla!F195</f>
        <v>-3.2882011605415859E-2</v>
      </c>
      <c r="J14" s="30">
        <f>Úrvinnsla!G195</f>
        <v>2.9013539651837523E-2</v>
      </c>
      <c r="K14" s="17">
        <f>Úrvinnsla!F255</f>
        <v>-2.5145067698259187E-2</v>
      </c>
      <c r="L14" s="30">
        <f>Úrvinnsla!G255</f>
        <v>2.321083172147002E-2</v>
      </c>
    </row>
    <row r="15" spans="1:29" x14ac:dyDescent="0.25">
      <c r="B15" s="29" t="s">
        <v>17</v>
      </c>
      <c r="C15" s="34">
        <f>Úrvinnsla!F16</f>
        <v>-5.3061224489795916E-2</v>
      </c>
      <c r="D15" s="30">
        <f>Úrvinnsla!G16</f>
        <v>2.5850340136054421E-2</v>
      </c>
      <c r="E15" s="17">
        <f>Úrvinnsla!F76</f>
        <v>-2.8189910979228485E-2</v>
      </c>
      <c r="F15" s="17">
        <f>Úrvinnsla!G76</f>
        <v>4.7477744807121663E-2</v>
      </c>
      <c r="G15" s="34">
        <f>Úrvinnsla!F136</f>
        <v>-2.4460431654676259E-2</v>
      </c>
      <c r="H15" s="30">
        <f>Úrvinnsla!G136</f>
        <v>2.4460431654676259E-2</v>
      </c>
      <c r="I15" s="17">
        <f>Úrvinnsla!F196</f>
        <v>-2.321083172147002E-2</v>
      </c>
      <c r="J15" s="30">
        <f>Úrvinnsla!G196</f>
        <v>2.321083172147002E-2</v>
      </c>
      <c r="K15" s="17">
        <f>Úrvinnsla!F256</f>
        <v>-3.0947775628626693E-2</v>
      </c>
      <c r="L15" s="30">
        <f>Úrvinnsla!G256</f>
        <v>3.2882011605415859E-2</v>
      </c>
    </row>
    <row r="16" spans="1:29" x14ac:dyDescent="0.25">
      <c r="B16" s="29" t="s">
        <v>18</v>
      </c>
      <c r="C16" s="34">
        <f>Úrvinnsla!F17</f>
        <v>-2.9931972789115645E-2</v>
      </c>
      <c r="D16" s="30">
        <f>Úrvinnsla!G17</f>
        <v>3.2653061224489799E-2</v>
      </c>
      <c r="E16" s="17">
        <f>Úrvinnsla!F77</f>
        <v>-4.8961424332344211E-2</v>
      </c>
      <c r="F16" s="17">
        <f>Úrvinnsla!G77</f>
        <v>2.5222551928783383E-2</v>
      </c>
      <c r="G16" s="34">
        <f>Úrvinnsla!F137</f>
        <v>-3.1654676258992806E-2</v>
      </c>
      <c r="H16" s="30">
        <f>Úrvinnsla!G137</f>
        <v>4.4604316546762592E-2</v>
      </c>
      <c r="I16" s="17">
        <f>Úrvinnsla!F197</f>
        <v>-2.5145067698259187E-2</v>
      </c>
      <c r="J16" s="30">
        <f>Úrvinnsla!G197</f>
        <v>3.0947775628626693E-2</v>
      </c>
      <c r="K16" s="17">
        <f>Úrvinnsla!F257</f>
        <v>-2.7079303675048357E-2</v>
      </c>
      <c r="L16" s="30">
        <f>Úrvinnsla!G257</f>
        <v>2.1276595744680851E-2</v>
      </c>
    </row>
    <row r="17" spans="2:12" x14ac:dyDescent="0.25">
      <c r="B17" s="29" t="s">
        <v>19</v>
      </c>
      <c r="C17" s="34">
        <f>Úrvinnsla!F18</f>
        <v>-4.0816326530612242E-2</v>
      </c>
      <c r="D17" s="30">
        <f>Úrvinnsla!G18</f>
        <v>2.3129251700680271E-2</v>
      </c>
      <c r="E17" s="17">
        <f>Úrvinnsla!F78</f>
        <v>-3.4124629080118693E-2</v>
      </c>
      <c r="F17" s="17">
        <f>Úrvinnsla!G78</f>
        <v>3.4124629080118693E-2</v>
      </c>
      <c r="G17" s="34">
        <f>Úrvinnsla!F138</f>
        <v>-5.0359712230215826E-2</v>
      </c>
      <c r="H17" s="30">
        <f>Úrvinnsla!G138</f>
        <v>3.0215827338129497E-2</v>
      </c>
      <c r="I17" s="17">
        <f>Úrvinnsla!F198</f>
        <v>-3.2882011605415859E-2</v>
      </c>
      <c r="J17" s="30">
        <f>Úrvinnsla!G198</f>
        <v>4.0618955512572531E-2</v>
      </c>
      <c r="K17" s="17">
        <f>Úrvinnsla!F258</f>
        <v>-2.321083172147002E-2</v>
      </c>
      <c r="L17" s="30">
        <f>Úrvinnsla!G258</f>
        <v>2.7079303675048357E-2</v>
      </c>
    </row>
    <row r="18" spans="2:12" x14ac:dyDescent="0.25">
      <c r="B18" s="29" t="s">
        <v>20</v>
      </c>
      <c r="C18" s="34">
        <f>Úrvinnsla!F19</f>
        <v>-2.8571428571428571E-2</v>
      </c>
      <c r="D18" s="30">
        <f>Úrvinnsla!G19</f>
        <v>1.4965986394557823E-2</v>
      </c>
      <c r="E18" s="17">
        <f>Úrvinnsla!F79</f>
        <v>-4.1543026706231452E-2</v>
      </c>
      <c r="F18" s="17">
        <f>Úrvinnsla!G79</f>
        <v>2.0771513353115726E-2</v>
      </c>
      <c r="G18" s="34">
        <f>Úrvinnsla!F139</f>
        <v>-2.8776978417266189E-2</v>
      </c>
      <c r="H18" s="30">
        <f>Úrvinnsla!G139</f>
        <v>3.1654676258992806E-2</v>
      </c>
      <c r="I18" s="17">
        <f>Úrvinnsla!F199</f>
        <v>-4.0618955512572531E-2</v>
      </c>
      <c r="J18" s="30">
        <f>Úrvinnsla!G199</f>
        <v>2.1276595744680851E-2</v>
      </c>
      <c r="K18" s="17">
        <f>Úrvinnsla!F259</f>
        <v>-3.4816247582205029E-2</v>
      </c>
      <c r="L18" s="30">
        <f>Úrvinnsla!G259</f>
        <v>4.2553191489361701E-2</v>
      </c>
    </row>
    <row r="19" spans="2:12" x14ac:dyDescent="0.25">
      <c r="B19" s="29" t="s">
        <v>21</v>
      </c>
      <c r="C19" s="34">
        <f>Úrvinnsla!F20</f>
        <v>-1.7687074829931974E-2</v>
      </c>
      <c r="D19" s="30">
        <f>Úrvinnsla!G20</f>
        <v>2.1768707482993196E-2</v>
      </c>
      <c r="E19" s="17">
        <f>Úrvinnsla!F80</f>
        <v>-2.6706231454005934E-2</v>
      </c>
      <c r="F19" s="17">
        <f>Úrvinnsla!G80</f>
        <v>1.483679525222552E-2</v>
      </c>
      <c r="G19" s="34">
        <f>Úrvinnsla!F140</f>
        <v>-3.5971223021582732E-2</v>
      </c>
      <c r="H19" s="30">
        <f>Úrvinnsla!G140</f>
        <v>2.1582733812949641E-2</v>
      </c>
      <c r="I19" s="17">
        <f>Úrvinnsla!F200</f>
        <v>-2.7079303675048357E-2</v>
      </c>
      <c r="J19" s="30">
        <f>Úrvinnsla!G200</f>
        <v>2.9013539651837523E-2</v>
      </c>
      <c r="K19" s="17">
        <f>Úrvinnsla!F260</f>
        <v>-3.4816247582205029E-2</v>
      </c>
      <c r="L19" s="30">
        <f>Úrvinnsla!G260</f>
        <v>1.5473887814313346E-2</v>
      </c>
    </row>
    <row r="20" spans="2:12" x14ac:dyDescent="0.25">
      <c r="B20" s="29" t="s">
        <v>22</v>
      </c>
      <c r="C20" s="34">
        <f>Úrvinnsla!F21</f>
        <v>-2.8571428571428571E-2</v>
      </c>
      <c r="D20" s="30">
        <f>Úrvinnsla!G21</f>
        <v>2.0408163265306121E-2</v>
      </c>
      <c r="E20" s="17">
        <f>Úrvinnsla!F81</f>
        <v>-1.6320474777448073E-2</v>
      </c>
      <c r="F20" s="17">
        <f>Úrvinnsla!G81</f>
        <v>2.0771513353115726E-2</v>
      </c>
      <c r="G20" s="34">
        <f>Úrvinnsla!F141</f>
        <v>-2.5899280575539568E-2</v>
      </c>
      <c r="H20" s="30">
        <f>Úrvinnsla!G141</f>
        <v>1.2949640287769784E-2</v>
      </c>
      <c r="I20" s="17">
        <f>Úrvinnsla!F201</f>
        <v>-2.5145067698259187E-2</v>
      </c>
      <c r="J20" s="30">
        <f>Úrvinnsla!G201</f>
        <v>2.321083172147002E-2</v>
      </c>
      <c r="K20" s="17">
        <f>Úrvinnsla!F261</f>
        <v>-2.7079303675048357E-2</v>
      </c>
      <c r="L20" s="30">
        <f>Úrvinnsla!G261</f>
        <v>3.2882011605415859E-2</v>
      </c>
    </row>
    <row r="21" spans="2:12" x14ac:dyDescent="0.25">
      <c r="B21" s="29" t="s">
        <v>23</v>
      </c>
      <c r="C21" s="34">
        <f>Úrvinnsla!F22</f>
        <v>-1.9047619047619049E-2</v>
      </c>
      <c r="D21" s="30">
        <f>Úrvinnsla!G22</f>
        <v>2.5850340136054421E-2</v>
      </c>
      <c r="E21" s="17">
        <f>Úrvinnsla!F82</f>
        <v>-3.2640949554896145E-2</v>
      </c>
      <c r="F21" s="17">
        <f>Úrvinnsla!G82</f>
        <v>2.0771513353115726E-2</v>
      </c>
      <c r="G21" s="34">
        <f>Úrvinnsla!F142</f>
        <v>-1.1510791366906475E-2</v>
      </c>
      <c r="H21" s="30">
        <f>Úrvinnsla!G142</f>
        <v>1.870503597122302E-2</v>
      </c>
      <c r="I21" s="17">
        <f>Úrvinnsla!F202</f>
        <v>-3.0947775628626693E-2</v>
      </c>
      <c r="J21" s="30">
        <f>Úrvinnsla!G202</f>
        <v>1.3539651837524178E-2</v>
      </c>
      <c r="K21" s="17">
        <f>Úrvinnsla!F262</f>
        <v>-1.7408123791102514E-2</v>
      </c>
      <c r="L21" s="30">
        <f>Úrvinnsla!G262</f>
        <v>2.321083172147002E-2</v>
      </c>
    </row>
    <row r="22" spans="2:12" x14ac:dyDescent="0.25">
      <c r="B22" s="29" t="s">
        <v>24</v>
      </c>
      <c r="C22" s="34">
        <f>Úrvinnsla!F23</f>
        <v>-6.8027210884353739E-3</v>
      </c>
      <c r="D22" s="30">
        <f>Úrvinnsla!G23</f>
        <v>8.1632653061224497E-3</v>
      </c>
      <c r="E22" s="17">
        <f>Úrvinnsla!F83</f>
        <v>-1.7804154302670624E-2</v>
      </c>
      <c r="F22" s="17">
        <f>Úrvinnsla!G83</f>
        <v>2.5222551928783383E-2</v>
      </c>
      <c r="G22" s="34">
        <f>Úrvinnsla!F143</f>
        <v>-2.5899280575539568E-2</v>
      </c>
      <c r="H22" s="30">
        <f>Úrvinnsla!G143</f>
        <v>1.5827338129496403E-2</v>
      </c>
      <c r="I22" s="17">
        <f>Úrvinnsla!F203</f>
        <v>-7.7369439071566732E-3</v>
      </c>
      <c r="J22" s="30">
        <f>Úrvinnsla!G203</f>
        <v>1.5473887814313346E-2</v>
      </c>
      <c r="K22" s="17">
        <f>Úrvinnsla!F263</f>
        <v>-2.321083172147002E-2</v>
      </c>
      <c r="L22" s="30">
        <f>Úrvinnsla!G263</f>
        <v>1.160541586073501E-2</v>
      </c>
    </row>
    <row r="23" spans="2:12" x14ac:dyDescent="0.25">
      <c r="B23" s="29" t="s">
        <v>25</v>
      </c>
      <c r="C23" s="34">
        <f>Úrvinnsla!F24</f>
        <v>-2.7210884353741495E-3</v>
      </c>
      <c r="D23" s="30">
        <f>Úrvinnsla!G24</f>
        <v>6.8027210884353739E-3</v>
      </c>
      <c r="E23" s="17">
        <f>Úrvinnsla!F84</f>
        <v>-2.967359050445104E-3</v>
      </c>
      <c r="F23" s="17">
        <f>Úrvinnsla!G84</f>
        <v>4.4510385756676559E-3</v>
      </c>
      <c r="G23" s="34">
        <f>Úrvinnsla!F144</f>
        <v>-1.0071942446043165E-2</v>
      </c>
      <c r="H23" s="30">
        <f>Úrvinnsla!G144</f>
        <v>2.1582733812949641E-2</v>
      </c>
      <c r="I23" s="17">
        <f>Úrvinnsla!F204</f>
        <v>-1.160541586073501E-2</v>
      </c>
      <c r="J23" s="30">
        <f>Úrvinnsla!G204</f>
        <v>1.160541586073501E-2</v>
      </c>
      <c r="K23" s="17">
        <f>Úrvinnsla!F264</f>
        <v>-5.8027079303675051E-3</v>
      </c>
      <c r="L23" s="30">
        <f>Úrvinnsla!G264</f>
        <v>1.3539651837524178E-2</v>
      </c>
    </row>
    <row r="24" spans="2:12" x14ac:dyDescent="0.25">
      <c r="B24" s="29" t="s">
        <v>26</v>
      </c>
      <c r="C24" s="34">
        <f>Úrvinnsla!F25</f>
        <v>-1.3605442176870747E-3</v>
      </c>
      <c r="D24" s="30">
        <f>Úrvinnsla!G25</f>
        <v>0</v>
      </c>
      <c r="E24" s="17">
        <f>Úrvinnsla!F85</f>
        <v>-1.483679525222552E-3</v>
      </c>
      <c r="F24" s="17">
        <f>Úrvinnsla!G85</f>
        <v>4.4510385756676559E-3</v>
      </c>
      <c r="G24" s="34">
        <f>Úrvinnsla!F145</f>
        <v>-1.4388489208633094E-3</v>
      </c>
      <c r="H24" s="30">
        <f>Úrvinnsla!G145</f>
        <v>1.4388489208633094E-3</v>
      </c>
      <c r="I24" s="17">
        <f>Úrvinnsla!F205</f>
        <v>-3.8684719535783366E-3</v>
      </c>
      <c r="J24" s="30">
        <f>Úrvinnsla!G205</f>
        <v>9.6711798839458421E-3</v>
      </c>
      <c r="K24" s="17">
        <f>Úrvinnsla!F265</f>
        <v>-1.9342359767891683E-3</v>
      </c>
      <c r="L24" s="30">
        <f>Úrvinnsla!G265</f>
        <v>1.160541586073501E-2</v>
      </c>
    </row>
    <row r="25" spans="2:12" x14ac:dyDescent="0.25">
      <c r="B25" s="29" t="s">
        <v>27</v>
      </c>
      <c r="C25" s="34">
        <f>Úrvinnsla!F26</f>
        <v>-1.3605442176870747E-3</v>
      </c>
      <c r="D25" s="30">
        <f>Úrvinnsla!G26</f>
        <v>0</v>
      </c>
      <c r="E25" s="17">
        <f>Úrvinnsla!F86</f>
        <v>0</v>
      </c>
      <c r="F25" s="17">
        <f>Úrvinnsla!G86</f>
        <v>0</v>
      </c>
      <c r="G25" s="34">
        <f>Úrvinnsla!F146</f>
        <v>-1.4388489208633094E-3</v>
      </c>
      <c r="H25" s="30">
        <f>Úrvinnsla!G146</f>
        <v>2.8776978417266188E-3</v>
      </c>
      <c r="I25" s="17">
        <f>Úrvinnsla!F206</f>
        <v>-1.9342359767891683E-3</v>
      </c>
      <c r="J25" s="30">
        <f>Úrvinnsla!G206</f>
        <v>0</v>
      </c>
      <c r="K25" s="17">
        <f>Úrvinnsla!F266</f>
        <v>0</v>
      </c>
      <c r="L25" s="30">
        <f>Úrvinnsla!G266</f>
        <v>0</v>
      </c>
    </row>
    <row r="26" spans="2:12" ht="15.75" thickBot="1" x14ac:dyDescent="0.3">
      <c r="B26" s="31" t="s">
        <v>28</v>
      </c>
      <c r="C26" s="35">
        <f>Úrvinnsla!F27</f>
        <v>0</v>
      </c>
      <c r="D26" s="33">
        <f>Úrvinnsla!G27</f>
        <v>0</v>
      </c>
      <c r="E26" s="32">
        <f>Úrvinnsla!F87</f>
        <v>0</v>
      </c>
      <c r="F26" s="32">
        <f>Úrvinnsla!G87</f>
        <v>0</v>
      </c>
      <c r="G26" s="35">
        <f>Úrvinnsla!F147</f>
        <v>0</v>
      </c>
      <c r="H26" s="33">
        <f>Úrvinnsla!G147</f>
        <v>0</v>
      </c>
      <c r="I26" s="32">
        <f>Úrvinnsla!F207</f>
        <v>0</v>
      </c>
      <c r="J26" s="33">
        <f>Úrvinnsla!G207</f>
        <v>0</v>
      </c>
      <c r="K26" s="32">
        <f>Úrvinnsla!F267</f>
        <v>0</v>
      </c>
      <c r="L26" s="33">
        <f>Úrvinnsla!G267</f>
        <v>0</v>
      </c>
    </row>
    <row r="33" spans="1:15" ht="21.75" thickBot="1" x14ac:dyDescent="0.4">
      <c r="A33" s="26" t="s">
        <v>29</v>
      </c>
      <c r="D33" s="2"/>
      <c r="E33" s="2"/>
      <c r="K33" s="2"/>
      <c r="L33" s="2"/>
      <c r="M33" s="2"/>
      <c r="O33" s="26"/>
    </row>
    <row r="34" spans="1:15" x14ac:dyDescent="0.25">
      <c r="B34" s="27"/>
      <c r="C34" s="52">
        <v>2004</v>
      </c>
      <c r="D34" s="51"/>
      <c r="E34" s="50">
        <v>2009</v>
      </c>
      <c r="F34" s="50"/>
      <c r="G34" s="52">
        <v>2014</v>
      </c>
      <c r="H34" s="51"/>
      <c r="I34" s="50">
        <v>2019</v>
      </c>
      <c r="J34" s="51"/>
      <c r="K34" s="50">
        <v>2024</v>
      </c>
      <c r="L34" s="51"/>
    </row>
    <row r="35" spans="1:15" ht="15.75" thickBot="1" x14ac:dyDescent="0.3">
      <c r="B35" s="28"/>
      <c r="C35" s="36" t="s">
        <v>39</v>
      </c>
      <c r="D35" s="37" t="s">
        <v>44</v>
      </c>
      <c r="E35" s="38" t="s">
        <v>39</v>
      </c>
      <c r="F35" s="39" t="s">
        <v>44</v>
      </c>
      <c r="G35" s="36" t="s">
        <v>39</v>
      </c>
      <c r="H35" s="37" t="s">
        <v>44</v>
      </c>
      <c r="I35" s="40" t="s">
        <v>39</v>
      </c>
      <c r="J35" s="41" t="s">
        <v>44</v>
      </c>
      <c r="K35" s="40" t="s">
        <v>39</v>
      </c>
      <c r="L35" s="41" t="s">
        <v>44</v>
      </c>
    </row>
    <row r="36" spans="1:15" x14ac:dyDescent="0.25">
      <c r="B36" s="29" t="s">
        <v>8</v>
      </c>
      <c r="C36" s="34">
        <f>Úrvinnsla!L7</f>
        <v>-4.2417199302730968E-2</v>
      </c>
      <c r="D36" s="30">
        <f>Úrvinnsla!M7</f>
        <v>2.7309703660662404E-2</v>
      </c>
      <c r="E36" s="17">
        <f>Úrvinnsla!L67</f>
        <v>-4.4427989633469084E-2</v>
      </c>
      <c r="F36" s="17">
        <f>Úrvinnsla!M67</f>
        <v>3.9244724176231024E-2</v>
      </c>
      <c r="G36" s="34">
        <f>Úrvinnsla!L127</f>
        <v>-0.04</v>
      </c>
      <c r="H36" s="30">
        <f>Úrvinnsla!M127</f>
        <v>3.9279279279279281E-2</v>
      </c>
      <c r="I36" s="17">
        <f>Úrvinnsla!L187</f>
        <v>-3.560424512153372E-2</v>
      </c>
      <c r="J36" s="30">
        <f>Úrvinnsla!M187</f>
        <v>3.7658336186237588E-2</v>
      </c>
      <c r="K36" s="17">
        <f>Úrvinnsla!L247</f>
        <v>-3.046901745977405E-2</v>
      </c>
      <c r="L36" s="30">
        <f>Úrvinnsla!M247</f>
        <v>3.2180760013693938E-2</v>
      </c>
    </row>
    <row r="37" spans="1:15" x14ac:dyDescent="0.25">
      <c r="B37" s="29" t="s">
        <v>9</v>
      </c>
      <c r="C37" s="34">
        <f>Úrvinnsla!L8</f>
        <v>-4.764671702498547E-2</v>
      </c>
      <c r="D37" s="30">
        <f>Úrvinnsla!M8</f>
        <v>4.0674026728646138E-2</v>
      </c>
      <c r="E37" s="17">
        <f>Úrvinnsla!L68</f>
        <v>-3.8504257682339872E-2</v>
      </c>
      <c r="F37" s="17">
        <f>Úrvinnsla!M68</f>
        <v>3.2580525731210661E-2</v>
      </c>
      <c r="G37" s="34">
        <f>Úrvinnsla!L128</f>
        <v>-4.3963963963963966E-2</v>
      </c>
      <c r="H37" s="30">
        <f>Úrvinnsla!M128</f>
        <v>3.5315315315315315E-2</v>
      </c>
      <c r="I37" s="17">
        <f>Úrvinnsla!L188</f>
        <v>-4.0397124272509417E-2</v>
      </c>
      <c r="J37" s="30">
        <f>Úrvinnsla!M188</f>
        <v>3.8000684697021565E-2</v>
      </c>
      <c r="K37" s="17">
        <f>Úrvinnsla!L248</f>
        <v>-4.1424169804861348E-2</v>
      </c>
      <c r="L37" s="30">
        <f>Úrvinnsla!M248</f>
        <v>3.8343033207805549E-2</v>
      </c>
    </row>
    <row r="38" spans="1:15" x14ac:dyDescent="0.25">
      <c r="B38" s="29" t="s">
        <v>10</v>
      </c>
      <c r="C38" s="34">
        <f>Úrvinnsla!L9</f>
        <v>-4.9389889599070307E-2</v>
      </c>
      <c r="D38" s="30">
        <f>Úrvinnsla!M9</f>
        <v>3.8930854154561302E-2</v>
      </c>
      <c r="E38" s="17">
        <f>Úrvinnsla!L69</f>
        <v>-3.9614957423176604E-2</v>
      </c>
      <c r="F38" s="17">
        <f>Úrvinnsla!M69</f>
        <v>4.1095890410958902E-2</v>
      </c>
      <c r="G38" s="34">
        <f>Úrvinnsla!L129</f>
        <v>-3.6036036036036036E-2</v>
      </c>
      <c r="H38" s="30">
        <f>Úrvinnsla!M129</f>
        <v>3.4594594594594595E-2</v>
      </c>
      <c r="I38" s="17">
        <f>Úrvinnsla!L189</f>
        <v>-3.7658336186237588E-2</v>
      </c>
      <c r="J38" s="30">
        <f>Úrvinnsla!M189</f>
        <v>3.3892502567613829E-2</v>
      </c>
      <c r="K38" s="17">
        <f>Úrvinnsla!L249</f>
        <v>-4.0397124272509417E-2</v>
      </c>
      <c r="L38" s="30">
        <f>Úrvinnsla!M249</f>
        <v>3.9027730229373503E-2</v>
      </c>
    </row>
    <row r="39" spans="1:15" x14ac:dyDescent="0.25">
      <c r="B39" s="29" t="s">
        <v>11</v>
      </c>
      <c r="C39" s="34">
        <f>Úrvinnsla!L10</f>
        <v>-2.9633933759442184E-2</v>
      </c>
      <c r="D39" s="30">
        <f>Úrvinnsla!M10</f>
        <v>3.7187681580476466E-2</v>
      </c>
      <c r="E39" s="17">
        <f>Úrvinnsla!L70</f>
        <v>-4.2206590151795634E-2</v>
      </c>
      <c r="F39" s="17">
        <f>Úrvinnsla!M70</f>
        <v>4.0725657164013329E-2</v>
      </c>
      <c r="G39" s="34">
        <f>Úrvinnsla!L130</f>
        <v>-3.5675675675675679E-2</v>
      </c>
      <c r="H39" s="30">
        <f>Úrvinnsla!M130</f>
        <v>3.6756756756756756E-2</v>
      </c>
      <c r="I39" s="17">
        <f>Úrvinnsla!L190</f>
        <v>-3.2180760013693938E-2</v>
      </c>
      <c r="J39" s="30">
        <f>Úrvinnsla!M190</f>
        <v>3.2865457035261898E-2</v>
      </c>
      <c r="K39" s="17">
        <f>Úrvinnsla!L250</f>
        <v>-3.6973639164669635E-2</v>
      </c>
      <c r="L39" s="30">
        <f>Úrvinnsla!M250</f>
        <v>3.1838411502909961E-2</v>
      </c>
    </row>
    <row r="40" spans="1:15" x14ac:dyDescent="0.25">
      <c r="B40" s="29" t="s">
        <v>12</v>
      </c>
      <c r="C40" s="34">
        <f>Úrvinnsla!L11</f>
        <v>-3.7187681580476466E-2</v>
      </c>
      <c r="D40" s="30">
        <f>Úrvinnsla!M11</f>
        <v>3.6025566531086579E-2</v>
      </c>
      <c r="E40" s="17">
        <f>Úrvinnsla!L71</f>
        <v>-2.6656793780081452E-2</v>
      </c>
      <c r="F40" s="17">
        <f>Úrvinnsla!M71</f>
        <v>3.1840059237319508E-2</v>
      </c>
      <c r="G40" s="34">
        <f>Úrvinnsla!L131</f>
        <v>-3.783783783783784E-2</v>
      </c>
      <c r="H40" s="30">
        <f>Úrvinnsla!M131</f>
        <v>3.5675675675675679E-2</v>
      </c>
      <c r="I40" s="17">
        <f>Úrvinnsla!L191</f>
        <v>-3.4234851078397806E-2</v>
      </c>
      <c r="J40" s="30">
        <f>Úrvinnsla!M191</f>
        <v>3.3550154056829852E-2</v>
      </c>
      <c r="K40" s="17">
        <f>Úrvinnsla!L251</f>
        <v>-3.3892502567613829E-2</v>
      </c>
      <c r="L40" s="30">
        <f>Úrvinnsla!M251</f>
        <v>2.9099623416638139E-2</v>
      </c>
    </row>
    <row r="41" spans="1:15" x14ac:dyDescent="0.25">
      <c r="B41" s="29" t="s">
        <v>13</v>
      </c>
      <c r="C41" s="34">
        <f>Úrvinnsla!L12</f>
        <v>-2.7890761185357351E-2</v>
      </c>
      <c r="D41" s="30">
        <f>Úrvinnsla!M12</f>
        <v>3.2539221382916907E-2</v>
      </c>
      <c r="E41" s="17">
        <f>Úrvinnsla!L72</f>
        <v>-3.295075897815624E-2</v>
      </c>
      <c r="F41" s="17">
        <f>Úrvinnsla!M72</f>
        <v>3.6653091447611995E-2</v>
      </c>
      <c r="G41" s="34">
        <f>Úrvinnsla!L132</f>
        <v>-2.6666666666666668E-2</v>
      </c>
      <c r="H41" s="30">
        <f>Úrvinnsla!M132</f>
        <v>2.9189189189189189E-2</v>
      </c>
      <c r="I41" s="17">
        <f>Úrvinnsla!L192</f>
        <v>-3.3550154056829852E-2</v>
      </c>
      <c r="J41" s="30">
        <f>Úrvinnsla!M192</f>
        <v>3.046901745977405E-2</v>
      </c>
      <c r="K41" s="17">
        <f>Úrvinnsla!L252</f>
        <v>-3.7658336186237588E-2</v>
      </c>
      <c r="L41" s="30">
        <f>Úrvinnsla!M252</f>
        <v>4.1766518315645325E-2</v>
      </c>
    </row>
    <row r="42" spans="1:15" x14ac:dyDescent="0.25">
      <c r="B42" s="29" t="s">
        <v>14</v>
      </c>
      <c r="C42" s="34">
        <f>Úrvinnsla!L13</f>
        <v>-4.0092969203951188E-2</v>
      </c>
      <c r="D42" s="30">
        <f>Úrvinnsla!M13</f>
        <v>3.7187681580476466E-2</v>
      </c>
      <c r="E42" s="17">
        <f>Úrvinnsla!L73</f>
        <v>-3.7393557941503147E-2</v>
      </c>
      <c r="F42" s="17">
        <f>Úrvinnsla!M73</f>
        <v>3.6653091447611995E-2</v>
      </c>
      <c r="G42" s="34">
        <f>Úrvinnsla!L133</f>
        <v>-3.1711711711711714E-2</v>
      </c>
      <c r="H42" s="30">
        <f>Úrvinnsla!M133</f>
        <v>3.6036036036036036E-2</v>
      </c>
      <c r="I42" s="17">
        <f>Úrvinnsla!L193</f>
        <v>-3.2180760013693938E-2</v>
      </c>
      <c r="J42" s="30">
        <f>Úrvinnsla!M193</f>
        <v>3.3207805546045875E-2</v>
      </c>
      <c r="K42" s="17">
        <f>Úrvinnsla!L253</f>
        <v>-4.2108866826429302E-2</v>
      </c>
      <c r="L42" s="30">
        <f>Úrvinnsla!M253</f>
        <v>3.3550154056829852E-2</v>
      </c>
    </row>
    <row r="43" spans="1:15" x14ac:dyDescent="0.25">
      <c r="B43" s="29" t="s">
        <v>15</v>
      </c>
      <c r="C43" s="34">
        <f>Úrvinnsla!L14</f>
        <v>-4.5322486926205698E-2</v>
      </c>
      <c r="D43" s="30">
        <f>Úrvinnsla!M14</f>
        <v>4.2417199302730968E-2</v>
      </c>
      <c r="E43" s="17">
        <f>Úrvinnsla!L74</f>
        <v>-4.3687523139577931E-2</v>
      </c>
      <c r="F43" s="17">
        <f>Úrvinnsla!M74</f>
        <v>3.4801925212884117E-2</v>
      </c>
      <c r="G43" s="34">
        <f>Úrvinnsla!L134</f>
        <v>-3.2432432432432434E-2</v>
      </c>
      <c r="H43" s="30">
        <f>Úrvinnsla!M134</f>
        <v>3.1711711711711714E-2</v>
      </c>
      <c r="I43" s="17">
        <f>Úrvinnsla!L194</f>
        <v>-3.3550154056829852E-2</v>
      </c>
      <c r="J43" s="30">
        <f>Úrvinnsla!M194</f>
        <v>3.6631290653885658E-2</v>
      </c>
      <c r="K43" s="17">
        <f>Úrvinnsla!L254</f>
        <v>-3.6973639164669635E-2</v>
      </c>
      <c r="L43" s="30">
        <f>Úrvinnsla!M254</f>
        <v>3.7658336186237588E-2</v>
      </c>
    </row>
    <row r="44" spans="1:15" x14ac:dyDescent="0.25">
      <c r="B44" s="29" t="s">
        <v>16</v>
      </c>
      <c r="C44" s="34">
        <f>Úrvinnsla!L15</f>
        <v>-3.2539221382916907E-2</v>
      </c>
      <c r="D44" s="30">
        <f>Úrvinnsla!M15</f>
        <v>3.37013364323068E-2</v>
      </c>
      <c r="E44" s="17">
        <f>Úrvinnsla!L75</f>
        <v>-4.4057756386523511E-2</v>
      </c>
      <c r="F44" s="17">
        <f>Úrvinnsla!M75</f>
        <v>4.1095890410958902E-2</v>
      </c>
      <c r="G44" s="34">
        <f>Úrvinnsla!L135</f>
        <v>-4.1081081081081078E-2</v>
      </c>
      <c r="H44" s="30">
        <f>Úrvinnsla!M135</f>
        <v>3.4594594594594595E-2</v>
      </c>
      <c r="I44" s="17">
        <f>Úrvinnsla!L195</f>
        <v>-2.9099623416638139E-2</v>
      </c>
      <c r="J44" s="30">
        <f>Úrvinnsla!M195</f>
        <v>2.9441971927422116E-2</v>
      </c>
      <c r="K44" s="17">
        <f>Úrvinnsla!L255</f>
        <v>-3.2180760013693938E-2</v>
      </c>
      <c r="L44" s="30">
        <f>Úrvinnsla!M255</f>
        <v>3.3892502567613829E-2</v>
      </c>
    </row>
    <row r="45" spans="1:15" x14ac:dyDescent="0.25">
      <c r="B45" s="29" t="s">
        <v>17</v>
      </c>
      <c r="C45" s="34">
        <f>Úrvinnsla!L16</f>
        <v>-2.9633933759442184E-2</v>
      </c>
      <c r="D45" s="30">
        <f>Úrvinnsla!M16</f>
        <v>3.0214991284137131E-2</v>
      </c>
      <c r="E45" s="17">
        <f>Úrvinnsla!L76</f>
        <v>-2.850796001480933E-2</v>
      </c>
      <c r="F45" s="17">
        <f>Úrvinnsla!M76</f>
        <v>3.0729359496482783E-2</v>
      </c>
      <c r="G45" s="34">
        <f>Úrvinnsla!L136</f>
        <v>-3.5315315315315315E-2</v>
      </c>
      <c r="H45" s="30">
        <f>Úrvinnsla!M136</f>
        <v>3.6756756756756756E-2</v>
      </c>
      <c r="I45" s="17">
        <f>Úrvinnsla!L196</f>
        <v>-3.457719958918179E-2</v>
      </c>
      <c r="J45" s="30">
        <f>Úrvinnsla!M196</f>
        <v>3.2180760013693938E-2</v>
      </c>
      <c r="K45" s="17">
        <f>Úrvinnsla!L256</f>
        <v>-3.0126668948990073E-2</v>
      </c>
      <c r="L45" s="30">
        <f>Úrvinnsla!M256</f>
        <v>3.1153714481342007E-2</v>
      </c>
    </row>
    <row r="46" spans="1:15" x14ac:dyDescent="0.25">
      <c r="B46" s="29" t="s">
        <v>18</v>
      </c>
      <c r="C46" s="34">
        <f>Úrvinnsla!L17</f>
        <v>-3.0214991284137131E-2</v>
      </c>
      <c r="D46" s="30">
        <f>Úrvinnsla!M17</f>
        <v>3.2539221382916907E-2</v>
      </c>
      <c r="E46" s="17">
        <f>Úrvinnsla!L77</f>
        <v>-3.1840059237319508E-2</v>
      </c>
      <c r="F46" s="17">
        <f>Úrvinnsla!M77</f>
        <v>2.7767493520918177E-2</v>
      </c>
      <c r="G46" s="34">
        <f>Úrvinnsla!L137</f>
        <v>-2.6306306306306305E-2</v>
      </c>
      <c r="H46" s="30">
        <f>Úrvinnsla!M137</f>
        <v>3.027027027027027E-2</v>
      </c>
      <c r="I46" s="17">
        <f>Úrvinnsla!L197</f>
        <v>-3.4234851078397806E-2</v>
      </c>
      <c r="J46" s="30">
        <f>Úrvinnsla!M197</f>
        <v>3.4234851078397806E-2</v>
      </c>
      <c r="K46" s="17">
        <f>Úrvinnsla!L257</f>
        <v>-3.2523108524477921E-2</v>
      </c>
      <c r="L46" s="30">
        <f>Úrvinnsla!M257</f>
        <v>3.046901745977405E-2</v>
      </c>
    </row>
    <row r="47" spans="1:15" x14ac:dyDescent="0.25">
      <c r="B47" s="29" t="s">
        <v>19</v>
      </c>
      <c r="C47" s="34">
        <f>Úrvinnsla!L18</f>
        <v>-2.7309703660662404E-2</v>
      </c>
      <c r="D47" s="30">
        <f>Úrvinnsla!M18</f>
        <v>2.4404416037187682E-2</v>
      </c>
      <c r="E47" s="17">
        <f>Úrvinnsla!L78</f>
        <v>-2.9988893002591634E-2</v>
      </c>
      <c r="F47" s="17">
        <f>Úrvinnsla!M78</f>
        <v>2.6656793780081452E-2</v>
      </c>
      <c r="G47" s="34">
        <f>Úrvinnsla!L138</f>
        <v>-2.8108108108108109E-2</v>
      </c>
      <c r="H47" s="30">
        <f>Úrvinnsla!M138</f>
        <v>2.7027027027027029E-2</v>
      </c>
      <c r="I47" s="17">
        <f>Úrvinnsla!L198</f>
        <v>-2.3622047244094488E-2</v>
      </c>
      <c r="J47" s="30">
        <f>Úrvinnsla!M198</f>
        <v>2.8414926395070182E-2</v>
      </c>
      <c r="K47" s="17">
        <f>Úrvinnsla!L258</f>
        <v>-3.5261896610749743E-2</v>
      </c>
      <c r="L47" s="30">
        <f>Úrvinnsla!M258</f>
        <v>3.3550154056829852E-2</v>
      </c>
    </row>
    <row r="48" spans="1:15" x14ac:dyDescent="0.25">
      <c r="B48" s="29" t="s">
        <v>20</v>
      </c>
      <c r="C48" s="34">
        <f>Úrvinnsla!L19</f>
        <v>-1.801278326554329E-2</v>
      </c>
      <c r="D48" s="30">
        <f>Úrvinnsla!M19</f>
        <v>1.9174898314933179E-2</v>
      </c>
      <c r="E48" s="17">
        <f>Úrvinnsla!L79</f>
        <v>-2.332469455757127E-2</v>
      </c>
      <c r="F48" s="17">
        <f>Úrvinnsla!M79</f>
        <v>2.0362828582006665E-2</v>
      </c>
      <c r="G48" s="34">
        <f>Úrvinnsla!L139</f>
        <v>-2.8468468468468469E-2</v>
      </c>
      <c r="H48" s="30">
        <f>Úrvinnsla!M139</f>
        <v>2.5225225225225224E-2</v>
      </c>
      <c r="I48" s="17">
        <f>Úrvinnsla!L199</f>
        <v>-2.7045532351934271E-2</v>
      </c>
      <c r="J48" s="30">
        <f>Úrvinnsla!M199</f>
        <v>2.4991441287230399E-2</v>
      </c>
      <c r="K48" s="17">
        <f>Úrvinnsla!L259</f>
        <v>-2.2595001711742554E-2</v>
      </c>
      <c r="L48" s="30">
        <f>Úrvinnsla!M259</f>
        <v>2.9099623416638139E-2</v>
      </c>
    </row>
    <row r="49" spans="1:15" x14ac:dyDescent="0.25">
      <c r="B49" s="29" t="s">
        <v>21</v>
      </c>
      <c r="C49" s="34">
        <f>Úrvinnsla!L20</f>
        <v>-1.3945380592678676E-2</v>
      </c>
      <c r="D49" s="30">
        <f>Úrvinnsla!M20</f>
        <v>1.452643811737362E-2</v>
      </c>
      <c r="E49" s="17">
        <f>Úrvinnsla!L80</f>
        <v>-1.554979637171418E-2</v>
      </c>
      <c r="F49" s="17">
        <f>Úrvinnsla!M80</f>
        <v>1.3328396890040726E-2</v>
      </c>
      <c r="G49" s="34">
        <f>Úrvinnsla!L140</f>
        <v>-2.2342342342342343E-2</v>
      </c>
      <c r="H49" s="30">
        <f>Úrvinnsla!M140</f>
        <v>1.9819819819819819E-2</v>
      </c>
      <c r="I49" s="17">
        <f>Úrvinnsla!L200</f>
        <v>-2.4991441287230399E-2</v>
      </c>
      <c r="J49" s="30">
        <f>Úrvinnsla!M200</f>
        <v>2.2595001711742554E-2</v>
      </c>
      <c r="K49" s="17">
        <f>Úrvinnsla!L260</f>
        <v>-2.6360835330366313E-2</v>
      </c>
      <c r="L49" s="30">
        <f>Úrvinnsla!M260</f>
        <v>2.2252653200958577E-2</v>
      </c>
    </row>
    <row r="50" spans="1:15" x14ac:dyDescent="0.25">
      <c r="B50" s="29" t="s">
        <v>22</v>
      </c>
      <c r="C50" s="34">
        <f>Úrvinnsla!L21</f>
        <v>-1.3945380592678676E-2</v>
      </c>
      <c r="D50" s="30">
        <f>Úrvinnsla!M21</f>
        <v>1.3364323067983731E-2</v>
      </c>
      <c r="E50" s="17">
        <f>Úrvinnsla!L81</f>
        <v>-7.7748981858570898E-3</v>
      </c>
      <c r="F50" s="17">
        <f>Úrvinnsla!M81</f>
        <v>1.1477230655312847E-2</v>
      </c>
      <c r="G50" s="34">
        <f>Úrvinnsla!L141</f>
        <v>-1.5855855855855857E-2</v>
      </c>
      <c r="H50" s="30">
        <f>Úrvinnsla!M141</f>
        <v>1.2612612612612612E-2</v>
      </c>
      <c r="I50" s="17">
        <f>Úrvinnsla!L201</f>
        <v>-2.0540910647038686E-2</v>
      </c>
      <c r="J50" s="30">
        <f>Úrvinnsla!M201</f>
        <v>1.9856213625470728E-2</v>
      </c>
      <c r="K50" s="17">
        <f>Úrvinnsla!L261</f>
        <v>-2.0883259157822662E-2</v>
      </c>
      <c r="L50" s="30">
        <f>Úrvinnsla!M261</f>
        <v>1.9513865114686751E-2</v>
      </c>
    </row>
    <row r="51" spans="1:15" x14ac:dyDescent="0.25">
      <c r="B51" s="29" t="s">
        <v>23</v>
      </c>
      <c r="C51" s="34">
        <f>Úrvinnsla!L22</f>
        <v>-8.1348053457292267E-3</v>
      </c>
      <c r="D51" s="30">
        <f>Úrvinnsla!M22</f>
        <v>1.568855316676351E-2</v>
      </c>
      <c r="E51" s="17">
        <f>Úrvinnsla!L82</f>
        <v>-1.1106997408367271E-2</v>
      </c>
      <c r="F51" s="17">
        <f>Úrvinnsla!M82</f>
        <v>9.626064420584968E-3</v>
      </c>
      <c r="G51" s="34">
        <f>Úrvinnsla!L142</f>
        <v>-7.5675675675675675E-3</v>
      </c>
      <c r="H51" s="30">
        <f>Úrvinnsla!M142</f>
        <v>1.1171171171171172E-2</v>
      </c>
      <c r="I51" s="17">
        <f>Úrvinnsla!L202</f>
        <v>-1.4378637452927079E-2</v>
      </c>
      <c r="J51" s="30">
        <f>Úrvinnsla!M202</f>
        <v>1.2324546388223211E-2</v>
      </c>
      <c r="K51" s="17">
        <f>Úrvinnsla!L262</f>
        <v>-1.7117425539198903E-2</v>
      </c>
      <c r="L51" s="30">
        <f>Úrvinnsla!M262</f>
        <v>1.7117425539198903E-2</v>
      </c>
    </row>
    <row r="52" spans="1:15" x14ac:dyDescent="0.25">
      <c r="B52" s="29" t="s">
        <v>24</v>
      </c>
      <c r="C52" s="34">
        <f>Úrvinnsla!L23</f>
        <v>-8.7158628704241715E-3</v>
      </c>
      <c r="D52" s="30">
        <f>Úrvinnsla!M23</f>
        <v>1.3364323067983731E-2</v>
      </c>
      <c r="E52" s="17">
        <f>Úrvinnsla!L83</f>
        <v>-6.6641984450203631E-3</v>
      </c>
      <c r="F52" s="17">
        <f>Úrvinnsla!M83</f>
        <v>8.8855979266938175E-3</v>
      </c>
      <c r="G52" s="34">
        <f>Úrvinnsla!L143</f>
        <v>-7.9279279279279285E-3</v>
      </c>
      <c r="H52" s="30">
        <f>Úrvinnsla!M143</f>
        <v>8.6486486486486488E-3</v>
      </c>
      <c r="I52" s="17">
        <f>Úrvinnsla!L203</f>
        <v>-6.1622731941116055E-3</v>
      </c>
      <c r="J52" s="30">
        <f>Úrvinnsla!M203</f>
        <v>9.9281068127353642E-3</v>
      </c>
      <c r="K52" s="17">
        <f>Úrvinnsla!L263</f>
        <v>-1.1297500855871277E-2</v>
      </c>
      <c r="L52" s="30">
        <f>Úrvinnsla!M263</f>
        <v>1.1639849366655255E-2</v>
      </c>
    </row>
    <row r="53" spans="1:15" x14ac:dyDescent="0.25">
      <c r="B53" s="29" t="s">
        <v>25</v>
      </c>
      <c r="C53" s="34">
        <f>Úrvinnsla!L24</f>
        <v>-2.3242300987797791E-3</v>
      </c>
      <c r="D53" s="30">
        <f>Úrvinnsla!M24</f>
        <v>5.2295177222545031E-3</v>
      </c>
      <c r="E53" s="17">
        <f>Úrvinnsla!L84</f>
        <v>-3.7023324694557573E-3</v>
      </c>
      <c r="F53" s="17">
        <f>Úrvinnsla!M84</f>
        <v>6.6641984450203631E-3</v>
      </c>
      <c r="G53" s="34">
        <f>Úrvinnsla!L144</f>
        <v>-4.6846846846846845E-3</v>
      </c>
      <c r="H53" s="30">
        <f>Úrvinnsla!M144</f>
        <v>7.9279279279279285E-3</v>
      </c>
      <c r="I53" s="17">
        <f>Úrvinnsla!L204</f>
        <v>-5.8199246833276277E-3</v>
      </c>
      <c r="J53" s="30">
        <f>Úrvinnsla!M204</f>
        <v>5.8199246833276277E-3</v>
      </c>
      <c r="K53" s="17">
        <f>Úrvinnsla!L264</f>
        <v>-5.8199246833276277E-3</v>
      </c>
      <c r="L53" s="30">
        <f>Úrvinnsla!M264</f>
        <v>5.8199246833276277E-3</v>
      </c>
    </row>
    <row r="54" spans="1:15" x14ac:dyDescent="0.25">
      <c r="B54" s="29" t="s">
        <v>26</v>
      </c>
      <c r="C54" s="34">
        <f>Úrvinnsla!L25</f>
        <v>0</v>
      </c>
      <c r="D54" s="30">
        <f>Úrvinnsla!M25</f>
        <v>1.1621150493898896E-3</v>
      </c>
      <c r="E54" s="17">
        <f>Úrvinnsla!L85</f>
        <v>-7.4046649389115145E-4</v>
      </c>
      <c r="F54" s="17">
        <f>Úrvinnsla!M85</f>
        <v>1.1106997408367272E-3</v>
      </c>
      <c r="G54" s="34">
        <f>Úrvinnsla!L145</f>
        <v>-1.0810810810810811E-3</v>
      </c>
      <c r="H54" s="30">
        <f>Úrvinnsla!M145</f>
        <v>3.6036036036036037E-3</v>
      </c>
      <c r="I54" s="17">
        <f>Úrvinnsla!L205</f>
        <v>-1.3693940431359123E-3</v>
      </c>
      <c r="J54" s="30">
        <f>Úrvinnsla!M205</f>
        <v>2.0540910647038686E-3</v>
      </c>
      <c r="K54" s="17">
        <f>Úrvinnsla!L265</f>
        <v>-1.7117425539198905E-3</v>
      </c>
      <c r="L54" s="30">
        <f>Úrvinnsla!M265</f>
        <v>1.3693940431359123E-3</v>
      </c>
    </row>
    <row r="55" spans="1:15" x14ac:dyDescent="0.25">
      <c r="B55" s="29" t="s">
        <v>27</v>
      </c>
      <c r="C55" s="34">
        <f>Úrvinnsla!L26</f>
        <v>0</v>
      </c>
      <c r="D55" s="30">
        <f>Úrvinnsla!M26</f>
        <v>0</v>
      </c>
      <c r="E55" s="17">
        <f>Úrvinnsla!L86</f>
        <v>0</v>
      </c>
      <c r="F55" s="17">
        <f>Úrvinnsla!M86</f>
        <v>0</v>
      </c>
      <c r="G55" s="34">
        <f>Úrvinnsla!L146</f>
        <v>-7.2072072072072073E-4</v>
      </c>
      <c r="H55" s="30">
        <f>Úrvinnsla!M146</f>
        <v>0</v>
      </c>
      <c r="I55" s="17">
        <f>Úrvinnsla!L206</f>
        <v>-3.4234851078397807E-4</v>
      </c>
      <c r="J55" s="30">
        <f>Úrvinnsla!M206</f>
        <v>3.4234851078397807E-4</v>
      </c>
      <c r="K55" s="17">
        <f>Úrvinnsla!L266</f>
        <v>-3.4234851078397807E-4</v>
      </c>
      <c r="L55" s="30">
        <f>Úrvinnsla!M266</f>
        <v>0</v>
      </c>
    </row>
    <row r="56" spans="1:15" ht="15.75" thickBot="1" x14ac:dyDescent="0.3">
      <c r="B56" s="31" t="s">
        <v>28</v>
      </c>
      <c r="C56" s="35">
        <f>Úrvinnsla!L27</f>
        <v>0</v>
      </c>
      <c r="D56" s="33">
        <f>Úrvinnsla!M27</f>
        <v>0</v>
      </c>
      <c r="E56" s="32">
        <f>Úrvinnsla!L87</f>
        <v>0</v>
      </c>
      <c r="F56" s="32">
        <f>Úrvinnsla!M87</f>
        <v>0</v>
      </c>
      <c r="G56" s="35">
        <f>Úrvinnsla!L147</f>
        <v>0</v>
      </c>
      <c r="H56" s="33">
        <f>Úrvinnsla!M147</f>
        <v>0</v>
      </c>
      <c r="I56" s="32">
        <f>Úrvinnsla!L207</f>
        <v>0</v>
      </c>
      <c r="J56" s="33">
        <f>Úrvinnsla!M207</f>
        <v>0</v>
      </c>
      <c r="K56" s="32">
        <f>Úrvinnsla!L267</f>
        <v>0</v>
      </c>
      <c r="L56" s="33">
        <f>Úrvinnsla!M267</f>
        <v>0</v>
      </c>
    </row>
    <row r="63" spans="1:15" ht="21.75" thickBot="1" x14ac:dyDescent="0.4">
      <c r="A63" s="26" t="s">
        <v>30</v>
      </c>
      <c r="D63" s="2"/>
      <c r="E63" s="2"/>
      <c r="K63" s="2"/>
      <c r="L63" s="2"/>
      <c r="M63" s="2"/>
      <c r="O63" s="26"/>
    </row>
    <row r="64" spans="1:15" x14ac:dyDescent="0.25">
      <c r="B64" s="27"/>
      <c r="C64" s="52">
        <v>2004</v>
      </c>
      <c r="D64" s="51"/>
      <c r="E64" s="50">
        <v>2009</v>
      </c>
      <c r="F64" s="50"/>
      <c r="G64" s="52">
        <v>2014</v>
      </c>
      <c r="H64" s="51"/>
      <c r="I64" s="50">
        <v>2019</v>
      </c>
      <c r="J64" s="51"/>
      <c r="K64" s="50">
        <v>2024</v>
      </c>
      <c r="L64" s="51"/>
    </row>
    <row r="65" spans="2:12" ht="15.75" thickBot="1" x14ac:dyDescent="0.3">
      <c r="B65" s="28"/>
      <c r="C65" s="36" t="s">
        <v>39</v>
      </c>
      <c r="D65" s="37" t="s">
        <v>44</v>
      </c>
      <c r="E65" s="38" t="s">
        <v>39</v>
      </c>
      <c r="F65" s="39" t="s">
        <v>44</v>
      </c>
      <c r="G65" s="36" t="s">
        <v>39</v>
      </c>
      <c r="H65" s="37" t="s">
        <v>44</v>
      </c>
      <c r="I65" s="40" t="s">
        <v>39</v>
      </c>
      <c r="J65" s="41" t="s">
        <v>44</v>
      </c>
      <c r="K65" s="40" t="s">
        <v>39</v>
      </c>
      <c r="L65" s="41" t="s">
        <v>44</v>
      </c>
    </row>
    <row r="66" spans="2:12" x14ac:dyDescent="0.25">
      <c r="B66" s="29" t="s">
        <v>8</v>
      </c>
      <c r="C66" s="34">
        <f>Úrvinnsla!R7</f>
        <v>-2.4657534246575342E-2</v>
      </c>
      <c r="D66" s="30">
        <f>Úrvinnsla!S7</f>
        <v>2.7397260273972601E-2</v>
      </c>
      <c r="E66" s="17">
        <f>Úrvinnsla!R67</f>
        <v>-2.7894002789400279E-2</v>
      </c>
      <c r="F66" s="17">
        <f>Úrvinnsla!S67</f>
        <v>2.7894002789400279E-2</v>
      </c>
      <c r="G66" s="34">
        <f>Úrvinnsla!R127</f>
        <v>-2.1052631578947368E-2</v>
      </c>
      <c r="H66" s="30">
        <f>Úrvinnsla!S127</f>
        <v>2.1052631578947368E-2</v>
      </c>
      <c r="I66" s="17">
        <f>Úrvinnsla!R187</f>
        <v>-2.5602409638554216E-2</v>
      </c>
      <c r="J66" s="30">
        <f>Úrvinnsla!S187</f>
        <v>2.86144578313253E-2</v>
      </c>
      <c r="K66" s="17">
        <f>Úrvinnsla!R247</f>
        <v>-2.4096385542168676E-2</v>
      </c>
      <c r="L66" s="30">
        <f>Úrvinnsla!S247</f>
        <v>1.9578313253012049E-2</v>
      </c>
    </row>
    <row r="67" spans="2:12" x14ac:dyDescent="0.25">
      <c r="B67" s="29" t="s">
        <v>9</v>
      </c>
      <c r="C67" s="34">
        <f>Úrvinnsla!R8</f>
        <v>-2.8767123287671233E-2</v>
      </c>
      <c r="D67" s="30">
        <f>Úrvinnsla!S8</f>
        <v>3.0136986301369864E-2</v>
      </c>
      <c r="E67" s="17">
        <f>Úrvinnsla!R68</f>
        <v>-2.3709902370990237E-2</v>
      </c>
      <c r="F67" s="17">
        <f>Úrvinnsla!S68</f>
        <v>2.3709902370990237E-2</v>
      </c>
      <c r="G67" s="34">
        <f>Úrvinnsla!R128</f>
        <v>-2.8571428571428571E-2</v>
      </c>
      <c r="H67" s="30">
        <f>Úrvinnsla!S128</f>
        <v>2.2556390977443608E-2</v>
      </c>
      <c r="I67" s="17">
        <f>Úrvinnsla!R188</f>
        <v>-2.2590361445783132E-2</v>
      </c>
      <c r="J67" s="30">
        <f>Úrvinnsla!S188</f>
        <v>2.4096385542168676E-2</v>
      </c>
      <c r="K67" s="17">
        <f>Úrvinnsla!R248</f>
        <v>-1.5060240963855422E-2</v>
      </c>
      <c r="L67" s="30">
        <f>Úrvinnsla!S248</f>
        <v>2.710843373493976E-2</v>
      </c>
    </row>
    <row r="68" spans="2:12" x14ac:dyDescent="0.25">
      <c r="B68" s="29" t="s">
        <v>10</v>
      </c>
      <c r="C68" s="34">
        <f>Úrvinnsla!R9</f>
        <v>-3.4246575342465752E-2</v>
      </c>
      <c r="D68" s="30">
        <f>Úrvinnsla!S9</f>
        <v>3.9726027397260277E-2</v>
      </c>
      <c r="E68" s="17">
        <f>Úrvinnsla!R69</f>
        <v>-2.5104602510460251E-2</v>
      </c>
      <c r="F68" s="17">
        <f>Úrvinnsla!S69</f>
        <v>2.9288702928870293E-2</v>
      </c>
      <c r="G68" s="34">
        <f>Úrvinnsla!R129</f>
        <v>-2.4060150375939851E-2</v>
      </c>
      <c r="H68" s="30">
        <f>Úrvinnsla!S129</f>
        <v>1.8045112781954888E-2</v>
      </c>
      <c r="I68" s="17">
        <f>Úrvinnsla!R189</f>
        <v>-3.614457831325301E-2</v>
      </c>
      <c r="J68" s="30">
        <f>Úrvinnsla!S189</f>
        <v>2.4096385542168676E-2</v>
      </c>
      <c r="K68" s="17">
        <f>Úrvinnsla!R249</f>
        <v>-2.4096385542168676E-2</v>
      </c>
      <c r="L68" s="30">
        <f>Úrvinnsla!S249</f>
        <v>1.8072289156626505E-2</v>
      </c>
    </row>
    <row r="69" spans="2:12" x14ac:dyDescent="0.25">
      <c r="B69" s="29" t="s">
        <v>11</v>
      </c>
      <c r="C69" s="34">
        <f>Úrvinnsla!R10</f>
        <v>-4.2465753424657533E-2</v>
      </c>
      <c r="D69" s="30">
        <f>Úrvinnsla!S10</f>
        <v>5.6164383561643834E-2</v>
      </c>
      <c r="E69" s="17">
        <f>Úrvinnsla!R70</f>
        <v>-2.9288702928870293E-2</v>
      </c>
      <c r="F69" s="17">
        <f>Úrvinnsla!S70</f>
        <v>3.9051603905160388E-2</v>
      </c>
      <c r="G69" s="34">
        <f>Úrvinnsla!R130</f>
        <v>-2.4060150375939851E-2</v>
      </c>
      <c r="H69" s="30">
        <f>Úrvinnsla!S130</f>
        <v>3.7593984962406013E-2</v>
      </c>
      <c r="I69" s="17">
        <f>Úrvinnsla!R190</f>
        <v>-2.1084337349397589E-2</v>
      </c>
      <c r="J69" s="30">
        <f>Úrvinnsla!S190</f>
        <v>2.1084337349397589E-2</v>
      </c>
      <c r="K69" s="17">
        <f>Úrvinnsla!R250</f>
        <v>-3.313253012048193E-2</v>
      </c>
      <c r="L69" s="30">
        <f>Úrvinnsla!S250</f>
        <v>2.2590361445783132E-2</v>
      </c>
    </row>
    <row r="70" spans="2:12" x14ac:dyDescent="0.25">
      <c r="B70" s="29" t="s">
        <v>12</v>
      </c>
      <c r="C70" s="34">
        <f>Úrvinnsla!R11</f>
        <v>-3.287671232876712E-2</v>
      </c>
      <c r="D70" s="30">
        <f>Úrvinnsla!S11</f>
        <v>3.0136986301369864E-2</v>
      </c>
      <c r="E70" s="17">
        <f>Úrvinnsla!R71</f>
        <v>-3.3472803347280332E-2</v>
      </c>
      <c r="F70" s="17">
        <f>Úrvinnsla!S71</f>
        <v>4.6025104602510462E-2</v>
      </c>
      <c r="G70" s="34">
        <f>Úrvinnsla!R131</f>
        <v>-3.007518796992481E-2</v>
      </c>
      <c r="H70" s="30">
        <f>Úrvinnsla!S131</f>
        <v>2.8571428571428571E-2</v>
      </c>
      <c r="I70" s="17">
        <f>Úrvinnsla!R191</f>
        <v>-2.2590361445783132E-2</v>
      </c>
      <c r="J70" s="30">
        <f>Úrvinnsla!S191</f>
        <v>3.0120481927710843E-2</v>
      </c>
      <c r="K70" s="17">
        <f>Úrvinnsla!R251</f>
        <v>-1.9578313253012049E-2</v>
      </c>
      <c r="L70" s="30">
        <f>Úrvinnsla!S251</f>
        <v>2.1084337349397589E-2</v>
      </c>
    </row>
    <row r="71" spans="2:12" x14ac:dyDescent="0.25">
      <c r="B71" s="29" t="s">
        <v>13</v>
      </c>
      <c r="C71" s="34">
        <f>Úrvinnsla!R12</f>
        <v>-2.3287671232876714E-2</v>
      </c>
      <c r="D71" s="30">
        <f>Úrvinnsla!S12</f>
        <v>2.1917808219178082E-2</v>
      </c>
      <c r="E71" s="17">
        <f>Úrvinnsla!R72</f>
        <v>-1.9525801952580194E-2</v>
      </c>
      <c r="F71" s="17">
        <f>Úrvinnsla!S72</f>
        <v>3.4867503486750349E-2</v>
      </c>
      <c r="G71" s="34">
        <f>Úrvinnsla!R132</f>
        <v>-4.2105263157894736E-2</v>
      </c>
      <c r="H71" s="30">
        <f>Úrvinnsla!S132</f>
        <v>2.7067669172932331E-2</v>
      </c>
      <c r="I71" s="17">
        <f>Úrvinnsla!R192</f>
        <v>-3.7650602409638557E-2</v>
      </c>
      <c r="J71" s="30">
        <f>Úrvinnsla!S192</f>
        <v>3.0120481927710843E-2</v>
      </c>
      <c r="K71" s="17">
        <f>Úrvinnsla!R252</f>
        <v>-2.5602409638554216E-2</v>
      </c>
      <c r="L71" s="30">
        <f>Úrvinnsla!S252</f>
        <v>2.5602409638554216E-2</v>
      </c>
    </row>
    <row r="72" spans="2:12" x14ac:dyDescent="0.25">
      <c r="B72" s="29" t="s">
        <v>14</v>
      </c>
      <c r="C72" s="34">
        <f>Úrvinnsla!R13</f>
        <v>-1.7808219178082191E-2</v>
      </c>
      <c r="D72" s="30">
        <f>Úrvinnsla!S13</f>
        <v>2.0547945205479451E-2</v>
      </c>
      <c r="E72" s="17">
        <f>Úrvinnsla!R73</f>
        <v>-3.626220362622036E-2</v>
      </c>
      <c r="F72" s="17">
        <f>Úrvinnsla!S73</f>
        <v>2.3709902370990237E-2</v>
      </c>
      <c r="G72" s="34">
        <f>Úrvinnsla!R133</f>
        <v>-1.9548872180451128E-2</v>
      </c>
      <c r="H72" s="30">
        <f>Úrvinnsla!S133</f>
        <v>2.8571428571428571E-2</v>
      </c>
      <c r="I72" s="17">
        <f>Úrvinnsla!R193</f>
        <v>-3.9156626506024098E-2</v>
      </c>
      <c r="J72" s="30">
        <f>Úrvinnsla!S193</f>
        <v>3.0120481927710843E-2</v>
      </c>
      <c r="K72" s="17">
        <f>Úrvinnsla!R253</f>
        <v>-4.5180722891566265E-2</v>
      </c>
      <c r="L72" s="30">
        <f>Úrvinnsla!S253</f>
        <v>3.0120481927710843E-2</v>
      </c>
    </row>
    <row r="73" spans="2:12" x14ac:dyDescent="0.25">
      <c r="B73" s="29" t="s">
        <v>15</v>
      </c>
      <c r="C73" s="34">
        <f>Úrvinnsla!R14</f>
        <v>-4.2465753424657533E-2</v>
      </c>
      <c r="D73" s="30">
        <f>Úrvinnsla!S14</f>
        <v>3.287671232876712E-2</v>
      </c>
      <c r="E73" s="17">
        <f>Úrvinnsla!R74</f>
        <v>-2.3709902370990237E-2</v>
      </c>
      <c r="F73" s="17">
        <f>Úrvinnsla!S74</f>
        <v>2.3709902370990237E-2</v>
      </c>
      <c r="G73" s="34">
        <f>Úrvinnsla!R134</f>
        <v>-3.4586466165413533E-2</v>
      </c>
      <c r="H73" s="30">
        <f>Úrvinnsla!S134</f>
        <v>2.7067669172932331E-2</v>
      </c>
      <c r="I73" s="17">
        <f>Úrvinnsla!R194</f>
        <v>-2.86144578313253E-2</v>
      </c>
      <c r="J73" s="30">
        <f>Úrvinnsla!S194</f>
        <v>3.614457831325301E-2</v>
      </c>
      <c r="K73" s="17">
        <f>Úrvinnsla!R254</f>
        <v>-4.0662650602409638E-2</v>
      </c>
      <c r="L73" s="30">
        <f>Úrvinnsla!S254</f>
        <v>3.313253012048193E-2</v>
      </c>
    </row>
    <row r="74" spans="2:12" x14ac:dyDescent="0.25">
      <c r="B74" s="29" t="s">
        <v>16</v>
      </c>
      <c r="C74" s="34">
        <f>Úrvinnsla!R15</f>
        <v>-4.7945205479452052E-2</v>
      </c>
      <c r="D74" s="30">
        <f>Úrvinnsla!S15</f>
        <v>4.9315068493150684E-2</v>
      </c>
      <c r="E74" s="17">
        <f>Úrvinnsla!R75</f>
        <v>-4.3235704323570434E-2</v>
      </c>
      <c r="F74" s="17">
        <f>Úrvinnsla!S75</f>
        <v>3.0683403068340307E-2</v>
      </c>
      <c r="G74" s="34">
        <f>Úrvinnsla!R135</f>
        <v>-3.1578947368421054E-2</v>
      </c>
      <c r="H74" s="30">
        <f>Úrvinnsla!S135</f>
        <v>2.8571428571428571E-2</v>
      </c>
      <c r="I74" s="17">
        <f>Úrvinnsla!R195</f>
        <v>-4.0662650602409638E-2</v>
      </c>
      <c r="J74" s="30">
        <f>Úrvinnsla!S195</f>
        <v>2.86144578313253E-2</v>
      </c>
      <c r="K74" s="17">
        <f>Úrvinnsla!R255</f>
        <v>-3.0120481927710843E-2</v>
      </c>
      <c r="L74" s="30">
        <f>Úrvinnsla!S255</f>
        <v>3.0120481927710843E-2</v>
      </c>
    </row>
    <row r="75" spans="2:12" x14ac:dyDescent="0.25">
      <c r="B75" s="29" t="s">
        <v>17</v>
      </c>
      <c r="C75" s="34">
        <f>Úrvinnsla!R16</f>
        <v>-3.4246575342465752E-2</v>
      </c>
      <c r="D75" s="30">
        <f>Úrvinnsla!S16</f>
        <v>2.8767123287671233E-2</v>
      </c>
      <c r="E75" s="17">
        <f>Úrvinnsla!R76</f>
        <v>-4.6025104602510462E-2</v>
      </c>
      <c r="F75" s="17">
        <f>Úrvinnsla!S76</f>
        <v>4.8814504881450491E-2</v>
      </c>
      <c r="G75" s="34">
        <f>Úrvinnsla!R136</f>
        <v>-4.06015037593985E-2</v>
      </c>
      <c r="H75" s="30">
        <f>Úrvinnsla!S136</f>
        <v>2.7067669172932331E-2</v>
      </c>
      <c r="I75" s="17">
        <f>Úrvinnsla!R196</f>
        <v>-2.710843373493976E-2</v>
      </c>
      <c r="J75" s="30">
        <f>Úrvinnsla!S196</f>
        <v>3.463855421686747E-2</v>
      </c>
      <c r="K75" s="17">
        <f>Úrvinnsla!R256</f>
        <v>-3.463855421686747E-2</v>
      </c>
      <c r="L75" s="30">
        <f>Úrvinnsla!S256</f>
        <v>3.1626506024096383E-2</v>
      </c>
    </row>
    <row r="76" spans="2:12" x14ac:dyDescent="0.25">
      <c r="B76" s="29" t="s">
        <v>18</v>
      </c>
      <c r="C76" s="34">
        <f>Úrvinnsla!R17</f>
        <v>-5.0684931506849315E-2</v>
      </c>
      <c r="D76" s="30">
        <f>Úrvinnsla!S17</f>
        <v>3.0136986301369864E-2</v>
      </c>
      <c r="E76" s="17">
        <f>Úrvinnsla!R77</f>
        <v>-3.626220362622036E-2</v>
      </c>
      <c r="F76" s="17">
        <f>Úrvinnsla!S77</f>
        <v>3.0683403068340307E-2</v>
      </c>
      <c r="G76" s="34">
        <f>Úrvinnsla!R137</f>
        <v>-5.1127819548872182E-2</v>
      </c>
      <c r="H76" s="30">
        <f>Úrvinnsla!S137</f>
        <v>5.2631578947368418E-2</v>
      </c>
      <c r="I76" s="17">
        <f>Úrvinnsla!R197</f>
        <v>-3.1626506024096383E-2</v>
      </c>
      <c r="J76" s="30">
        <f>Úrvinnsla!S197</f>
        <v>2.2590361445783132E-2</v>
      </c>
      <c r="K76" s="17">
        <f>Úrvinnsla!R257</f>
        <v>-3.0120481927710843E-2</v>
      </c>
      <c r="L76" s="30">
        <f>Úrvinnsla!S257</f>
        <v>3.7650602409638557E-2</v>
      </c>
    </row>
    <row r="77" spans="2:12" x14ac:dyDescent="0.25">
      <c r="B77" s="29" t="s">
        <v>19</v>
      </c>
      <c r="C77" s="34">
        <f>Úrvinnsla!R18</f>
        <v>-2.3287671232876714E-2</v>
      </c>
      <c r="D77" s="30">
        <f>Úrvinnsla!S18</f>
        <v>2.3287671232876714E-2</v>
      </c>
      <c r="E77" s="17">
        <f>Úrvinnsla!R78</f>
        <v>-5.0209205020920501E-2</v>
      </c>
      <c r="F77" s="17">
        <f>Úrvinnsla!S78</f>
        <v>2.9288702928870293E-2</v>
      </c>
      <c r="G77" s="34">
        <f>Úrvinnsla!R138</f>
        <v>-3.6090225563909777E-2</v>
      </c>
      <c r="H77" s="30">
        <f>Úrvinnsla!S138</f>
        <v>3.1578947368421054E-2</v>
      </c>
      <c r="I77" s="17">
        <f>Úrvinnsla!R198</f>
        <v>-3.9156626506024098E-2</v>
      </c>
      <c r="J77" s="30">
        <f>Úrvinnsla!S198</f>
        <v>4.6686746987951805E-2</v>
      </c>
      <c r="K77" s="17">
        <f>Úrvinnsla!R258</f>
        <v>-3.1626506024096383E-2</v>
      </c>
      <c r="L77" s="30">
        <f>Úrvinnsla!S258</f>
        <v>2.86144578313253E-2</v>
      </c>
    </row>
    <row r="78" spans="2:12" x14ac:dyDescent="0.25">
      <c r="B78" s="29" t="s">
        <v>20</v>
      </c>
      <c r="C78" s="34">
        <f>Úrvinnsla!R19</f>
        <v>-2.8767123287671233E-2</v>
      </c>
      <c r="D78" s="30">
        <f>Úrvinnsla!S19</f>
        <v>2.7397260273972601E-2</v>
      </c>
      <c r="E78" s="17">
        <f>Úrvinnsla!R79</f>
        <v>-2.5104602510460251E-2</v>
      </c>
      <c r="F78" s="17">
        <f>Úrvinnsla!S79</f>
        <v>2.0920502092050208E-2</v>
      </c>
      <c r="G78" s="34">
        <f>Úrvinnsla!R139</f>
        <v>-4.9624060150375938E-2</v>
      </c>
      <c r="H78" s="30">
        <f>Úrvinnsla!S139</f>
        <v>3.4586466165413533E-2</v>
      </c>
      <c r="I78" s="17">
        <f>Úrvinnsla!R199</f>
        <v>-3.614457831325301E-2</v>
      </c>
      <c r="J78" s="30">
        <f>Úrvinnsla!S199</f>
        <v>3.313253012048193E-2</v>
      </c>
      <c r="K78" s="17">
        <f>Úrvinnsla!R259</f>
        <v>-3.614457831325301E-2</v>
      </c>
      <c r="L78" s="30">
        <f>Úrvinnsla!S259</f>
        <v>4.6686746987951805E-2</v>
      </c>
    </row>
    <row r="79" spans="2:12" x14ac:dyDescent="0.25">
      <c r="B79" s="29" t="s">
        <v>21</v>
      </c>
      <c r="C79" s="34">
        <f>Úrvinnsla!R20</f>
        <v>-2.7397260273972601E-2</v>
      </c>
      <c r="D79" s="30">
        <f>Úrvinnsla!S20</f>
        <v>2.6027397260273973E-2</v>
      </c>
      <c r="E79" s="17">
        <f>Úrvinnsla!R80</f>
        <v>-3.0683403068340307E-2</v>
      </c>
      <c r="F79" s="17">
        <f>Úrvinnsla!S80</f>
        <v>2.3709902370990237E-2</v>
      </c>
      <c r="G79" s="34">
        <f>Úrvinnsla!R140</f>
        <v>-1.8045112781954888E-2</v>
      </c>
      <c r="H79" s="30">
        <f>Úrvinnsla!S140</f>
        <v>2.2556390977443608E-2</v>
      </c>
      <c r="I79" s="17">
        <f>Úrvinnsla!R200</f>
        <v>-4.3674698795180725E-2</v>
      </c>
      <c r="J79" s="30">
        <f>Úrvinnsla!S200</f>
        <v>2.86144578313253E-2</v>
      </c>
      <c r="K79" s="17">
        <f>Úrvinnsla!R260</f>
        <v>-3.463855421686747E-2</v>
      </c>
      <c r="L79" s="30">
        <f>Úrvinnsla!S260</f>
        <v>3.0120481927710843E-2</v>
      </c>
    </row>
    <row r="80" spans="2:12" x14ac:dyDescent="0.25">
      <c r="B80" s="29" t="s">
        <v>22</v>
      </c>
      <c r="C80" s="34">
        <f>Úrvinnsla!R21</f>
        <v>-1.7808219178082191E-2</v>
      </c>
      <c r="D80" s="30">
        <f>Úrvinnsla!S21</f>
        <v>1.5068493150684932E-2</v>
      </c>
      <c r="E80" s="17">
        <f>Úrvinnsla!R81</f>
        <v>-2.6499302649930265E-2</v>
      </c>
      <c r="F80" s="17">
        <f>Úrvinnsla!S81</f>
        <v>2.6499302649930265E-2</v>
      </c>
      <c r="G80" s="34">
        <f>Úrvinnsla!R141</f>
        <v>-3.1578947368421054E-2</v>
      </c>
      <c r="H80" s="30">
        <f>Úrvinnsla!S141</f>
        <v>2.5563909774436091E-2</v>
      </c>
      <c r="I80" s="17">
        <f>Úrvinnsla!R201</f>
        <v>-1.5060240963855422E-2</v>
      </c>
      <c r="J80" s="30">
        <f>Úrvinnsla!S201</f>
        <v>1.8072289156626505E-2</v>
      </c>
      <c r="K80" s="17">
        <f>Úrvinnsla!R261</f>
        <v>-3.7650602409638557E-2</v>
      </c>
      <c r="L80" s="30">
        <f>Úrvinnsla!S261</f>
        <v>2.5602409638554216E-2</v>
      </c>
    </row>
    <row r="81" spans="1:15" x14ac:dyDescent="0.25">
      <c r="B81" s="29" t="s">
        <v>23</v>
      </c>
      <c r="C81" s="34">
        <f>Úrvinnsla!R22</f>
        <v>-2.0547945205479451E-2</v>
      </c>
      <c r="D81" s="30">
        <f>Úrvinnsla!S22</f>
        <v>1.643835616438356E-2</v>
      </c>
      <c r="E81" s="17">
        <f>Úrvinnsla!R82</f>
        <v>-1.6736401673640166E-2</v>
      </c>
      <c r="F81" s="17">
        <f>Úrvinnsla!S82</f>
        <v>1.2552301255230125E-2</v>
      </c>
      <c r="G81" s="34">
        <f>Úrvinnsla!R142</f>
        <v>-2.2556390977443608E-2</v>
      </c>
      <c r="H81" s="30">
        <f>Úrvinnsla!S142</f>
        <v>2.4060150375939851E-2</v>
      </c>
      <c r="I81" s="17">
        <f>Úrvinnsla!R202</f>
        <v>-2.710843373493976E-2</v>
      </c>
      <c r="J81" s="30">
        <f>Úrvinnsla!S202</f>
        <v>2.1084337349397589E-2</v>
      </c>
      <c r="K81" s="17">
        <f>Úrvinnsla!R262</f>
        <v>-1.5060240963855422E-2</v>
      </c>
      <c r="L81" s="30">
        <f>Úrvinnsla!S262</f>
        <v>1.6566265060240965E-2</v>
      </c>
    </row>
    <row r="82" spans="1:15" x14ac:dyDescent="0.25">
      <c r="B82" s="29" t="s">
        <v>24</v>
      </c>
      <c r="C82" s="34">
        <f>Úrvinnsla!R23</f>
        <v>-9.5890410958904115E-3</v>
      </c>
      <c r="D82" s="30">
        <f>Úrvinnsla!S23</f>
        <v>5.4794520547945206E-3</v>
      </c>
      <c r="E82" s="17">
        <f>Úrvinnsla!R83</f>
        <v>-1.2552301255230125E-2</v>
      </c>
      <c r="F82" s="17">
        <f>Úrvinnsla!S83</f>
        <v>1.2552301255230125E-2</v>
      </c>
      <c r="G82" s="34">
        <f>Úrvinnsla!R143</f>
        <v>-1.0526315789473684E-2</v>
      </c>
      <c r="H82" s="30">
        <f>Úrvinnsla!S143</f>
        <v>1.0526315789473684E-2</v>
      </c>
      <c r="I82" s="17">
        <f>Úrvinnsla!R203</f>
        <v>-1.8072289156626505E-2</v>
      </c>
      <c r="J82" s="30">
        <f>Úrvinnsla!S203</f>
        <v>1.6566265060240965E-2</v>
      </c>
      <c r="K82" s="17">
        <f>Úrvinnsla!R263</f>
        <v>-1.9578313253012049E-2</v>
      </c>
      <c r="L82" s="30">
        <f>Úrvinnsla!S263</f>
        <v>1.8072289156626505E-2</v>
      </c>
    </row>
    <row r="83" spans="1:15" x14ac:dyDescent="0.25">
      <c r="B83" s="29" t="s">
        <v>25</v>
      </c>
      <c r="C83" s="34">
        <f>Úrvinnsla!R24</f>
        <v>0</v>
      </c>
      <c r="D83" s="30">
        <f>Úrvinnsla!S24</f>
        <v>6.8493150684931503E-3</v>
      </c>
      <c r="E83" s="17">
        <f>Úrvinnsla!R84</f>
        <v>-5.5788005578800556E-3</v>
      </c>
      <c r="F83" s="17">
        <f>Úrvinnsla!S84</f>
        <v>1.3947001394700139E-3</v>
      </c>
      <c r="G83" s="34">
        <f>Úrvinnsla!R144</f>
        <v>-4.5112781954887221E-3</v>
      </c>
      <c r="H83" s="30">
        <f>Úrvinnsla!S144</f>
        <v>9.0225563909774441E-3</v>
      </c>
      <c r="I83" s="17">
        <f>Úrvinnsla!R204</f>
        <v>-4.5180722891566263E-3</v>
      </c>
      <c r="J83" s="30">
        <f>Úrvinnsla!S204</f>
        <v>7.5301204819277108E-3</v>
      </c>
      <c r="K83" s="17">
        <f>Úrvinnsla!R264</f>
        <v>-1.2048192771084338E-2</v>
      </c>
      <c r="L83" s="30">
        <f>Úrvinnsla!S264</f>
        <v>9.0361445783132526E-3</v>
      </c>
    </row>
    <row r="84" spans="1:15" x14ac:dyDescent="0.25">
      <c r="B84" s="29" t="s">
        <v>26</v>
      </c>
      <c r="C84" s="34">
        <f>Úrvinnsla!R25</f>
        <v>-2.7397260273972603E-3</v>
      </c>
      <c r="D84" s="30">
        <f>Úrvinnsla!S25</f>
        <v>2.7397260273972603E-3</v>
      </c>
      <c r="E84" s="17">
        <f>Úrvinnsla!R85</f>
        <v>0</v>
      </c>
      <c r="F84" s="17">
        <f>Úrvinnsla!S85</f>
        <v>1.3947001394700139E-3</v>
      </c>
      <c r="G84" s="34">
        <f>Úrvinnsla!R145</f>
        <v>-1.5037593984962407E-3</v>
      </c>
      <c r="H84" s="30">
        <f>Úrvinnsla!S145</f>
        <v>0</v>
      </c>
      <c r="I84" s="17">
        <f>Úrvinnsla!R205</f>
        <v>0</v>
      </c>
      <c r="J84" s="30">
        <f>Úrvinnsla!S205</f>
        <v>1.5060240963855422E-3</v>
      </c>
      <c r="K84" s="17">
        <f>Úrvinnsla!R265</f>
        <v>-1.5060240963855422E-3</v>
      </c>
      <c r="L84" s="30">
        <f>Úrvinnsla!S265</f>
        <v>0</v>
      </c>
    </row>
    <row r="85" spans="1:15" x14ac:dyDescent="0.25">
      <c r="B85" s="29" t="s">
        <v>27</v>
      </c>
      <c r="C85" s="34">
        <f>Úrvinnsla!R26</f>
        <v>0</v>
      </c>
      <c r="D85" s="30">
        <f>Úrvinnsla!S26</f>
        <v>0</v>
      </c>
      <c r="E85" s="17">
        <f>Úrvinnsla!R86</f>
        <v>0</v>
      </c>
      <c r="F85" s="17">
        <f>Úrvinnsla!S86</f>
        <v>1.3947001394700139E-3</v>
      </c>
      <c r="G85" s="34">
        <f>Úrvinnsla!R146</f>
        <v>0</v>
      </c>
      <c r="H85" s="30">
        <f>Úrvinnsla!S146</f>
        <v>1.5037593984962407E-3</v>
      </c>
      <c r="I85" s="17">
        <f>Úrvinnsla!R206</f>
        <v>0</v>
      </c>
      <c r="J85" s="30">
        <f>Úrvinnsla!S206</f>
        <v>0</v>
      </c>
      <c r="K85" s="17">
        <f>Úrvinnsla!R266</f>
        <v>0</v>
      </c>
      <c r="L85" s="30">
        <f>Úrvinnsla!S266</f>
        <v>0</v>
      </c>
    </row>
    <row r="86" spans="1:15" ht="15.75" thickBot="1" x14ac:dyDescent="0.3">
      <c r="B86" s="31" t="s">
        <v>28</v>
      </c>
      <c r="C86" s="35">
        <f>Úrvinnsla!R27</f>
        <v>0</v>
      </c>
      <c r="D86" s="33">
        <f>Úrvinnsla!S27</f>
        <v>0</v>
      </c>
      <c r="E86" s="32">
        <f>Úrvinnsla!R87</f>
        <v>0</v>
      </c>
      <c r="F86" s="32">
        <f>Úrvinnsla!S87</f>
        <v>0</v>
      </c>
      <c r="G86" s="35">
        <f>Úrvinnsla!R147</f>
        <v>0</v>
      </c>
      <c r="H86" s="33">
        <f>Úrvinnsla!S147</f>
        <v>0</v>
      </c>
      <c r="I86" s="32">
        <f>Úrvinnsla!R207</f>
        <v>0</v>
      </c>
      <c r="J86" s="33">
        <f>Úrvinnsla!S207</f>
        <v>0</v>
      </c>
      <c r="K86" s="32">
        <f>Úrvinnsla!R267</f>
        <v>0</v>
      </c>
      <c r="L86" s="33">
        <f>Úrvinnsla!S267</f>
        <v>0</v>
      </c>
    </row>
    <row r="93" spans="1:15" ht="21.75" thickBot="1" x14ac:dyDescent="0.4">
      <c r="A93" s="26" t="s">
        <v>31</v>
      </c>
      <c r="D93" s="2"/>
      <c r="E93" s="2"/>
      <c r="K93" s="2"/>
      <c r="L93" s="2"/>
      <c r="M93" s="2"/>
      <c r="O93" s="26"/>
    </row>
    <row r="94" spans="1:15" x14ac:dyDescent="0.25">
      <c r="B94" s="27"/>
      <c r="C94" s="52">
        <v>2004</v>
      </c>
      <c r="D94" s="51"/>
      <c r="E94" s="50">
        <v>2009</v>
      </c>
      <c r="F94" s="50"/>
      <c r="G94" s="52">
        <v>2014</v>
      </c>
      <c r="H94" s="51"/>
      <c r="I94" s="50">
        <v>2019</v>
      </c>
      <c r="J94" s="51"/>
      <c r="K94" s="50">
        <v>2024</v>
      </c>
      <c r="L94" s="51"/>
    </row>
    <row r="95" spans="1:15" ht="15.75" thickBot="1" x14ac:dyDescent="0.3">
      <c r="B95" s="28"/>
      <c r="C95" s="36" t="s">
        <v>39</v>
      </c>
      <c r="D95" s="37" t="s">
        <v>44</v>
      </c>
      <c r="E95" s="38" t="s">
        <v>39</v>
      </c>
      <c r="F95" s="39" t="s">
        <v>44</v>
      </c>
      <c r="G95" s="36" t="s">
        <v>39</v>
      </c>
      <c r="H95" s="37" t="s">
        <v>44</v>
      </c>
      <c r="I95" s="40" t="s">
        <v>39</v>
      </c>
      <c r="J95" s="41" t="s">
        <v>44</v>
      </c>
      <c r="K95" s="40" t="s">
        <v>39</v>
      </c>
      <c r="L95" s="41" t="s">
        <v>44</v>
      </c>
    </row>
    <row r="96" spans="1:15" x14ac:dyDescent="0.25">
      <c r="B96" s="29" t="s">
        <v>8</v>
      </c>
      <c r="C96" s="34">
        <f>Úrvinnsla!Z7</f>
        <v>-2.8571428571428571E-2</v>
      </c>
      <c r="D96" s="30">
        <f>Úrvinnsla!AA7</f>
        <v>1.4285714285714285E-2</v>
      </c>
      <c r="E96" s="17">
        <f>Úrvinnsla!Z67</f>
        <v>-4.2253521126760563E-2</v>
      </c>
      <c r="F96" s="17">
        <f>Úrvinnsla!AA67</f>
        <v>1.4084507042253521E-2</v>
      </c>
      <c r="G96" s="34">
        <f>Úrvinnsla!Z127</f>
        <v>-7.462686567164179E-3</v>
      </c>
      <c r="H96" s="30">
        <f>Úrvinnsla!AA127</f>
        <v>1.4925373134328358E-2</v>
      </c>
      <c r="I96" s="17">
        <f>Úrvinnsla!Z187</f>
        <v>0</v>
      </c>
      <c r="J96" s="30">
        <f>Úrvinnsla!AA187</f>
        <v>1.2987012987012988E-2</v>
      </c>
      <c r="K96" s="17">
        <f>Úrvinnsla!Z247</f>
        <v>-2.5974025974025976E-2</v>
      </c>
      <c r="L96" s="30">
        <f>Úrvinnsla!AA247</f>
        <v>3.896103896103896E-2</v>
      </c>
    </row>
    <row r="97" spans="2:12" x14ac:dyDescent="0.25">
      <c r="B97" s="29" t="s">
        <v>9</v>
      </c>
      <c r="C97" s="34">
        <f>Úrvinnsla!Z8</f>
        <v>-1.4285714285714285E-2</v>
      </c>
      <c r="D97" s="30">
        <f>Úrvinnsla!AA8</f>
        <v>2.8571428571428571E-2</v>
      </c>
      <c r="E97" s="17">
        <f>Úrvinnsla!Z68</f>
        <v>-3.5211267605633804E-2</v>
      </c>
      <c r="F97" s="17">
        <f>Úrvinnsla!AA68</f>
        <v>7.0422535211267607E-3</v>
      </c>
      <c r="G97" s="34">
        <f>Úrvinnsla!Z128</f>
        <v>-5.9701492537313432E-2</v>
      </c>
      <c r="H97" s="30">
        <f>Úrvinnsla!AA128</f>
        <v>1.4925373134328358E-2</v>
      </c>
      <c r="I97" s="17">
        <f>Úrvinnsla!Z188</f>
        <v>0</v>
      </c>
      <c r="J97" s="30">
        <f>Úrvinnsla!AA188</f>
        <v>1.2987012987012988E-2</v>
      </c>
      <c r="K97" s="17">
        <f>Úrvinnsla!Z248</f>
        <v>0</v>
      </c>
      <c r="L97" s="30">
        <f>Úrvinnsla!AA248</f>
        <v>1.2987012987012988E-2</v>
      </c>
    </row>
    <row r="98" spans="2:12" x14ac:dyDescent="0.25">
      <c r="B98" s="29" t="s">
        <v>10</v>
      </c>
      <c r="C98" s="34">
        <f>Úrvinnsla!Z9</f>
        <v>-1.4285714285714285E-2</v>
      </c>
      <c r="D98" s="30">
        <f>Úrvinnsla!AA9</f>
        <v>2.1428571428571429E-2</v>
      </c>
      <c r="E98" s="17">
        <f>Úrvinnsla!Z69</f>
        <v>-3.5211267605633804E-2</v>
      </c>
      <c r="F98" s="17">
        <f>Úrvinnsla!AA69</f>
        <v>5.6338028169014086E-2</v>
      </c>
      <c r="G98" s="34">
        <f>Úrvinnsla!Z129</f>
        <v>-2.9850746268656716E-2</v>
      </c>
      <c r="H98" s="30">
        <f>Úrvinnsla!AA129</f>
        <v>0</v>
      </c>
      <c r="I98" s="17">
        <f>Úrvinnsla!Z189</f>
        <v>0</v>
      </c>
      <c r="J98" s="30">
        <f>Úrvinnsla!AA189</f>
        <v>1.2987012987012988E-2</v>
      </c>
      <c r="K98" s="17">
        <f>Úrvinnsla!Z249</f>
        <v>0</v>
      </c>
      <c r="L98" s="30">
        <f>Úrvinnsla!AA249</f>
        <v>2.5974025974025976E-2</v>
      </c>
    </row>
    <row r="99" spans="2:12" x14ac:dyDescent="0.25">
      <c r="B99" s="29" t="s">
        <v>11</v>
      </c>
      <c r="C99" s="34">
        <f>Úrvinnsla!Z10</f>
        <v>-7.1428571428571425E-2</v>
      </c>
      <c r="D99" s="30">
        <f>Úrvinnsla!AA10</f>
        <v>4.2857142857142858E-2</v>
      </c>
      <c r="E99" s="17">
        <f>Úrvinnsla!Z70</f>
        <v>-2.1126760563380281E-2</v>
      </c>
      <c r="F99" s="17">
        <f>Úrvinnsla!AA70</f>
        <v>4.2253521126760563E-2</v>
      </c>
      <c r="G99" s="34">
        <f>Úrvinnsla!Z130</f>
        <v>-5.2238805970149252E-2</v>
      </c>
      <c r="H99" s="30">
        <f>Úrvinnsla!AA130</f>
        <v>6.7164179104477612E-2</v>
      </c>
      <c r="I99" s="17">
        <f>Úrvinnsla!Z190</f>
        <v>0</v>
      </c>
      <c r="J99" s="30">
        <f>Úrvinnsla!AA190</f>
        <v>1.2987012987012988E-2</v>
      </c>
      <c r="K99" s="17">
        <f>Úrvinnsla!Z250</f>
        <v>-2.5974025974025976E-2</v>
      </c>
      <c r="L99" s="30">
        <f>Úrvinnsla!AA250</f>
        <v>1.2987012987012988E-2</v>
      </c>
    </row>
    <row r="100" spans="2:12" x14ac:dyDescent="0.25">
      <c r="B100" s="29" t="s">
        <v>12</v>
      </c>
      <c r="C100" s="34">
        <f>Úrvinnsla!Z11</f>
        <v>-0.05</v>
      </c>
      <c r="D100" s="30">
        <f>Úrvinnsla!AA11</f>
        <v>2.8571428571428571E-2</v>
      </c>
      <c r="E100" s="17">
        <f>Úrvinnsla!Z71</f>
        <v>-7.0422535211267609E-2</v>
      </c>
      <c r="F100" s="17">
        <f>Úrvinnsla!AA71</f>
        <v>2.8169014084507043E-2</v>
      </c>
      <c r="G100" s="34">
        <f>Úrvinnsla!Z131</f>
        <v>-2.2388059701492536E-2</v>
      </c>
      <c r="H100" s="30">
        <f>Úrvinnsla!AA131</f>
        <v>4.4776119402985072E-2</v>
      </c>
      <c r="I100" s="17">
        <f>Úrvinnsla!Z191</f>
        <v>-6.4935064935064929E-2</v>
      </c>
      <c r="J100" s="30">
        <f>Úrvinnsla!AA191</f>
        <v>7.792207792207792E-2</v>
      </c>
      <c r="K100" s="17">
        <f>Úrvinnsla!Z251</f>
        <v>0</v>
      </c>
      <c r="L100" s="30">
        <f>Úrvinnsla!AA251</f>
        <v>1.2987012987012988E-2</v>
      </c>
    </row>
    <row r="101" spans="2:12" x14ac:dyDescent="0.25">
      <c r="B101" s="29" t="s">
        <v>13</v>
      </c>
      <c r="C101" s="34">
        <f>Úrvinnsla!Z12</f>
        <v>-2.8571428571428571E-2</v>
      </c>
      <c r="D101" s="30">
        <f>Úrvinnsla!AA12</f>
        <v>1.4285714285714285E-2</v>
      </c>
      <c r="E101" s="17">
        <f>Úrvinnsla!Z72</f>
        <v>-2.8169014084507043E-2</v>
      </c>
      <c r="F101" s="17">
        <f>Úrvinnsla!AA72</f>
        <v>1.4084507042253521E-2</v>
      </c>
      <c r="G101" s="34">
        <f>Úrvinnsla!Z132</f>
        <v>-5.9701492537313432E-2</v>
      </c>
      <c r="H101" s="30">
        <f>Úrvinnsla!AA132</f>
        <v>2.2388059701492536E-2</v>
      </c>
      <c r="I101" s="17">
        <f>Úrvinnsla!Z192</f>
        <v>-2.5974025974025976E-2</v>
      </c>
      <c r="J101" s="30">
        <f>Úrvinnsla!AA192</f>
        <v>3.896103896103896E-2</v>
      </c>
      <c r="K101" s="17">
        <f>Úrvinnsla!Z252</f>
        <v>-6.4935064935064929E-2</v>
      </c>
      <c r="L101" s="30">
        <f>Úrvinnsla!AA252</f>
        <v>0.11688311688311688</v>
      </c>
    </row>
    <row r="102" spans="2:12" x14ac:dyDescent="0.25">
      <c r="B102" s="29" t="s">
        <v>14</v>
      </c>
      <c r="C102" s="34">
        <f>Úrvinnsla!Z13</f>
        <v>-3.5714285714285712E-2</v>
      </c>
      <c r="D102" s="30">
        <f>Úrvinnsla!AA13</f>
        <v>2.1428571428571429E-2</v>
      </c>
      <c r="E102" s="17">
        <f>Úrvinnsla!Z73</f>
        <v>-1.4084507042253521E-2</v>
      </c>
      <c r="F102" s="17">
        <f>Úrvinnsla!AA73</f>
        <v>2.1126760563380281E-2</v>
      </c>
      <c r="G102" s="34">
        <f>Úrvinnsla!Z133</f>
        <v>-2.2388059701492536E-2</v>
      </c>
      <c r="H102" s="30">
        <f>Úrvinnsla!AA133</f>
        <v>1.4925373134328358E-2</v>
      </c>
      <c r="I102" s="17">
        <f>Úrvinnsla!Z193</f>
        <v>-7.792207792207792E-2</v>
      </c>
      <c r="J102" s="30">
        <f>Úrvinnsla!AA193</f>
        <v>2.5974025974025976E-2</v>
      </c>
      <c r="K102" s="17">
        <f>Úrvinnsla!Z253</f>
        <v>-9.0909090909090912E-2</v>
      </c>
      <c r="L102" s="30">
        <f>Úrvinnsla!AA253</f>
        <v>0.15584415584415584</v>
      </c>
    </row>
    <row r="103" spans="2:12" x14ac:dyDescent="0.25">
      <c r="B103" s="29" t="s">
        <v>15</v>
      </c>
      <c r="C103" s="34">
        <f>Úrvinnsla!Z14</f>
        <v>-1.4285714285714285E-2</v>
      </c>
      <c r="D103" s="30">
        <f>Úrvinnsla!AA14</f>
        <v>2.1428571428571429E-2</v>
      </c>
      <c r="E103" s="17">
        <f>Úrvinnsla!Z74</f>
        <v>-3.5211267605633804E-2</v>
      </c>
      <c r="F103" s="17">
        <f>Úrvinnsla!AA74</f>
        <v>3.5211267605633804E-2</v>
      </c>
      <c r="G103" s="34">
        <f>Úrvinnsla!Z134</f>
        <v>-1.4925373134328358E-2</v>
      </c>
      <c r="H103" s="30">
        <f>Úrvinnsla!AA134</f>
        <v>1.4925373134328358E-2</v>
      </c>
      <c r="I103" s="17">
        <f>Úrvinnsla!Z194</f>
        <v>-1.2987012987012988E-2</v>
      </c>
      <c r="J103" s="30">
        <f>Úrvinnsla!AA194</f>
        <v>2.5974025974025976E-2</v>
      </c>
      <c r="K103" s="17">
        <f>Úrvinnsla!Z254</f>
        <v>-9.0909090909090912E-2</v>
      </c>
      <c r="L103" s="30">
        <f>Úrvinnsla!AA254</f>
        <v>3.896103896103896E-2</v>
      </c>
    </row>
    <row r="104" spans="2:12" x14ac:dyDescent="0.25">
      <c r="B104" s="29" t="s">
        <v>16</v>
      </c>
      <c r="C104" s="34">
        <f>Úrvinnsla!Z15</f>
        <v>-4.2857142857142858E-2</v>
      </c>
      <c r="D104" s="30">
        <f>Úrvinnsla!AA15</f>
        <v>3.5714285714285712E-2</v>
      </c>
      <c r="E104" s="17">
        <f>Úrvinnsla!Z75</f>
        <v>-2.8169014084507043E-2</v>
      </c>
      <c r="F104" s="17">
        <f>Úrvinnsla!AA75</f>
        <v>2.1126760563380281E-2</v>
      </c>
      <c r="G104" s="34">
        <f>Úrvinnsla!Z135</f>
        <v>-4.4776119402985072E-2</v>
      </c>
      <c r="H104" s="30">
        <f>Úrvinnsla!AA135</f>
        <v>4.4776119402985072E-2</v>
      </c>
      <c r="I104" s="17">
        <f>Úrvinnsla!Z195</f>
        <v>-2.5974025974025976E-2</v>
      </c>
      <c r="J104" s="30">
        <f>Úrvinnsla!AA195</f>
        <v>1.2987012987012988E-2</v>
      </c>
      <c r="K104" s="17">
        <f>Úrvinnsla!Z255</f>
        <v>-1.2987012987012988E-2</v>
      </c>
      <c r="L104" s="30">
        <f>Úrvinnsla!AA255</f>
        <v>3.896103896103896E-2</v>
      </c>
    </row>
    <row r="105" spans="2:12" x14ac:dyDescent="0.25">
      <c r="B105" s="29" t="s">
        <v>17</v>
      </c>
      <c r="C105" s="34">
        <f>Úrvinnsla!Z16</f>
        <v>-0.05</v>
      </c>
      <c r="D105" s="30">
        <f>Úrvinnsla!AA16</f>
        <v>4.2857142857142858E-2</v>
      </c>
      <c r="E105" s="17">
        <f>Úrvinnsla!Z76</f>
        <v>-4.2253521126760563E-2</v>
      </c>
      <c r="F105" s="17">
        <f>Úrvinnsla!AA76</f>
        <v>2.8169014084507043E-2</v>
      </c>
      <c r="G105" s="34">
        <f>Úrvinnsla!Z136</f>
        <v>-2.9850746268656716E-2</v>
      </c>
      <c r="H105" s="30">
        <f>Úrvinnsla!AA136</f>
        <v>2.2388059701492536E-2</v>
      </c>
      <c r="I105" s="17">
        <f>Úrvinnsla!Z196</f>
        <v>-3.896103896103896E-2</v>
      </c>
      <c r="J105" s="30">
        <f>Úrvinnsla!AA196</f>
        <v>2.5974025974025976E-2</v>
      </c>
      <c r="K105" s="17">
        <f>Úrvinnsla!Z256</f>
        <v>-2.5974025974025976E-2</v>
      </c>
      <c r="L105" s="30">
        <f>Úrvinnsla!AA256</f>
        <v>3.896103896103896E-2</v>
      </c>
    </row>
    <row r="106" spans="2:12" x14ac:dyDescent="0.25">
      <c r="B106" s="29" t="s">
        <v>18</v>
      </c>
      <c r="C106" s="34">
        <f>Úrvinnsla!Z17</f>
        <v>-6.4285714285714279E-2</v>
      </c>
      <c r="D106" s="30">
        <f>Úrvinnsla!AA17</f>
        <v>2.8571428571428571E-2</v>
      </c>
      <c r="E106" s="17">
        <f>Úrvinnsla!Z77</f>
        <v>-5.6338028169014086E-2</v>
      </c>
      <c r="F106" s="17">
        <f>Úrvinnsla!AA77</f>
        <v>4.2253521126760563E-2</v>
      </c>
      <c r="G106" s="34">
        <f>Úrvinnsla!Z137</f>
        <v>-4.4776119402985072E-2</v>
      </c>
      <c r="H106" s="30">
        <f>Úrvinnsla!AA137</f>
        <v>2.2388059701492536E-2</v>
      </c>
      <c r="I106" s="17">
        <f>Úrvinnsla!Z197</f>
        <v>-1.2987012987012988E-2</v>
      </c>
      <c r="J106" s="30">
        <f>Úrvinnsla!AA197</f>
        <v>1.2987012987012988E-2</v>
      </c>
      <c r="K106" s="17">
        <f>Úrvinnsla!Z257</f>
        <v>-5.1948051948051951E-2</v>
      </c>
      <c r="L106" s="30">
        <f>Úrvinnsla!AA257</f>
        <v>2.5974025974025976E-2</v>
      </c>
    </row>
    <row r="107" spans="2:12" x14ac:dyDescent="0.25">
      <c r="B107" s="29" t="s">
        <v>19</v>
      </c>
      <c r="C107" s="34">
        <f>Úrvinnsla!Z18</f>
        <v>-2.8571428571428571E-2</v>
      </c>
      <c r="D107" s="30">
        <f>Úrvinnsla!AA18</f>
        <v>1.4285714285714285E-2</v>
      </c>
      <c r="E107" s="17">
        <f>Úrvinnsla!Z78</f>
        <v>-5.6338028169014086E-2</v>
      </c>
      <c r="F107" s="17">
        <f>Úrvinnsla!AA78</f>
        <v>2.8169014084507043E-2</v>
      </c>
      <c r="G107" s="34">
        <f>Úrvinnsla!Z138</f>
        <v>-5.9701492537313432E-2</v>
      </c>
      <c r="H107" s="30">
        <f>Úrvinnsla!AA138</f>
        <v>4.4776119402985072E-2</v>
      </c>
      <c r="I107" s="17">
        <f>Úrvinnsla!Z198</f>
        <v>-6.4935064935064929E-2</v>
      </c>
      <c r="J107" s="30">
        <f>Úrvinnsla!AA198</f>
        <v>3.896103896103896E-2</v>
      </c>
      <c r="K107" s="17">
        <f>Úrvinnsla!Z258</f>
        <v>-2.5974025974025976E-2</v>
      </c>
      <c r="L107" s="30">
        <f>Úrvinnsla!AA258</f>
        <v>1.2987012987012988E-2</v>
      </c>
    </row>
    <row r="108" spans="2:12" x14ac:dyDescent="0.25">
      <c r="B108" s="29" t="s">
        <v>20</v>
      </c>
      <c r="C108" s="34">
        <f>Úrvinnsla!Z19</f>
        <v>-2.8571428571428571E-2</v>
      </c>
      <c r="D108" s="30">
        <f>Úrvinnsla!AA19</f>
        <v>2.8571428571428571E-2</v>
      </c>
      <c r="E108" s="17">
        <f>Úrvinnsla!Z79</f>
        <v>-1.4084507042253521E-2</v>
      </c>
      <c r="F108" s="17">
        <f>Úrvinnsla!AA79</f>
        <v>7.0422535211267607E-3</v>
      </c>
      <c r="G108" s="34">
        <f>Úrvinnsla!Z139</f>
        <v>-5.2238805970149252E-2</v>
      </c>
      <c r="H108" s="30">
        <f>Úrvinnsla!AA139</f>
        <v>2.2388059701492536E-2</v>
      </c>
      <c r="I108" s="17">
        <f>Úrvinnsla!Z199</f>
        <v>-0.1038961038961039</v>
      </c>
      <c r="J108" s="30">
        <f>Úrvinnsla!AA199</f>
        <v>7.792207792207792E-2</v>
      </c>
      <c r="K108" s="17">
        <f>Úrvinnsla!Z259</f>
        <v>-5.1948051948051951E-2</v>
      </c>
      <c r="L108" s="30">
        <f>Úrvinnsla!AA259</f>
        <v>2.5974025974025976E-2</v>
      </c>
    </row>
    <row r="109" spans="2:12" x14ac:dyDescent="0.25">
      <c r="B109" s="29" t="s">
        <v>21</v>
      </c>
      <c r="C109" s="34">
        <f>Úrvinnsla!Z20</f>
        <v>-2.1428571428571429E-2</v>
      </c>
      <c r="D109" s="30">
        <f>Úrvinnsla!AA20</f>
        <v>2.1428571428571429E-2</v>
      </c>
      <c r="E109" s="17">
        <f>Úrvinnsla!Z80</f>
        <v>-3.5211267605633804E-2</v>
      </c>
      <c r="F109" s="17">
        <f>Úrvinnsla!AA80</f>
        <v>2.1126760563380281E-2</v>
      </c>
      <c r="G109" s="34">
        <f>Úrvinnsla!Z140</f>
        <v>-1.4925373134328358E-2</v>
      </c>
      <c r="H109" s="30">
        <f>Úrvinnsla!AA140</f>
        <v>0</v>
      </c>
      <c r="I109" s="17">
        <f>Úrvinnsla!Z200</f>
        <v>-3.896103896103896E-2</v>
      </c>
      <c r="J109" s="30">
        <f>Úrvinnsla!AA200</f>
        <v>1.2987012987012988E-2</v>
      </c>
      <c r="K109" s="17">
        <f>Úrvinnsla!Z260</f>
        <v>-0.11688311688311688</v>
      </c>
      <c r="L109" s="30">
        <f>Úrvinnsla!AA260</f>
        <v>7.792207792207792E-2</v>
      </c>
    </row>
    <row r="110" spans="2:12" x14ac:dyDescent="0.25">
      <c r="B110" s="29" t="s">
        <v>22</v>
      </c>
      <c r="C110" s="34">
        <f>Úrvinnsla!Z21</f>
        <v>-1.4285714285714285E-2</v>
      </c>
      <c r="D110" s="30">
        <f>Úrvinnsla!AA21</f>
        <v>2.1428571428571429E-2</v>
      </c>
      <c r="E110" s="17">
        <f>Úrvinnsla!Z81</f>
        <v>-2.8169014084507043E-2</v>
      </c>
      <c r="F110" s="17">
        <f>Úrvinnsla!AA81</f>
        <v>2.1126760563380281E-2</v>
      </c>
      <c r="G110" s="34">
        <f>Úrvinnsla!Z141</f>
        <v>-2.9850746268656716E-2</v>
      </c>
      <c r="H110" s="30">
        <f>Úrvinnsla!AA141</f>
        <v>7.462686567164179E-3</v>
      </c>
      <c r="I110" s="17">
        <f>Úrvinnsla!Z201</f>
        <v>-2.5974025974025976E-2</v>
      </c>
      <c r="J110" s="30">
        <f>Úrvinnsla!AA201</f>
        <v>0</v>
      </c>
      <c r="K110" s="17">
        <f>Úrvinnsla!Z261</f>
        <v>-2.5974025974025976E-2</v>
      </c>
      <c r="L110" s="30">
        <f>Úrvinnsla!AA261</f>
        <v>1.2987012987012988E-2</v>
      </c>
    </row>
    <row r="111" spans="2:12" x14ac:dyDescent="0.25">
      <c r="B111" s="29" t="s">
        <v>23</v>
      </c>
      <c r="C111" s="34">
        <f>Úrvinnsla!Z22</f>
        <v>-3.5714285714285712E-2</v>
      </c>
      <c r="D111" s="30">
        <f>Úrvinnsla!AA22</f>
        <v>1.4285714285714285E-2</v>
      </c>
      <c r="E111" s="17">
        <f>Úrvinnsla!Z82</f>
        <v>-7.0422535211267607E-3</v>
      </c>
      <c r="F111" s="17">
        <f>Úrvinnsla!AA82</f>
        <v>1.4084507042253521E-2</v>
      </c>
      <c r="G111" s="34">
        <f>Úrvinnsla!Z142</f>
        <v>-1.4925373134328358E-2</v>
      </c>
      <c r="H111" s="30">
        <f>Úrvinnsla!AA142</f>
        <v>2.9850746268656716E-2</v>
      </c>
      <c r="I111" s="17">
        <f>Úrvinnsla!Z202</f>
        <v>-3.896103896103896E-2</v>
      </c>
      <c r="J111" s="30">
        <f>Úrvinnsla!AA202</f>
        <v>1.2987012987012988E-2</v>
      </c>
      <c r="K111" s="17">
        <f>Úrvinnsla!Z262</f>
        <v>-2.5974025974025976E-2</v>
      </c>
      <c r="L111" s="30">
        <f>Úrvinnsla!AA262</f>
        <v>0</v>
      </c>
    </row>
    <row r="112" spans="2:12" x14ac:dyDescent="0.25">
      <c r="B112" s="29" t="s">
        <v>24</v>
      </c>
      <c r="C112" s="34">
        <f>Úrvinnsla!Z23</f>
        <v>-1.4285714285714285E-2</v>
      </c>
      <c r="D112" s="30">
        <f>Úrvinnsla!AA23</f>
        <v>2.8571428571428571E-2</v>
      </c>
      <c r="E112" s="17">
        <f>Úrvinnsla!Z83</f>
        <v>-2.1126760563380281E-2</v>
      </c>
      <c r="F112" s="17">
        <f>Úrvinnsla!AA83</f>
        <v>1.4084507042253521E-2</v>
      </c>
      <c r="G112" s="34">
        <f>Úrvinnsla!Z143</f>
        <v>-7.462686567164179E-3</v>
      </c>
      <c r="H112" s="30">
        <f>Úrvinnsla!AA143</f>
        <v>1.4925373134328358E-2</v>
      </c>
      <c r="I112" s="17">
        <f>Úrvinnsla!Z203</f>
        <v>0</v>
      </c>
      <c r="J112" s="30">
        <f>Úrvinnsla!AA203</f>
        <v>1.2987012987012988E-2</v>
      </c>
      <c r="K112" s="17">
        <f>Úrvinnsla!Z263</f>
        <v>-2.5974025974025976E-2</v>
      </c>
      <c r="L112" s="30">
        <f>Úrvinnsla!AA263</f>
        <v>0</v>
      </c>
    </row>
    <row r="113" spans="1:15" x14ac:dyDescent="0.25">
      <c r="B113" s="29" t="s">
        <v>25</v>
      </c>
      <c r="C113" s="34">
        <f>Úrvinnsla!Z24</f>
        <v>-7.1428571428571426E-3</v>
      </c>
      <c r="D113" s="30">
        <f>Úrvinnsla!AA24</f>
        <v>7.1428571428571426E-3</v>
      </c>
      <c r="E113" s="17">
        <f>Úrvinnsla!Z84</f>
        <v>0</v>
      </c>
      <c r="F113" s="17">
        <f>Úrvinnsla!AA84</f>
        <v>7.0422535211267607E-3</v>
      </c>
      <c r="G113" s="34">
        <f>Úrvinnsla!Z144</f>
        <v>-2.2388059701492536E-2</v>
      </c>
      <c r="H113" s="30">
        <f>Úrvinnsla!AA144</f>
        <v>7.462686567164179E-3</v>
      </c>
      <c r="I113" s="17">
        <f>Úrvinnsla!Z204</f>
        <v>0</v>
      </c>
      <c r="J113" s="30">
        <f>Úrvinnsla!AA204</f>
        <v>1.2987012987012988E-2</v>
      </c>
      <c r="K113" s="17">
        <f>Úrvinnsla!Z264</f>
        <v>0</v>
      </c>
      <c r="L113" s="30">
        <f>Úrvinnsla!AA264</f>
        <v>0</v>
      </c>
    </row>
    <row r="114" spans="1:15" x14ac:dyDescent="0.25">
      <c r="B114" s="29" t="s">
        <v>26</v>
      </c>
      <c r="C114" s="34">
        <f>Úrvinnsla!Z25</f>
        <v>0</v>
      </c>
      <c r="D114" s="30">
        <f>Úrvinnsla!AA25</f>
        <v>0</v>
      </c>
      <c r="E114" s="17">
        <f>Úrvinnsla!Z85</f>
        <v>0</v>
      </c>
      <c r="F114" s="17">
        <f>Úrvinnsla!AA85</f>
        <v>7.0422535211267607E-3</v>
      </c>
      <c r="G114" s="34">
        <f>Úrvinnsla!Z145</f>
        <v>0</v>
      </c>
      <c r="H114" s="30">
        <f>Úrvinnsla!AA145</f>
        <v>0</v>
      </c>
      <c r="I114" s="17">
        <f>Úrvinnsla!Z205</f>
        <v>-1.2987012987012988E-2</v>
      </c>
      <c r="J114" s="30">
        <f>Úrvinnsla!AA205</f>
        <v>1.2987012987012988E-2</v>
      </c>
      <c r="K114" s="17">
        <f>Úrvinnsla!Z265</f>
        <v>0</v>
      </c>
      <c r="L114" s="30">
        <f>Úrvinnsla!AA265</f>
        <v>0</v>
      </c>
    </row>
    <row r="115" spans="1:15" x14ac:dyDescent="0.25">
      <c r="B115" s="29" t="s">
        <v>27</v>
      </c>
      <c r="C115" s="34">
        <f>Úrvinnsla!Z26</f>
        <v>0</v>
      </c>
      <c r="D115" s="30">
        <f>Úrvinnsla!AA26</f>
        <v>0</v>
      </c>
      <c r="E115" s="17">
        <f>Úrvinnsla!Z86</f>
        <v>0</v>
      </c>
      <c r="F115" s="17">
        <f>Úrvinnsla!AA86</f>
        <v>0</v>
      </c>
      <c r="G115" s="34">
        <f>Úrvinnsla!Z146</f>
        <v>0</v>
      </c>
      <c r="H115" s="30">
        <f>Úrvinnsla!AA146</f>
        <v>0</v>
      </c>
      <c r="I115" s="17">
        <f>Úrvinnsla!Z206</f>
        <v>0</v>
      </c>
      <c r="J115" s="30">
        <f>Úrvinnsla!AA206</f>
        <v>0</v>
      </c>
      <c r="K115" s="17">
        <f>Úrvinnsla!Z266</f>
        <v>0</v>
      </c>
      <c r="L115" s="30">
        <f>Úrvinnsla!AA266</f>
        <v>0</v>
      </c>
    </row>
    <row r="116" spans="1:15" ht="15.75" thickBot="1" x14ac:dyDescent="0.3">
      <c r="B116" s="31" t="s">
        <v>28</v>
      </c>
      <c r="C116" s="35">
        <f>Úrvinnsla!Z27</f>
        <v>0</v>
      </c>
      <c r="D116" s="33">
        <f>Úrvinnsla!AA27</f>
        <v>0</v>
      </c>
      <c r="E116" s="32">
        <f>Úrvinnsla!Z87</f>
        <v>0</v>
      </c>
      <c r="F116" s="32">
        <f>Úrvinnsla!AA87</f>
        <v>0</v>
      </c>
      <c r="G116" s="35">
        <f>Úrvinnsla!Z147</f>
        <v>0</v>
      </c>
      <c r="H116" s="33">
        <f>Úrvinnsla!AA147</f>
        <v>0</v>
      </c>
      <c r="I116" s="32">
        <f>Úrvinnsla!Z207</f>
        <v>0</v>
      </c>
      <c r="J116" s="33">
        <f>Úrvinnsla!AA207</f>
        <v>0</v>
      </c>
      <c r="K116" s="32">
        <f>Úrvinnsla!Z267</f>
        <v>0</v>
      </c>
      <c r="L116" s="33">
        <f>Úrvinnsla!AA267</f>
        <v>0</v>
      </c>
    </row>
    <row r="123" spans="1:15" ht="21.75" thickBot="1" x14ac:dyDescent="0.4">
      <c r="A123" s="26" t="s">
        <v>32</v>
      </c>
      <c r="D123" s="2"/>
      <c r="E123" s="2"/>
      <c r="K123" s="2"/>
      <c r="L123" s="2"/>
      <c r="M123" s="2"/>
      <c r="O123" s="26"/>
    </row>
    <row r="124" spans="1:15" x14ac:dyDescent="0.25">
      <c r="B124" s="27"/>
      <c r="C124" s="52">
        <v>2004</v>
      </c>
      <c r="D124" s="51"/>
      <c r="E124" s="50">
        <v>2009</v>
      </c>
      <c r="F124" s="50"/>
      <c r="G124" s="52">
        <v>2014</v>
      </c>
      <c r="H124" s="51"/>
      <c r="I124" s="50">
        <v>2019</v>
      </c>
      <c r="J124" s="51"/>
      <c r="K124" s="50">
        <v>2024</v>
      </c>
      <c r="L124" s="51"/>
    </row>
    <row r="125" spans="1:15" ht="15.75" thickBot="1" x14ac:dyDescent="0.3">
      <c r="B125" s="28"/>
      <c r="C125" s="36" t="s">
        <v>39</v>
      </c>
      <c r="D125" s="37" t="s">
        <v>44</v>
      </c>
      <c r="E125" s="38" t="s">
        <v>39</v>
      </c>
      <c r="F125" s="39" t="s">
        <v>44</v>
      </c>
      <c r="G125" s="36" t="s">
        <v>39</v>
      </c>
      <c r="H125" s="37" t="s">
        <v>44</v>
      </c>
      <c r="I125" s="40" t="s">
        <v>39</v>
      </c>
      <c r="J125" s="41" t="s">
        <v>44</v>
      </c>
      <c r="K125" s="40" t="s">
        <v>39</v>
      </c>
      <c r="L125" s="41" t="s">
        <v>44</v>
      </c>
    </row>
    <row r="126" spans="1:15" x14ac:dyDescent="0.25">
      <c r="B126" s="29" t="s">
        <v>8</v>
      </c>
      <c r="C126" s="34">
        <f>Úrvinnsla!AF7</f>
        <v>-4.6199701937406856E-2</v>
      </c>
      <c r="D126" s="30">
        <f>Úrvinnsla!AG7</f>
        <v>3.129657228017884E-2</v>
      </c>
      <c r="E126" s="17">
        <f>Úrvinnsla!AF67</f>
        <v>-3.3697632058287796E-2</v>
      </c>
      <c r="F126" s="17">
        <f>Úrvinnsla!AG67</f>
        <v>2.9143897996357013E-2</v>
      </c>
      <c r="G126" s="34">
        <f>Úrvinnsla!AF127</f>
        <v>-3.7587412587412584E-2</v>
      </c>
      <c r="H126" s="30">
        <f>Úrvinnsla!AG127</f>
        <v>3.9335664335664336E-2</v>
      </c>
      <c r="I126" s="17">
        <f>Úrvinnsla!AF187</f>
        <v>-4.1604754829123326E-2</v>
      </c>
      <c r="J126" s="30">
        <f>Úrvinnsla!AG187</f>
        <v>4.0861812778603269E-2</v>
      </c>
      <c r="K126" s="17">
        <f>Úrvinnsla!AF247</f>
        <v>-2.9717682020802376E-2</v>
      </c>
      <c r="L126" s="30">
        <f>Úrvinnsla!AG247</f>
        <v>2.9717682020802376E-2</v>
      </c>
    </row>
    <row r="127" spans="1:15" x14ac:dyDescent="0.25">
      <c r="B127" s="29" t="s">
        <v>9</v>
      </c>
      <c r="C127" s="34">
        <f>Úrvinnsla!AF8</f>
        <v>-3.8748137108792845E-2</v>
      </c>
      <c r="D127" s="30">
        <f>Úrvinnsla!AG8</f>
        <v>4.7690014903129657E-2</v>
      </c>
      <c r="E127" s="17">
        <f>Úrvinnsla!AF68</f>
        <v>-3.7340619307832425E-2</v>
      </c>
      <c r="F127" s="17">
        <f>Úrvinnsla!AG68</f>
        <v>3.7340619307832425E-2</v>
      </c>
      <c r="G127" s="34">
        <f>Úrvinnsla!AF128</f>
        <v>-2.6223776223776224E-2</v>
      </c>
      <c r="H127" s="30">
        <f>Úrvinnsla!AG128</f>
        <v>3.3216783216783216E-2</v>
      </c>
      <c r="I127" s="17">
        <f>Úrvinnsla!AF188</f>
        <v>-5.2005943536404163E-2</v>
      </c>
      <c r="J127" s="30">
        <f>Úrvinnsla!AG188</f>
        <v>3.7147102526002972E-2</v>
      </c>
      <c r="K127" s="17">
        <f>Úrvinnsla!AF248</f>
        <v>-3.7890044576523028E-2</v>
      </c>
      <c r="L127" s="30">
        <f>Úrvinnsla!AG248</f>
        <v>3.6404160475482915E-2</v>
      </c>
    </row>
    <row r="128" spans="1:15" x14ac:dyDescent="0.25">
      <c r="B128" s="29" t="s">
        <v>10</v>
      </c>
      <c r="C128" s="34">
        <f>Úrvinnsla!AF9</f>
        <v>-4.0238450074515646E-2</v>
      </c>
      <c r="D128" s="30">
        <f>Úrvinnsla!AG9</f>
        <v>4.6199701937406856E-2</v>
      </c>
      <c r="E128" s="17">
        <f>Úrvinnsla!AF69</f>
        <v>-3.5519125683060107E-2</v>
      </c>
      <c r="F128" s="17">
        <f>Úrvinnsla!AG69</f>
        <v>3.825136612021858E-2</v>
      </c>
      <c r="G128" s="34">
        <f>Úrvinnsla!AF129</f>
        <v>-3.6713286713286712E-2</v>
      </c>
      <c r="H128" s="30">
        <f>Úrvinnsla!AG129</f>
        <v>3.3216783216783216E-2</v>
      </c>
      <c r="I128" s="17">
        <f>Úrvinnsla!AF189</f>
        <v>-3.0460624071322436E-2</v>
      </c>
      <c r="J128" s="30">
        <f>Úrvinnsla!AG189</f>
        <v>3.8632986627043092E-2</v>
      </c>
      <c r="K128" s="17">
        <f>Úrvinnsla!AF249</f>
        <v>-4.1604754829123326E-2</v>
      </c>
      <c r="L128" s="30">
        <f>Úrvinnsla!AG249</f>
        <v>3.7147102526002972E-2</v>
      </c>
    </row>
    <row r="129" spans="2:12" x14ac:dyDescent="0.25">
      <c r="B129" s="29" t="s">
        <v>11</v>
      </c>
      <c r="C129" s="34">
        <f>Úrvinnsla!AF10</f>
        <v>-3.8748137108792845E-2</v>
      </c>
      <c r="D129" s="30">
        <f>Úrvinnsla!AG10</f>
        <v>3.2786885245901641E-2</v>
      </c>
      <c r="E129" s="17">
        <f>Úrvinnsla!AF70</f>
        <v>-3.2786885245901641E-2</v>
      </c>
      <c r="F129" s="17">
        <f>Úrvinnsla!AG70</f>
        <v>3.7340619307832425E-2</v>
      </c>
      <c r="G129" s="34">
        <f>Úrvinnsla!AF130</f>
        <v>-3.9335664335664336E-2</v>
      </c>
      <c r="H129" s="30">
        <f>Úrvinnsla!AG130</f>
        <v>3.4965034965034968E-2</v>
      </c>
      <c r="I129" s="17">
        <f>Úrvinnsla!AF190</f>
        <v>-3.3432392273402674E-2</v>
      </c>
      <c r="J129" s="30">
        <f>Úrvinnsla!AG190</f>
        <v>3.2689450222882617E-2</v>
      </c>
      <c r="K129" s="17">
        <f>Úrvinnsla!AF250</f>
        <v>-2.7488855869242199E-2</v>
      </c>
      <c r="L129" s="30">
        <f>Úrvinnsla!AG250</f>
        <v>2.8231797919762259E-2</v>
      </c>
    </row>
    <row r="130" spans="2:12" x14ac:dyDescent="0.25">
      <c r="B130" s="29" t="s">
        <v>12</v>
      </c>
      <c r="C130" s="34">
        <f>Úrvinnsla!AF11</f>
        <v>-4.3219076005961254E-2</v>
      </c>
      <c r="D130" s="30">
        <f>Úrvinnsla!AG11</f>
        <v>4.1728763040238454E-2</v>
      </c>
      <c r="E130" s="17">
        <f>Úrvinnsla!AF71</f>
        <v>-3.825136612021858E-2</v>
      </c>
      <c r="F130" s="17">
        <f>Úrvinnsla!AG71</f>
        <v>3.0054644808743168E-2</v>
      </c>
      <c r="G130" s="34">
        <f>Úrvinnsla!AF131</f>
        <v>-3.4090909090909088E-2</v>
      </c>
      <c r="H130" s="30">
        <f>Úrvinnsla!AG131</f>
        <v>3.4090909090909088E-2</v>
      </c>
      <c r="I130" s="17">
        <f>Úrvinnsla!AF191</f>
        <v>-4.3833580980683504E-2</v>
      </c>
      <c r="J130" s="30">
        <f>Úrvinnsla!AG191</f>
        <v>3.3432392273402674E-2</v>
      </c>
      <c r="K130" s="17">
        <f>Úrvinnsla!AF251</f>
        <v>-3.9375928677563149E-2</v>
      </c>
      <c r="L130" s="30">
        <f>Úrvinnsla!AG251</f>
        <v>2.2288261515601784E-2</v>
      </c>
    </row>
    <row r="131" spans="2:12" x14ac:dyDescent="0.25">
      <c r="B131" s="29" t="s">
        <v>13</v>
      </c>
      <c r="C131" s="34">
        <f>Úrvinnsla!AF12</f>
        <v>-2.8315946348733235E-2</v>
      </c>
      <c r="D131" s="30">
        <f>Úrvinnsla!AG12</f>
        <v>1.9374068554396422E-2</v>
      </c>
      <c r="E131" s="17">
        <f>Úrvinnsla!AF72</f>
        <v>-5.4644808743169397E-2</v>
      </c>
      <c r="F131" s="17">
        <f>Úrvinnsla!AG72</f>
        <v>4.6448087431693992E-2</v>
      </c>
      <c r="G131" s="34">
        <f>Úrvinnsla!AF132</f>
        <v>-4.195804195804196E-2</v>
      </c>
      <c r="H131" s="30">
        <f>Úrvinnsla!AG132</f>
        <v>2.972027972027972E-2</v>
      </c>
      <c r="I131" s="17">
        <f>Úrvinnsla!AF192</f>
        <v>-3.7890044576523028E-2</v>
      </c>
      <c r="J131" s="30">
        <f>Úrvinnsla!AG192</f>
        <v>3.8632986627043092E-2</v>
      </c>
      <c r="K131" s="17">
        <f>Úrvinnsla!AF252</f>
        <v>-4.6805349182763745E-2</v>
      </c>
      <c r="L131" s="30">
        <f>Úrvinnsla!AG252</f>
        <v>3.8632986627043092E-2</v>
      </c>
    </row>
    <row r="132" spans="2:12" x14ac:dyDescent="0.25">
      <c r="B132" s="29" t="s">
        <v>14</v>
      </c>
      <c r="C132" s="34">
        <f>Úrvinnsla!AF13</f>
        <v>-2.0864381520119227E-2</v>
      </c>
      <c r="D132" s="30">
        <f>Úrvinnsla!AG13</f>
        <v>2.9806259314456036E-2</v>
      </c>
      <c r="E132" s="17">
        <f>Úrvinnsla!AF73</f>
        <v>-5.2823315118397086E-2</v>
      </c>
      <c r="F132" s="17">
        <f>Úrvinnsla!AG73</f>
        <v>2.4590163934426229E-2</v>
      </c>
      <c r="G132" s="34">
        <f>Úrvinnsla!AF133</f>
        <v>-4.8951048951048952E-2</v>
      </c>
      <c r="H132" s="30">
        <f>Úrvinnsla!AG133</f>
        <v>3.7587412587412584E-2</v>
      </c>
      <c r="I132" s="17">
        <f>Úrvinnsla!AF193</f>
        <v>-3.7147102526002972E-2</v>
      </c>
      <c r="J132" s="30">
        <f>Úrvinnsla!AG193</f>
        <v>3.7147102526002972E-2</v>
      </c>
      <c r="K132" s="17">
        <f>Úrvinnsla!AF253</f>
        <v>-5.0520059435364043E-2</v>
      </c>
      <c r="L132" s="30">
        <f>Úrvinnsla!AG253</f>
        <v>4.234769687964339E-2</v>
      </c>
    </row>
    <row r="133" spans="2:12" x14ac:dyDescent="0.25">
      <c r="B133" s="29" t="s">
        <v>15</v>
      </c>
      <c r="C133" s="34">
        <f>Úrvinnsla!AF14</f>
        <v>-3.129657228017884E-2</v>
      </c>
      <c r="D133" s="30">
        <f>Úrvinnsla!AG14</f>
        <v>4.4709388971684055E-2</v>
      </c>
      <c r="E133" s="17">
        <f>Úrvinnsla!AF74</f>
        <v>-4.0983606557377046E-2</v>
      </c>
      <c r="F133" s="17">
        <f>Úrvinnsla!AG74</f>
        <v>2.4590163934426229E-2</v>
      </c>
      <c r="G133" s="34">
        <f>Úrvinnsla!AF134</f>
        <v>-4.2832167832167832E-2</v>
      </c>
      <c r="H133" s="30">
        <f>Úrvinnsla!AG134</f>
        <v>2.5349650349650348E-2</v>
      </c>
      <c r="I133" s="17">
        <f>Úrvinnsla!AF194</f>
        <v>-5.2005943536404163E-2</v>
      </c>
      <c r="J133" s="30">
        <f>Úrvinnsla!AG194</f>
        <v>4.0118870728083213E-2</v>
      </c>
      <c r="K133" s="17">
        <f>Úrvinnsla!AF254</f>
        <v>-5.274888558692422E-2</v>
      </c>
      <c r="L133" s="30">
        <f>Úrvinnsla!AG254</f>
        <v>4.3090638930163447E-2</v>
      </c>
    </row>
    <row r="134" spans="2:12" x14ac:dyDescent="0.25">
      <c r="B134" s="29" t="s">
        <v>16</v>
      </c>
      <c r="C134" s="34">
        <f>Úrvinnsla!AF15</f>
        <v>-5.663189269746647E-2</v>
      </c>
      <c r="D134" s="30">
        <f>Úrvinnsla!AG15</f>
        <v>3.5767511177347243E-2</v>
      </c>
      <c r="E134" s="17">
        <f>Úrvinnsla!AF75</f>
        <v>-4.0983606557377046E-2</v>
      </c>
      <c r="F134" s="17">
        <f>Úrvinnsla!AG75</f>
        <v>3.825136612021858E-2</v>
      </c>
      <c r="G134" s="34">
        <f>Úrvinnsla!AF135</f>
        <v>-3.9335664335664336E-2</v>
      </c>
      <c r="H134" s="30">
        <f>Úrvinnsla!AG135</f>
        <v>2.7097902097902096E-2</v>
      </c>
      <c r="I134" s="17">
        <f>Úrvinnsla!AF195</f>
        <v>-3.9375928677563149E-2</v>
      </c>
      <c r="J134" s="30">
        <f>Úrvinnsla!AG195</f>
        <v>2.4517087667161961E-2</v>
      </c>
      <c r="K134" s="17">
        <f>Úrvinnsla!AF255</f>
        <v>-5.2005943536404163E-2</v>
      </c>
      <c r="L134" s="30">
        <f>Úrvinnsla!AG255</f>
        <v>3.7890044576523028E-2</v>
      </c>
    </row>
    <row r="135" spans="2:12" x14ac:dyDescent="0.25">
      <c r="B135" s="29" t="s">
        <v>17</v>
      </c>
      <c r="C135" s="34">
        <f>Úrvinnsla!AF16</f>
        <v>-2.6825633383010434E-2</v>
      </c>
      <c r="D135" s="30">
        <f>Úrvinnsla!AG16</f>
        <v>2.8315946348733235E-2</v>
      </c>
      <c r="E135" s="17">
        <f>Úrvinnsla!AF76</f>
        <v>-5.737704918032787E-2</v>
      </c>
      <c r="F135" s="17">
        <f>Úrvinnsla!AG76</f>
        <v>2.9143897996357013E-2</v>
      </c>
      <c r="G135" s="34">
        <f>Úrvinnsla!AF136</f>
        <v>-3.7587412587412584E-2</v>
      </c>
      <c r="H135" s="30">
        <f>Úrvinnsla!AG136</f>
        <v>4.195804195804196E-2</v>
      </c>
      <c r="I135" s="17">
        <f>Úrvinnsla!AF196</f>
        <v>-3.1946508172362553E-2</v>
      </c>
      <c r="J135" s="30">
        <f>Úrvinnsla!AG196</f>
        <v>1.9316493313521546E-2</v>
      </c>
      <c r="K135" s="17">
        <f>Úrvinnsla!AF256</f>
        <v>-3.3432392273402674E-2</v>
      </c>
      <c r="L135" s="30">
        <f>Úrvinnsla!AG256</f>
        <v>1.7087667161961365E-2</v>
      </c>
    </row>
    <row r="136" spans="2:12" x14ac:dyDescent="0.25">
      <c r="B136" s="29" t="s">
        <v>18</v>
      </c>
      <c r="C136" s="34">
        <f>Úrvinnsla!AF17</f>
        <v>-3.8748137108792845E-2</v>
      </c>
      <c r="D136" s="30">
        <f>Úrvinnsla!AG17</f>
        <v>3.8748137108792845E-2</v>
      </c>
      <c r="E136" s="17">
        <f>Úrvinnsla!AF77</f>
        <v>-4.1894353369763208E-2</v>
      </c>
      <c r="F136" s="17">
        <f>Úrvinnsla!AG77</f>
        <v>1.7304189435336976E-2</v>
      </c>
      <c r="G136" s="34">
        <f>Úrvinnsla!AF137</f>
        <v>-5.1573426573426576E-2</v>
      </c>
      <c r="H136" s="30">
        <f>Úrvinnsla!AG137</f>
        <v>2.36013986013986E-2</v>
      </c>
      <c r="I136" s="17">
        <f>Úrvinnsla!AF197</f>
        <v>-2.9717682020802376E-2</v>
      </c>
      <c r="J136" s="30">
        <f>Úrvinnsla!AG197</f>
        <v>3.4175334323922731E-2</v>
      </c>
      <c r="K136" s="17">
        <f>Úrvinnsla!AF257</f>
        <v>-2.6002971768202082E-2</v>
      </c>
      <c r="L136" s="30">
        <f>Úrvinnsla!AG257</f>
        <v>1.9316493313521546E-2</v>
      </c>
    </row>
    <row r="137" spans="2:12" x14ac:dyDescent="0.25">
      <c r="B137" s="29" t="s">
        <v>19</v>
      </c>
      <c r="C137" s="34">
        <f>Úrvinnsla!AF18</f>
        <v>-2.8315946348733235E-2</v>
      </c>
      <c r="D137" s="30">
        <f>Úrvinnsla!AG18</f>
        <v>2.0864381520119227E-2</v>
      </c>
      <c r="E137" s="17">
        <f>Úrvinnsla!AF78</f>
        <v>-3.3697632058287796E-2</v>
      </c>
      <c r="F137" s="17">
        <f>Úrvinnsla!AG78</f>
        <v>2.9143897996357013E-2</v>
      </c>
      <c r="G137" s="34">
        <f>Úrvinnsla!AF138</f>
        <v>-3.583916083916084E-2</v>
      </c>
      <c r="H137" s="30">
        <f>Úrvinnsla!AG138</f>
        <v>1.7482517482517484E-2</v>
      </c>
      <c r="I137" s="17">
        <f>Úrvinnsla!AF198</f>
        <v>-3.3432392273402674E-2</v>
      </c>
      <c r="J137" s="30">
        <f>Úrvinnsla!AG198</f>
        <v>1.9316493313521546E-2</v>
      </c>
      <c r="K137" s="17">
        <f>Úrvinnsla!AF258</f>
        <v>-3.2689450222882617E-2</v>
      </c>
      <c r="L137" s="30">
        <f>Úrvinnsla!AG258</f>
        <v>3.2689450222882617E-2</v>
      </c>
    </row>
    <row r="138" spans="2:12" x14ac:dyDescent="0.25">
      <c r="B138" s="29" t="s">
        <v>20</v>
      </c>
      <c r="C138" s="34">
        <f>Úrvinnsla!AF19</f>
        <v>-2.533532041728763E-2</v>
      </c>
      <c r="D138" s="30">
        <f>Úrvinnsla!AG19</f>
        <v>1.7883755588673621E-2</v>
      </c>
      <c r="E138" s="17">
        <f>Úrvinnsla!AF79</f>
        <v>-2.2768670309653915E-2</v>
      </c>
      <c r="F138" s="17">
        <f>Úrvinnsla!AG79</f>
        <v>1.2750455373406194E-2</v>
      </c>
      <c r="G138" s="34">
        <f>Úrvinnsla!AF139</f>
        <v>-3.2342657342657344E-2</v>
      </c>
      <c r="H138" s="30">
        <f>Úrvinnsla!AG139</f>
        <v>2.8846153846153848E-2</v>
      </c>
      <c r="I138" s="17">
        <f>Úrvinnsla!AF199</f>
        <v>-2.9717682020802376E-2</v>
      </c>
      <c r="J138" s="30">
        <f>Úrvinnsla!AG199</f>
        <v>1.7087667161961365E-2</v>
      </c>
      <c r="K138" s="17">
        <f>Úrvinnsla!AF259</f>
        <v>-2.9717682020802376E-2</v>
      </c>
      <c r="L138" s="30">
        <f>Úrvinnsla!AG259</f>
        <v>1.5601783060921248E-2</v>
      </c>
    </row>
    <row r="139" spans="2:12" x14ac:dyDescent="0.25">
      <c r="B139" s="29" t="s">
        <v>21</v>
      </c>
      <c r="C139" s="34">
        <f>Úrvinnsla!AF20</f>
        <v>-8.9418777943368107E-3</v>
      </c>
      <c r="D139" s="30">
        <f>Úrvinnsla!AG20</f>
        <v>1.7883755588673621E-2</v>
      </c>
      <c r="E139" s="17">
        <f>Úrvinnsla!AF80</f>
        <v>-1.8214936247723135E-2</v>
      </c>
      <c r="F139" s="17">
        <f>Úrvinnsla!AG80</f>
        <v>1.1839708561020037E-2</v>
      </c>
      <c r="G139" s="34">
        <f>Úrvinnsla!AF140</f>
        <v>-1.9230769230769232E-2</v>
      </c>
      <c r="H139" s="30">
        <f>Úrvinnsla!AG140</f>
        <v>1.2237762237762238E-2</v>
      </c>
      <c r="I139" s="17">
        <f>Úrvinnsla!AF200</f>
        <v>-1.9316493313521546E-2</v>
      </c>
      <c r="J139" s="30">
        <f>Úrvinnsla!AG200</f>
        <v>1.9316493313521546E-2</v>
      </c>
      <c r="K139" s="17">
        <f>Úrvinnsla!AF260</f>
        <v>-2.5260029717682021E-2</v>
      </c>
      <c r="L139" s="30">
        <f>Úrvinnsla!AG260</f>
        <v>1.188707280832095E-2</v>
      </c>
    </row>
    <row r="140" spans="2:12" x14ac:dyDescent="0.25">
      <c r="B140" s="29" t="s">
        <v>22</v>
      </c>
      <c r="C140" s="34">
        <f>Úrvinnsla!AF21</f>
        <v>-1.9374068554396422E-2</v>
      </c>
      <c r="D140" s="30">
        <f>Úrvinnsla!AG21</f>
        <v>1.3412816691505217E-2</v>
      </c>
      <c r="E140" s="17">
        <f>Úrvinnsla!AF81</f>
        <v>-4.5537340619307837E-3</v>
      </c>
      <c r="F140" s="17">
        <f>Úrvinnsla!AG81</f>
        <v>8.1967213114754103E-3</v>
      </c>
      <c r="G140" s="34">
        <f>Úrvinnsla!AF141</f>
        <v>-1.6608391608391608E-2</v>
      </c>
      <c r="H140" s="30">
        <f>Úrvinnsla!AG141</f>
        <v>8.7412587412587419E-3</v>
      </c>
      <c r="I140" s="17">
        <f>Úrvinnsla!AF201</f>
        <v>-1.5601783060921248E-2</v>
      </c>
      <c r="J140" s="30">
        <f>Úrvinnsla!AG201</f>
        <v>1.0401188707280832E-2</v>
      </c>
      <c r="K140" s="17">
        <f>Úrvinnsla!AF261</f>
        <v>-1.188707280832095E-2</v>
      </c>
      <c r="L140" s="30">
        <f>Úrvinnsla!AG261</f>
        <v>1.5601783060921248E-2</v>
      </c>
    </row>
    <row r="141" spans="2:12" x14ac:dyDescent="0.25">
      <c r="B141" s="29" t="s">
        <v>23</v>
      </c>
      <c r="C141" s="34">
        <f>Úrvinnsla!AF22</f>
        <v>-1.4903129657228018E-2</v>
      </c>
      <c r="D141" s="30">
        <f>Úrvinnsla!AG22</f>
        <v>7.4515648286140089E-3</v>
      </c>
      <c r="E141" s="17">
        <f>Úrvinnsla!AF82</f>
        <v>-1.092896174863388E-2</v>
      </c>
      <c r="F141" s="17">
        <f>Úrvinnsla!AG82</f>
        <v>8.1967213114754103E-3</v>
      </c>
      <c r="G141" s="34">
        <f>Úrvinnsla!AF142</f>
        <v>-3.4965034965034965E-3</v>
      </c>
      <c r="H141" s="30">
        <f>Úrvinnsla!AG142</f>
        <v>7.8671328671328679E-3</v>
      </c>
      <c r="I141" s="17">
        <f>Úrvinnsla!AF202</f>
        <v>-8.9153046062407128E-3</v>
      </c>
      <c r="J141" s="30">
        <f>Úrvinnsla!AG202</f>
        <v>6.6864784546805346E-3</v>
      </c>
      <c r="K141" s="17">
        <f>Úrvinnsla!AF262</f>
        <v>-1.4115898959881129E-2</v>
      </c>
      <c r="L141" s="30">
        <f>Úrvinnsla!AG262</f>
        <v>1.4115898959881129E-2</v>
      </c>
    </row>
    <row r="142" spans="2:12" x14ac:dyDescent="0.25">
      <c r="B142" s="29" t="s">
        <v>24</v>
      </c>
      <c r="C142" s="34">
        <f>Úrvinnsla!AF23</f>
        <v>-2.9806259314456036E-3</v>
      </c>
      <c r="D142" s="30">
        <f>Úrvinnsla!AG23</f>
        <v>1.1922503725782414E-2</v>
      </c>
      <c r="E142" s="17">
        <f>Úrvinnsla!AF83</f>
        <v>-6.375227686703097E-3</v>
      </c>
      <c r="F142" s="17">
        <f>Úrvinnsla!AG83</f>
        <v>4.5537340619307837E-3</v>
      </c>
      <c r="G142" s="34">
        <f>Úrvinnsla!AF143</f>
        <v>-7.8671328671328679E-3</v>
      </c>
      <c r="H142" s="30">
        <f>Úrvinnsla!AG143</f>
        <v>4.370629370629371E-3</v>
      </c>
      <c r="I142" s="17">
        <f>Úrvinnsla!AF203</f>
        <v>-2.2288261515601782E-3</v>
      </c>
      <c r="J142" s="30">
        <f>Úrvinnsla!AG203</f>
        <v>5.2005943536404158E-3</v>
      </c>
      <c r="K142" s="17">
        <f>Úrvinnsla!AF263</f>
        <v>-7.429420505200594E-3</v>
      </c>
      <c r="L142" s="30">
        <f>Úrvinnsla!AG263</f>
        <v>5.2005943536404158E-3</v>
      </c>
    </row>
    <row r="143" spans="2:12" x14ac:dyDescent="0.25">
      <c r="B143" s="29" t="s">
        <v>25</v>
      </c>
      <c r="C143" s="34">
        <f>Úrvinnsla!AF24</f>
        <v>-1.4903129657228018E-3</v>
      </c>
      <c r="D143" s="30">
        <f>Úrvinnsla!AG24</f>
        <v>2.9806259314456036E-3</v>
      </c>
      <c r="E143" s="17">
        <f>Úrvinnsla!AF84</f>
        <v>-1.8214936247723133E-3</v>
      </c>
      <c r="F143" s="17">
        <f>Úrvinnsla!AG84</f>
        <v>5.4644808743169399E-3</v>
      </c>
      <c r="G143" s="34">
        <f>Úrvinnsla!AF144</f>
        <v>-3.4965034965034965E-3</v>
      </c>
      <c r="H143" s="30">
        <f>Úrvinnsla!AG144</f>
        <v>3.4965034965034965E-3</v>
      </c>
      <c r="I143" s="17">
        <f>Úrvinnsla!AF204</f>
        <v>-2.9717682020802376E-3</v>
      </c>
      <c r="J143" s="30">
        <f>Úrvinnsla!AG204</f>
        <v>2.2288261515601782E-3</v>
      </c>
      <c r="K143" s="17">
        <f>Úrvinnsla!AF264</f>
        <v>-1.4858841010401188E-3</v>
      </c>
      <c r="L143" s="30">
        <f>Úrvinnsla!AG264</f>
        <v>4.4576523031203564E-3</v>
      </c>
    </row>
    <row r="144" spans="2:12" x14ac:dyDescent="0.25">
      <c r="B144" s="29" t="s">
        <v>26</v>
      </c>
      <c r="C144" s="34">
        <f>Úrvinnsla!AF25</f>
        <v>0</v>
      </c>
      <c r="D144" s="30">
        <f>Úrvinnsla!AG25</f>
        <v>0</v>
      </c>
      <c r="E144" s="17">
        <f>Úrvinnsla!AF85</f>
        <v>0</v>
      </c>
      <c r="F144" s="17">
        <f>Úrvinnsla!AG85</f>
        <v>2.7322404371584699E-3</v>
      </c>
      <c r="G144" s="34">
        <f>Úrvinnsla!AF145</f>
        <v>0</v>
      </c>
      <c r="H144" s="30">
        <f>Úrvinnsla!AG145</f>
        <v>8.7412587412587413E-4</v>
      </c>
      <c r="I144" s="17">
        <f>Úrvinnsla!AF205</f>
        <v>-1.4858841010401188E-3</v>
      </c>
      <c r="J144" s="30">
        <f>Úrvinnsla!AG205</f>
        <v>0</v>
      </c>
      <c r="K144" s="17">
        <f>Úrvinnsla!AF265</f>
        <v>-7.429420505200594E-4</v>
      </c>
      <c r="L144" s="30">
        <f>Úrvinnsla!AG265</f>
        <v>7.429420505200594E-4</v>
      </c>
    </row>
    <row r="145" spans="1:15" x14ac:dyDescent="0.25">
      <c r="B145" s="29" t="s">
        <v>27</v>
      </c>
      <c r="C145" s="34">
        <f>Úrvinnsla!AF26</f>
        <v>0</v>
      </c>
      <c r="D145" s="30">
        <f>Úrvinnsla!AG26</f>
        <v>0</v>
      </c>
      <c r="E145" s="17">
        <f>Úrvinnsla!AF86</f>
        <v>0</v>
      </c>
      <c r="F145" s="17">
        <f>Úrvinnsla!AG86</f>
        <v>0</v>
      </c>
      <c r="G145" s="34">
        <f>Úrvinnsla!AF146</f>
        <v>0</v>
      </c>
      <c r="H145" s="30">
        <f>Úrvinnsla!AG146</f>
        <v>8.7412587412587413E-4</v>
      </c>
      <c r="I145" s="17">
        <f>Úrvinnsla!AF206</f>
        <v>0</v>
      </c>
      <c r="J145" s="30">
        <f>Úrvinnsla!AG206</f>
        <v>0</v>
      </c>
      <c r="K145" s="17">
        <f>Úrvinnsla!AF266</f>
        <v>0</v>
      </c>
      <c r="L145" s="30">
        <f>Úrvinnsla!AG266</f>
        <v>0</v>
      </c>
    </row>
    <row r="146" spans="1:15" ht="15.75" thickBot="1" x14ac:dyDescent="0.3">
      <c r="B146" s="31" t="s">
        <v>28</v>
      </c>
      <c r="C146" s="35">
        <f>Úrvinnsla!AF27</f>
        <v>0</v>
      </c>
      <c r="D146" s="33">
        <f>Úrvinnsla!AG27</f>
        <v>0</v>
      </c>
      <c r="E146" s="32">
        <f>Úrvinnsla!AF87</f>
        <v>0</v>
      </c>
      <c r="F146" s="32">
        <f>Úrvinnsla!AG87</f>
        <v>0</v>
      </c>
      <c r="G146" s="35">
        <f>Úrvinnsla!AF147</f>
        <v>0</v>
      </c>
      <c r="H146" s="33">
        <f>Úrvinnsla!AG147</f>
        <v>0</v>
      </c>
      <c r="I146" s="32">
        <f>Úrvinnsla!AF207</f>
        <v>0</v>
      </c>
      <c r="J146" s="33">
        <f>Úrvinnsla!AG207</f>
        <v>0</v>
      </c>
      <c r="K146" s="32">
        <f>Úrvinnsla!AF267</f>
        <v>0</v>
      </c>
      <c r="L146" s="33">
        <f>Úrvinnsla!AG267</f>
        <v>0</v>
      </c>
    </row>
    <row r="153" spans="1:15" ht="21.75" thickBot="1" x14ac:dyDescent="0.4">
      <c r="A153" s="26" t="s">
        <v>33</v>
      </c>
      <c r="D153" s="2"/>
      <c r="E153" s="2"/>
      <c r="K153" s="2"/>
      <c r="L153" s="2"/>
      <c r="M153" s="2"/>
      <c r="O153" s="26"/>
    </row>
    <row r="154" spans="1:15" x14ac:dyDescent="0.25">
      <c r="B154" s="27"/>
      <c r="C154" s="52">
        <v>2004</v>
      </c>
      <c r="D154" s="51"/>
      <c r="E154" s="50">
        <v>2009</v>
      </c>
      <c r="F154" s="50"/>
      <c r="G154" s="52">
        <v>2014</v>
      </c>
      <c r="H154" s="51"/>
      <c r="I154" s="50">
        <v>2019</v>
      </c>
      <c r="J154" s="51"/>
      <c r="K154" s="50">
        <v>2024</v>
      </c>
      <c r="L154" s="51"/>
    </row>
    <row r="155" spans="1:15" ht="15.75" thickBot="1" x14ac:dyDescent="0.3">
      <c r="B155" s="28"/>
      <c r="C155" s="36" t="s">
        <v>39</v>
      </c>
      <c r="D155" s="37" t="s">
        <v>44</v>
      </c>
      <c r="E155" s="38" t="s">
        <v>39</v>
      </c>
      <c r="F155" s="39" t="s">
        <v>44</v>
      </c>
      <c r="G155" s="36" t="s">
        <v>39</v>
      </c>
      <c r="H155" s="37" t="s">
        <v>44</v>
      </c>
      <c r="I155" s="40" t="s">
        <v>39</v>
      </c>
      <c r="J155" s="41" t="s">
        <v>44</v>
      </c>
      <c r="K155" s="40" t="s">
        <v>39</v>
      </c>
      <c r="L155" s="41" t="s">
        <v>44</v>
      </c>
    </row>
    <row r="156" spans="1:15" x14ac:dyDescent="0.25">
      <c r="B156" s="29" t="s">
        <v>8</v>
      </c>
      <c r="C156" s="34">
        <f>Úrvinnsla!AL7</f>
        <v>-2.7777777777777776E-2</v>
      </c>
      <c r="D156" s="30">
        <f>Úrvinnsla!AM7</f>
        <v>2.2633744855967079E-2</v>
      </c>
      <c r="E156" s="17">
        <f>Úrvinnsla!AL67</f>
        <v>-3.9558417663293467E-2</v>
      </c>
      <c r="F156" s="17">
        <f>Úrvinnsla!AM67</f>
        <v>2.5758969641214352E-2</v>
      </c>
      <c r="G156" s="34">
        <f>Úrvinnsla!AL127</f>
        <v>-4.2573320719016081E-2</v>
      </c>
      <c r="H156" s="30">
        <f>Úrvinnsla!AM127</f>
        <v>3.9735099337748346E-2</v>
      </c>
      <c r="I156" s="17">
        <f>Úrvinnsla!AL187</f>
        <v>-4.2471042471042469E-2</v>
      </c>
      <c r="J156" s="30">
        <f>Úrvinnsla!AM187</f>
        <v>3.0888030888030889E-2</v>
      </c>
      <c r="K156" s="17">
        <f>Úrvinnsla!AL247</f>
        <v>-2.7027027027027029E-2</v>
      </c>
      <c r="L156" s="30">
        <f>Úrvinnsla!AM247</f>
        <v>2.7992277992277992E-2</v>
      </c>
    </row>
    <row r="157" spans="1:15" x14ac:dyDescent="0.25">
      <c r="B157" s="29" t="s">
        <v>9</v>
      </c>
      <c r="C157" s="34">
        <f>Úrvinnsla!AL8</f>
        <v>-4.1152263374485597E-2</v>
      </c>
      <c r="D157" s="30">
        <f>Úrvinnsla!AM8</f>
        <v>4.5267489711934158E-2</v>
      </c>
      <c r="E157" s="17">
        <f>Úrvinnsla!AL68</f>
        <v>-2.4839006439742409E-2</v>
      </c>
      <c r="F157" s="17">
        <f>Úrvinnsla!AM68</f>
        <v>2.7598896044158234E-2</v>
      </c>
      <c r="G157" s="34">
        <f>Úrvinnsla!AL128</f>
        <v>-3.6896877956480605E-2</v>
      </c>
      <c r="H157" s="30">
        <f>Úrvinnsla!AM128</f>
        <v>2.8382213812677391E-2</v>
      </c>
      <c r="I157" s="17">
        <f>Úrvinnsla!AL188</f>
        <v>-4.1505791505791506E-2</v>
      </c>
      <c r="J157" s="30">
        <f>Úrvinnsla!AM188</f>
        <v>3.6679536679536683E-2</v>
      </c>
      <c r="K157" s="17">
        <f>Úrvinnsla!AL248</f>
        <v>-3.2818532818532815E-2</v>
      </c>
      <c r="L157" s="30">
        <f>Úrvinnsla!AM248</f>
        <v>3.1853281853281852E-2</v>
      </c>
    </row>
    <row r="158" spans="1:15" x14ac:dyDescent="0.25">
      <c r="B158" s="29" t="s">
        <v>10</v>
      </c>
      <c r="C158" s="34">
        <f>Úrvinnsla!AL9</f>
        <v>-3.292181069958848E-2</v>
      </c>
      <c r="D158" s="30">
        <f>Úrvinnsla!AM9</f>
        <v>4.0123456790123455E-2</v>
      </c>
      <c r="E158" s="17">
        <f>Úrvinnsla!AL69</f>
        <v>-3.5878564857405704E-2</v>
      </c>
      <c r="F158" s="17">
        <f>Úrvinnsla!AM69</f>
        <v>4.0478380864765406E-2</v>
      </c>
      <c r="G158" s="34">
        <f>Úrvinnsla!AL129</f>
        <v>-2.9328287606433301E-2</v>
      </c>
      <c r="H158" s="30">
        <f>Úrvinnsla!AM129</f>
        <v>2.5543992431409649E-2</v>
      </c>
      <c r="I158" s="17">
        <f>Úrvinnsla!AL189</f>
        <v>-4.0540540540540543E-2</v>
      </c>
      <c r="J158" s="30">
        <f>Úrvinnsla!AM189</f>
        <v>2.4131274131274132E-2</v>
      </c>
      <c r="K158" s="17">
        <f>Úrvinnsla!AL249</f>
        <v>-4.1505791505791506E-2</v>
      </c>
      <c r="L158" s="30">
        <f>Úrvinnsla!AM249</f>
        <v>3.3783783783783786E-2</v>
      </c>
    </row>
    <row r="159" spans="1:15" x14ac:dyDescent="0.25">
      <c r="B159" s="29" t="s">
        <v>11</v>
      </c>
      <c r="C159" s="34">
        <f>Úrvinnsla!AL10</f>
        <v>-4.9382716049382713E-2</v>
      </c>
      <c r="D159" s="30">
        <f>Úrvinnsla!AM10</f>
        <v>3.9094650205761319E-2</v>
      </c>
      <c r="E159" s="17">
        <f>Úrvinnsla!AL70</f>
        <v>-3.5878564857405704E-2</v>
      </c>
      <c r="F159" s="17">
        <f>Úrvinnsla!AM70</f>
        <v>4.2318307267709292E-2</v>
      </c>
      <c r="G159" s="34">
        <f>Úrvinnsla!AL130</f>
        <v>-3.8789025543992432E-2</v>
      </c>
      <c r="H159" s="30">
        <f>Úrvinnsla!AM130</f>
        <v>3.9735099337748346E-2</v>
      </c>
      <c r="I159" s="17">
        <f>Úrvinnsla!AL190</f>
        <v>-2.7992277992277992E-2</v>
      </c>
      <c r="J159" s="30">
        <f>Úrvinnsla!AM190</f>
        <v>3.0888030888030889E-2</v>
      </c>
      <c r="K159" s="17">
        <f>Úrvinnsla!AL250</f>
        <v>-4.4401544401544403E-2</v>
      </c>
      <c r="L159" s="30">
        <f>Úrvinnsla!AM250</f>
        <v>2.4131274131274132E-2</v>
      </c>
    </row>
    <row r="160" spans="1:15" x14ac:dyDescent="0.25">
      <c r="B160" s="29" t="s">
        <v>12</v>
      </c>
      <c r="C160" s="34">
        <f>Úrvinnsla!AL11</f>
        <v>-5.1440329218106998E-2</v>
      </c>
      <c r="D160" s="30">
        <f>Úrvinnsla!AM11</f>
        <v>2.5720164609053499E-2</v>
      </c>
      <c r="E160" s="17">
        <f>Úrvinnsla!AL71</f>
        <v>-4.875804967801288E-2</v>
      </c>
      <c r="F160" s="17">
        <f>Úrvinnsla!AM71</f>
        <v>3.219871205151794E-2</v>
      </c>
      <c r="G160" s="34">
        <f>Úrvinnsla!AL131</f>
        <v>-3.2166508987701042E-2</v>
      </c>
      <c r="H160" s="30">
        <f>Úrvinnsla!AM131</f>
        <v>3.9735099337748346E-2</v>
      </c>
      <c r="I160" s="17">
        <f>Úrvinnsla!AL191</f>
        <v>-3.6679536679536683E-2</v>
      </c>
      <c r="J160" s="30">
        <f>Úrvinnsla!AM191</f>
        <v>3.2818532818532815E-2</v>
      </c>
      <c r="K160" s="17">
        <f>Úrvinnsla!AL251</f>
        <v>-4.0540540540540543E-2</v>
      </c>
      <c r="L160" s="30">
        <f>Úrvinnsla!AM251</f>
        <v>3.5714285714285712E-2</v>
      </c>
    </row>
    <row r="161" spans="2:12" x14ac:dyDescent="0.25">
      <c r="B161" s="29" t="s">
        <v>13</v>
      </c>
      <c r="C161" s="34">
        <f>Úrvinnsla!AL12</f>
        <v>-2.9835390946502057E-2</v>
      </c>
      <c r="D161" s="30">
        <f>Úrvinnsla!AM12</f>
        <v>4.3209876543209874E-2</v>
      </c>
      <c r="E161" s="17">
        <f>Úrvinnsla!AL72</f>
        <v>-4.6918123275068994E-2</v>
      </c>
      <c r="F161" s="17">
        <f>Úrvinnsla!AM72</f>
        <v>3.0358785648574058E-2</v>
      </c>
      <c r="G161" s="34">
        <f>Úrvinnsla!AL132</f>
        <v>-5.2980132450331126E-2</v>
      </c>
      <c r="H161" s="30">
        <f>Úrvinnsla!AM132</f>
        <v>3.2166508987701042E-2</v>
      </c>
      <c r="I161" s="17">
        <f>Úrvinnsla!AL192</f>
        <v>-3.5714285714285712E-2</v>
      </c>
      <c r="J161" s="30">
        <f>Úrvinnsla!AM192</f>
        <v>3.4749034749034749E-2</v>
      </c>
      <c r="K161" s="17">
        <f>Úrvinnsla!AL252</f>
        <v>-4.5366795366795366E-2</v>
      </c>
      <c r="L161" s="30">
        <f>Úrvinnsla!AM252</f>
        <v>3.6679536679536683E-2</v>
      </c>
    </row>
    <row r="162" spans="2:12" x14ac:dyDescent="0.25">
      <c r="B162" s="29" t="s">
        <v>14</v>
      </c>
      <c r="C162" s="34">
        <f>Úrvinnsla!AL13</f>
        <v>-3.4979423868312758E-2</v>
      </c>
      <c r="D162" s="30">
        <f>Úrvinnsla!AM13</f>
        <v>3.3950617283950615E-2</v>
      </c>
      <c r="E162" s="17">
        <f>Úrvinnsla!AL73</f>
        <v>-4.3238270469181231E-2</v>
      </c>
      <c r="F162" s="17">
        <f>Úrvinnsla!AM73</f>
        <v>3.3118675252989879E-2</v>
      </c>
      <c r="G162" s="34">
        <f>Úrvinnsla!AL133</f>
        <v>-3.9735099337748346E-2</v>
      </c>
      <c r="H162" s="30">
        <f>Úrvinnsla!AM133</f>
        <v>2.7436140018921477E-2</v>
      </c>
      <c r="I162" s="17">
        <f>Úrvinnsla!AL193</f>
        <v>-4.343629343629344E-2</v>
      </c>
      <c r="J162" s="30">
        <f>Úrvinnsla!AM193</f>
        <v>3.1853281853281852E-2</v>
      </c>
      <c r="K162" s="17">
        <f>Úrvinnsla!AL253</f>
        <v>-4.343629343629344E-2</v>
      </c>
      <c r="L162" s="30">
        <f>Úrvinnsla!AM253</f>
        <v>3.5714285714285712E-2</v>
      </c>
    </row>
    <row r="163" spans="2:12" x14ac:dyDescent="0.25">
      <c r="B163" s="29" t="s">
        <v>15</v>
      </c>
      <c r="C163" s="34">
        <f>Úrvinnsla!AL14</f>
        <v>-4.1152263374485597E-2</v>
      </c>
      <c r="D163" s="30">
        <f>Úrvinnsla!AM14</f>
        <v>3.0864197530864196E-2</v>
      </c>
      <c r="E163" s="17">
        <f>Úrvinnsla!AL74</f>
        <v>-4.5998160073597055E-2</v>
      </c>
      <c r="F163" s="17">
        <f>Úrvinnsla!AM74</f>
        <v>3.1278748850046001E-2</v>
      </c>
      <c r="G163" s="34">
        <f>Úrvinnsla!AL134</f>
        <v>-3.7842951750236518E-2</v>
      </c>
      <c r="H163" s="30">
        <f>Úrvinnsla!AM134</f>
        <v>2.7436140018921477E-2</v>
      </c>
      <c r="I163" s="17">
        <f>Úrvinnsla!AL194</f>
        <v>-3.4749034749034749E-2</v>
      </c>
      <c r="J163" s="30">
        <f>Úrvinnsla!AM194</f>
        <v>2.3166023166023165E-2</v>
      </c>
      <c r="K163" s="17">
        <f>Úrvinnsla!AL254</f>
        <v>-4.2471042471042469E-2</v>
      </c>
      <c r="L163" s="30">
        <f>Úrvinnsla!AM254</f>
        <v>2.8957528957528959E-2</v>
      </c>
    </row>
    <row r="164" spans="2:12" x14ac:dyDescent="0.25">
      <c r="B164" s="29" t="s">
        <v>16</v>
      </c>
      <c r="C164" s="34">
        <f>Úrvinnsla!AL15</f>
        <v>-3.7037037037037035E-2</v>
      </c>
      <c r="D164" s="30">
        <f>Úrvinnsla!AM15</f>
        <v>4.2181069958847739E-2</v>
      </c>
      <c r="E164" s="17">
        <f>Úrvinnsla!AL75</f>
        <v>-5.1517939282428704E-2</v>
      </c>
      <c r="F164" s="17">
        <f>Úrvinnsla!AM75</f>
        <v>2.7598896044158234E-2</v>
      </c>
      <c r="G164" s="34">
        <f>Úrvinnsla!AL135</f>
        <v>-3.9735099337748346E-2</v>
      </c>
      <c r="H164" s="30">
        <f>Úrvinnsla!AM135</f>
        <v>3.3112582781456956E-2</v>
      </c>
      <c r="I164" s="17">
        <f>Úrvinnsla!AL195</f>
        <v>-3.2818532818532815E-2</v>
      </c>
      <c r="J164" s="30">
        <f>Úrvinnsla!AM195</f>
        <v>2.9922779922779922E-2</v>
      </c>
      <c r="K164" s="17">
        <f>Úrvinnsla!AL255</f>
        <v>-4.1505791505791506E-2</v>
      </c>
      <c r="L164" s="30">
        <f>Úrvinnsla!AM255</f>
        <v>2.6061776061776062E-2</v>
      </c>
    </row>
    <row r="165" spans="2:12" x14ac:dyDescent="0.25">
      <c r="B165" s="29" t="s">
        <v>17</v>
      </c>
      <c r="C165" s="34">
        <f>Úrvinnsla!AL16</f>
        <v>-3.60082304526749E-2</v>
      </c>
      <c r="D165" s="30">
        <f>Úrvinnsla!AM16</f>
        <v>2.7777777777777776E-2</v>
      </c>
      <c r="E165" s="17">
        <f>Úrvinnsla!AL76</f>
        <v>-3.8638454461821528E-2</v>
      </c>
      <c r="F165" s="17">
        <f>Úrvinnsla!AM76</f>
        <v>3.219871205151794E-2</v>
      </c>
      <c r="G165" s="34">
        <f>Úrvinnsla!AL136</f>
        <v>-4.1627246925260174E-2</v>
      </c>
      <c r="H165" s="30">
        <f>Úrvinnsla!AM136</f>
        <v>2.7436140018921477E-2</v>
      </c>
      <c r="I165" s="17">
        <f>Úrvinnsla!AL196</f>
        <v>-4.633204633204633E-2</v>
      </c>
      <c r="J165" s="30">
        <f>Úrvinnsla!AM196</f>
        <v>3.6679536679536683E-2</v>
      </c>
      <c r="K165" s="17">
        <f>Úrvinnsla!AL256</f>
        <v>-3.3783783783783786E-2</v>
      </c>
      <c r="L165" s="30">
        <f>Úrvinnsla!AM256</f>
        <v>2.9922779922779922E-2</v>
      </c>
    </row>
    <row r="166" spans="2:12" x14ac:dyDescent="0.25">
      <c r="B166" s="29" t="s">
        <v>18</v>
      </c>
      <c r="C166" s="34">
        <f>Úrvinnsla!AL17</f>
        <v>-3.292181069958848E-2</v>
      </c>
      <c r="D166" s="30">
        <f>Úrvinnsla!AM17</f>
        <v>2.5720164609053499E-2</v>
      </c>
      <c r="E166" s="17">
        <f>Úrvinnsla!AL77</f>
        <v>-3.4958601655933765E-2</v>
      </c>
      <c r="F166" s="17">
        <f>Úrvinnsla!AM77</f>
        <v>2.2999080036798528E-2</v>
      </c>
      <c r="G166" s="34">
        <f>Úrvinnsla!AL137</f>
        <v>-3.405865657521287E-2</v>
      </c>
      <c r="H166" s="30">
        <f>Úrvinnsla!AM137</f>
        <v>3.2166508987701042E-2</v>
      </c>
      <c r="I166" s="17">
        <f>Úrvinnsla!AL197</f>
        <v>-3.4749034749034749E-2</v>
      </c>
      <c r="J166" s="30">
        <f>Úrvinnsla!AM197</f>
        <v>2.5096525096525095E-2</v>
      </c>
      <c r="K166" s="17">
        <f>Úrvinnsla!AL257</f>
        <v>-4.343629343629344E-2</v>
      </c>
      <c r="L166" s="30">
        <f>Úrvinnsla!AM257</f>
        <v>3.6679536679536683E-2</v>
      </c>
    </row>
    <row r="167" spans="2:12" x14ac:dyDescent="0.25">
      <c r="B167" s="29" t="s">
        <v>19</v>
      </c>
      <c r="C167" s="34">
        <f>Úrvinnsla!AL18</f>
        <v>-2.1604938271604937E-2</v>
      </c>
      <c r="D167" s="30">
        <f>Úrvinnsla!AM18</f>
        <v>2.6748971193415638E-2</v>
      </c>
      <c r="E167" s="17">
        <f>Úrvinnsla!AL78</f>
        <v>-3.219871205151794E-2</v>
      </c>
      <c r="F167" s="17">
        <f>Úrvinnsla!AM78</f>
        <v>2.2999080036798528E-2</v>
      </c>
      <c r="G167" s="34">
        <f>Úrvinnsla!AL138</f>
        <v>-3.3112582781456956E-2</v>
      </c>
      <c r="H167" s="30">
        <f>Úrvinnsla!AM138</f>
        <v>1.7975402081362345E-2</v>
      </c>
      <c r="I167" s="17">
        <f>Úrvinnsla!AL198</f>
        <v>-3.4749034749034749E-2</v>
      </c>
      <c r="J167" s="30">
        <f>Úrvinnsla!AM198</f>
        <v>2.8957528957528959E-2</v>
      </c>
      <c r="K167" s="17">
        <f>Úrvinnsla!AL258</f>
        <v>-3.7644787644787646E-2</v>
      </c>
      <c r="L167" s="30">
        <f>Úrvinnsla!AM258</f>
        <v>2.5096525096525095E-2</v>
      </c>
    </row>
    <row r="168" spans="2:12" x14ac:dyDescent="0.25">
      <c r="B168" s="29" t="s">
        <v>20</v>
      </c>
      <c r="C168" s="34">
        <f>Úrvinnsla!AL19</f>
        <v>-1.8518518518518517E-2</v>
      </c>
      <c r="D168" s="30">
        <f>Úrvinnsla!AM19</f>
        <v>1.5432098765432098E-2</v>
      </c>
      <c r="E168" s="17">
        <f>Úrvinnsla!AL79</f>
        <v>-1.9319227230910764E-2</v>
      </c>
      <c r="F168" s="17">
        <f>Úrvinnsla!AM79</f>
        <v>2.2079116835326588E-2</v>
      </c>
      <c r="G168" s="34">
        <f>Úrvinnsla!AL139</f>
        <v>-2.7436140018921477E-2</v>
      </c>
      <c r="H168" s="30">
        <f>Úrvinnsla!AM139</f>
        <v>2.0813623462630087E-2</v>
      </c>
      <c r="I168" s="17">
        <f>Úrvinnsla!AL199</f>
        <v>-3.0888030888030889E-2</v>
      </c>
      <c r="J168" s="30">
        <f>Úrvinnsla!AM199</f>
        <v>1.5444015444015444E-2</v>
      </c>
      <c r="K168" s="17">
        <f>Úrvinnsla!AL259</f>
        <v>-3.3783783783783786E-2</v>
      </c>
      <c r="L168" s="30">
        <f>Úrvinnsla!AM259</f>
        <v>2.7027027027027029E-2</v>
      </c>
    </row>
    <row r="169" spans="2:12" x14ac:dyDescent="0.25">
      <c r="B169" s="29" t="s">
        <v>21</v>
      </c>
      <c r="C169" s="34">
        <f>Úrvinnsla!AL20</f>
        <v>-2.3662551440329218E-2</v>
      </c>
      <c r="D169" s="30">
        <f>Úrvinnsla!AM20</f>
        <v>2.1604938271604937E-2</v>
      </c>
      <c r="E169" s="17">
        <f>Úrvinnsla!AL80</f>
        <v>-1.4719411223551058E-2</v>
      </c>
      <c r="F169" s="17">
        <f>Úrvinnsla!AM80</f>
        <v>1.3799448022079117E-2</v>
      </c>
      <c r="G169" s="34">
        <f>Úrvinnsla!AL140</f>
        <v>-1.7975402081362345E-2</v>
      </c>
      <c r="H169" s="30">
        <f>Úrvinnsla!AM140</f>
        <v>1.9867549668874173E-2</v>
      </c>
      <c r="I169" s="17">
        <f>Úrvinnsla!AL200</f>
        <v>-2.6061776061776062E-2</v>
      </c>
      <c r="J169" s="30">
        <f>Úrvinnsla!AM200</f>
        <v>1.9305019305019305E-2</v>
      </c>
      <c r="K169" s="17">
        <f>Úrvinnsla!AL260</f>
        <v>-2.6061776061776062E-2</v>
      </c>
      <c r="L169" s="30">
        <f>Úrvinnsla!AM260</f>
        <v>1.4478764478764479E-2</v>
      </c>
    </row>
    <row r="170" spans="2:12" x14ac:dyDescent="0.25">
      <c r="B170" s="29" t="s">
        <v>22</v>
      </c>
      <c r="C170" s="34">
        <f>Úrvinnsla!AL21</f>
        <v>-1.7489711934156379E-2</v>
      </c>
      <c r="D170" s="30">
        <f>Úrvinnsla!AM21</f>
        <v>6.1728395061728392E-3</v>
      </c>
      <c r="E170" s="17">
        <f>Úrvinnsla!AL81</f>
        <v>-1.9319227230910764E-2</v>
      </c>
      <c r="F170" s="17">
        <f>Úrvinnsla!AM81</f>
        <v>1.655933762649494E-2</v>
      </c>
      <c r="G170" s="34">
        <f>Úrvinnsla!AL141</f>
        <v>-1.1352885525070956E-2</v>
      </c>
      <c r="H170" s="30">
        <f>Úrvinnsla!AM141</f>
        <v>1.4191106906338695E-2</v>
      </c>
      <c r="I170" s="17">
        <f>Úrvinnsla!AL201</f>
        <v>-1.3513513513513514E-2</v>
      </c>
      <c r="J170" s="30">
        <f>Úrvinnsla!AM201</f>
        <v>1.3513513513513514E-2</v>
      </c>
      <c r="K170" s="17">
        <f>Úrvinnsla!AL261</f>
        <v>-2.5096525096525095E-2</v>
      </c>
      <c r="L170" s="30">
        <f>Úrvinnsla!AM261</f>
        <v>1.8339768339768341E-2</v>
      </c>
    </row>
    <row r="171" spans="2:12" x14ac:dyDescent="0.25">
      <c r="B171" s="29" t="s">
        <v>23</v>
      </c>
      <c r="C171" s="34">
        <f>Úrvinnsla!AL22</f>
        <v>-8.23045267489712E-3</v>
      </c>
      <c r="D171" s="30">
        <f>Úrvinnsla!AM22</f>
        <v>1.131687242798354E-2</v>
      </c>
      <c r="E171" s="17">
        <f>Úrvinnsla!AL82</f>
        <v>-1.1039558417663294E-2</v>
      </c>
      <c r="F171" s="17">
        <f>Úrvinnsla!AM82</f>
        <v>4.5998160073597054E-3</v>
      </c>
      <c r="G171" s="34">
        <f>Úrvinnsla!AL142</f>
        <v>-1.6083254493850521E-2</v>
      </c>
      <c r="H171" s="30">
        <f>Úrvinnsla!AM142</f>
        <v>1.5137180700094607E-2</v>
      </c>
      <c r="I171" s="17">
        <f>Úrvinnsla!AL202</f>
        <v>-8.6872586872586872E-3</v>
      </c>
      <c r="J171" s="30">
        <f>Úrvinnsla!AM202</f>
        <v>1.4478764478764479E-2</v>
      </c>
      <c r="K171" s="17">
        <f>Úrvinnsla!AL262</f>
        <v>-7.7220077220077222E-3</v>
      </c>
      <c r="L171" s="30">
        <f>Úrvinnsla!AM262</f>
        <v>9.6525096525096523E-3</v>
      </c>
    </row>
    <row r="172" spans="2:12" x14ac:dyDescent="0.25">
      <c r="B172" s="29" t="s">
        <v>24</v>
      </c>
      <c r="C172" s="34">
        <f>Úrvinnsla!AL23</f>
        <v>-7.2016460905349796E-3</v>
      </c>
      <c r="D172" s="30">
        <f>Úrvinnsla!AM23</f>
        <v>8.23045267489712E-3</v>
      </c>
      <c r="E172" s="17">
        <f>Úrvinnsla!AL83</f>
        <v>-4.5998160073597054E-3</v>
      </c>
      <c r="F172" s="17">
        <f>Úrvinnsla!AM83</f>
        <v>9.1996320147194107E-3</v>
      </c>
      <c r="G172" s="34">
        <f>Úrvinnsla!AL143</f>
        <v>-5.6764427625354778E-3</v>
      </c>
      <c r="H172" s="30">
        <f>Úrvinnsla!AM143</f>
        <v>4.7303689687795648E-3</v>
      </c>
      <c r="I172" s="17">
        <f>Úrvinnsla!AL203</f>
        <v>-1.3513513513513514E-2</v>
      </c>
      <c r="J172" s="30">
        <f>Úrvinnsla!AM203</f>
        <v>1.2548262548262547E-2</v>
      </c>
      <c r="K172" s="17">
        <f>Úrvinnsla!AL263</f>
        <v>-7.7220077220077222E-3</v>
      </c>
      <c r="L172" s="30">
        <f>Úrvinnsla!AM263</f>
        <v>1.2548262548262547E-2</v>
      </c>
    </row>
    <row r="173" spans="2:12" x14ac:dyDescent="0.25">
      <c r="B173" s="29" t="s">
        <v>25</v>
      </c>
      <c r="C173" s="34">
        <f>Úrvinnsla!AL24</f>
        <v>-8.23045267489712E-3</v>
      </c>
      <c r="D173" s="30">
        <f>Úrvinnsla!AM24</f>
        <v>9.2592592592592587E-3</v>
      </c>
      <c r="E173" s="17">
        <f>Úrvinnsla!AL84</f>
        <v>-1.8399264029438822E-3</v>
      </c>
      <c r="F173" s="17">
        <f>Úrvinnsla!AM84</f>
        <v>4.5998160073597054E-3</v>
      </c>
      <c r="G173" s="34">
        <f>Úrvinnsla!AL144</f>
        <v>-1.8921475875118259E-3</v>
      </c>
      <c r="H173" s="30">
        <f>Úrvinnsla!AM144</f>
        <v>7.5685903500473037E-3</v>
      </c>
      <c r="I173" s="17">
        <f>Úrvinnsla!AL204</f>
        <v>-3.8610038610038611E-3</v>
      </c>
      <c r="J173" s="30">
        <f>Úrvinnsla!AM204</f>
        <v>3.8610038610038611E-3</v>
      </c>
      <c r="K173" s="17">
        <f>Úrvinnsla!AL264</f>
        <v>-7.7220077220077222E-3</v>
      </c>
      <c r="L173" s="30">
        <f>Úrvinnsla!AM264</f>
        <v>7.7220077220077222E-3</v>
      </c>
    </row>
    <row r="174" spans="2:12" x14ac:dyDescent="0.25">
      <c r="B174" s="29" t="s">
        <v>26</v>
      </c>
      <c r="C174" s="34">
        <f>Úrvinnsla!AL25</f>
        <v>-2.05761316872428E-3</v>
      </c>
      <c r="D174" s="30">
        <f>Úrvinnsla!AM25</f>
        <v>1.02880658436214E-3</v>
      </c>
      <c r="E174" s="17">
        <f>Úrvinnsla!AL85</f>
        <v>-4.5998160073597054E-3</v>
      </c>
      <c r="F174" s="17">
        <f>Úrvinnsla!AM85</f>
        <v>4.5998160073597054E-3</v>
      </c>
      <c r="G174" s="34">
        <f>Úrvinnsla!AL145</f>
        <v>-1.8921475875118259E-3</v>
      </c>
      <c r="H174" s="30">
        <f>Úrvinnsla!AM145</f>
        <v>3.7842951750236518E-3</v>
      </c>
      <c r="I174" s="17">
        <f>Úrvinnsla!AL205</f>
        <v>-1.9305019305019305E-3</v>
      </c>
      <c r="J174" s="30">
        <f>Úrvinnsla!AM205</f>
        <v>2.8957528957528956E-3</v>
      </c>
      <c r="K174" s="17">
        <f>Úrvinnsla!AL265</f>
        <v>-1.9305019305019305E-3</v>
      </c>
      <c r="L174" s="30">
        <f>Úrvinnsla!AM265</f>
        <v>2.8957528957528956E-3</v>
      </c>
    </row>
    <row r="175" spans="2:12" x14ac:dyDescent="0.25">
      <c r="B175" s="29" t="s">
        <v>27</v>
      </c>
      <c r="C175" s="34">
        <f>Úrvinnsla!AL26</f>
        <v>0</v>
      </c>
      <c r="D175" s="30">
        <f>Úrvinnsla!AM26</f>
        <v>2.05761316872428E-3</v>
      </c>
      <c r="E175" s="17">
        <f>Úrvinnsla!AL86</f>
        <v>0</v>
      </c>
      <c r="F175" s="17">
        <f>Úrvinnsla!AM86</f>
        <v>9.1996320147194111E-4</v>
      </c>
      <c r="G175" s="34">
        <f>Úrvinnsla!AL146</f>
        <v>-1.8921475875118259E-3</v>
      </c>
      <c r="H175" s="30">
        <f>Úrvinnsla!AM146</f>
        <v>0</v>
      </c>
      <c r="I175" s="17">
        <f>Úrvinnsla!AL206</f>
        <v>0</v>
      </c>
      <c r="J175" s="30">
        <f>Úrvinnsla!AM206</f>
        <v>9.6525096525096527E-4</v>
      </c>
      <c r="K175" s="17">
        <f>Úrvinnsla!AL266</f>
        <v>0</v>
      </c>
      <c r="L175" s="30">
        <f>Úrvinnsla!AM266</f>
        <v>9.6525096525096527E-4</v>
      </c>
    </row>
    <row r="176" spans="2:12" ht="15.75" thickBot="1" x14ac:dyDescent="0.3">
      <c r="B176" s="31" t="s">
        <v>28</v>
      </c>
      <c r="C176" s="35">
        <f>Úrvinnsla!AL27</f>
        <v>0</v>
      </c>
      <c r="D176" s="33">
        <f>Úrvinnsla!AM27</f>
        <v>0</v>
      </c>
      <c r="E176" s="32">
        <f>Úrvinnsla!AL87</f>
        <v>0</v>
      </c>
      <c r="F176" s="32">
        <f>Úrvinnsla!AM87</f>
        <v>9.1996320147194111E-4</v>
      </c>
      <c r="G176" s="35">
        <f>Úrvinnsla!AL147</f>
        <v>0</v>
      </c>
      <c r="H176" s="33">
        <f>Úrvinnsla!AM147</f>
        <v>0</v>
      </c>
      <c r="I176" s="32">
        <f>Úrvinnsla!AL207</f>
        <v>0</v>
      </c>
      <c r="J176" s="33">
        <f>Úrvinnsla!AM207</f>
        <v>9.6525096525096527E-4</v>
      </c>
      <c r="K176" s="32">
        <f>Úrvinnsla!AL267</f>
        <v>0</v>
      </c>
      <c r="L176" s="33">
        <f>Úrvinnsla!AM267</f>
        <v>0</v>
      </c>
    </row>
    <row r="183" spans="1:15" ht="21.75" thickBot="1" x14ac:dyDescent="0.4">
      <c r="A183" s="26" t="s">
        <v>34</v>
      </c>
      <c r="D183" s="2"/>
      <c r="E183" s="2"/>
      <c r="K183" s="2"/>
      <c r="L183" s="2"/>
      <c r="M183" s="2"/>
      <c r="O183" s="26"/>
    </row>
    <row r="184" spans="1:15" x14ac:dyDescent="0.25">
      <c r="B184" s="27"/>
      <c r="C184" s="52">
        <v>2004</v>
      </c>
      <c r="D184" s="51"/>
      <c r="E184" s="50">
        <v>2009</v>
      </c>
      <c r="F184" s="50"/>
      <c r="G184" s="52">
        <v>2014</v>
      </c>
      <c r="H184" s="51"/>
      <c r="I184" s="50">
        <v>2019</v>
      </c>
      <c r="J184" s="51"/>
      <c r="K184" s="50">
        <v>2024</v>
      </c>
      <c r="L184" s="51"/>
    </row>
    <row r="185" spans="1:15" ht="15.75" thickBot="1" x14ac:dyDescent="0.3">
      <c r="B185" s="28"/>
      <c r="C185" s="36" t="s">
        <v>39</v>
      </c>
      <c r="D185" s="37" t="s">
        <v>44</v>
      </c>
      <c r="E185" s="38" t="s">
        <v>39</v>
      </c>
      <c r="F185" s="39" t="s">
        <v>44</v>
      </c>
      <c r="G185" s="36" t="s">
        <v>39</v>
      </c>
      <c r="H185" s="37" t="s">
        <v>44</v>
      </c>
      <c r="I185" s="40" t="s">
        <v>39</v>
      </c>
      <c r="J185" s="41" t="s">
        <v>44</v>
      </c>
      <c r="K185" s="40" t="s">
        <v>39</v>
      </c>
      <c r="L185" s="41" t="s">
        <v>44</v>
      </c>
    </row>
    <row r="186" spans="1:15" x14ac:dyDescent="0.25">
      <c r="B186" s="29" t="s">
        <v>8</v>
      </c>
      <c r="C186" s="34">
        <f>Úrvinnsla!F37</f>
        <v>-3.6128152692569873E-2</v>
      </c>
      <c r="D186" s="30">
        <f>Úrvinnsla!G37</f>
        <v>4.0218132242672122E-2</v>
      </c>
      <c r="E186" s="17">
        <f>Úrvinnsla!F97</f>
        <v>-3.2959789057350031E-2</v>
      </c>
      <c r="F186" s="17">
        <f>Úrvinnsla!G97</f>
        <v>3.8233355306526037E-2</v>
      </c>
      <c r="G186" s="34">
        <f>Úrvinnsla!F157</f>
        <v>-4.4242029928432007E-2</v>
      </c>
      <c r="H186" s="30">
        <f>Úrvinnsla!G157</f>
        <v>3.8386467143786594E-2</v>
      </c>
      <c r="I186" s="17">
        <f>Úrvinnsla!F217</f>
        <v>-3.2038173142467624E-2</v>
      </c>
      <c r="J186" s="30">
        <f>Úrvinnsla!G217</f>
        <v>3.0674846625766871E-2</v>
      </c>
      <c r="K186" s="17">
        <f>Úrvinnsla!F277</f>
        <v>-2.6584867075664622E-2</v>
      </c>
      <c r="L186" s="30">
        <f>Úrvinnsla!G277</f>
        <v>3.4764826175869123E-2</v>
      </c>
    </row>
    <row r="187" spans="1:15" x14ac:dyDescent="0.25">
      <c r="B187" s="29" t="s">
        <v>9</v>
      </c>
      <c r="C187" s="34">
        <f>Úrvinnsla!F38</f>
        <v>-3.5446489434219498E-2</v>
      </c>
      <c r="D187" s="30">
        <f>Úrvinnsla!G38</f>
        <v>3.5446489434219498E-2</v>
      </c>
      <c r="E187" s="17">
        <f>Úrvinnsla!F98</f>
        <v>-3.5596572181938034E-2</v>
      </c>
      <c r="F187" s="17">
        <f>Úrvinnsla!G98</f>
        <v>3.4937376400791038E-2</v>
      </c>
      <c r="G187" s="34">
        <f>Úrvinnsla!F158</f>
        <v>-3.5783994795055306E-2</v>
      </c>
      <c r="H187" s="30">
        <f>Úrvinnsla!G158</f>
        <v>3.8386467143786594E-2</v>
      </c>
      <c r="I187" s="17">
        <f>Úrvinnsla!F218</f>
        <v>-4.0899795501022497E-2</v>
      </c>
      <c r="J187" s="30">
        <f>Úrvinnsla!G218</f>
        <v>4.0899795501022497E-2</v>
      </c>
      <c r="K187" s="17">
        <f>Úrvinnsla!F278</f>
        <v>-3.2719836400817999E-2</v>
      </c>
      <c r="L187" s="30">
        <f>Úrvinnsla!G278</f>
        <v>2.8629856850715747E-2</v>
      </c>
    </row>
    <row r="188" spans="1:15" x14ac:dyDescent="0.25">
      <c r="B188" s="29" t="s">
        <v>10</v>
      </c>
      <c r="C188" s="34">
        <f>Úrvinnsla!F39</f>
        <v>-3.5446489434219498E-2</v>
      </c>
      <c r="D188" s="30">
        <f>Úrvinnsla!G39</f>
        <v>3.2038173142467624E-2</v>
      </c>
      <c r="E188" s="17">
        <f>Úrvinnsla!F99</f>
        <v>-3.3618984838497033E-2</v>
      </c>
      <c r="F188" s="17">
        <f>Úrvinnsla!G99</f>
        <v>3.7574159525379035E-2</v>
      </c>
      <c r="G188" s="34">
        <f>Úrvinnsla!F159</f>
        <v>-3.5133376707872477E-2</v>
      </c>
      <c r="H188" s="30">
        <f>Úrvinnsla!G159</f>
        <v>3.4482758620689655E-2</v>
      </c>
      <c r="I188" s="17">
        <f>Úrvinnsla!F219</f>
        <v>-3.7491479209270623E-2</v>
      </c>
      <c r="J188" s="30">
        <f>Úrvinnsla!G219</f>
        <v>3.6128152692569873E-2</v>
      </c>
      <c r="K188" s="17">
        <f>Úrvinnsla!F279</f>
        <v>-3.6128152692569873E-2</v>
      </c>
      <c r="L188" s="30">
        <f>Úrvinnsla!G279</f>
        <v>3.4764826175869123E-2</v>
      </c>
    </row>
    <row r="189" spans="1:15" x14ac:dyDescent="0.25">
      <c r="B189" s="29" t="s">
        <v>11</v>
      </c>
      <c r="C189" s="34">
        <f>Úrvinnsla!F40</f>
        <v>-3.6809815950920248E-2</v>
      </c>
      <c r="D189" s="30">
        <f>Úrvinnsla!G40</f>
        <v>4.0899795501022497E-2</v>
      </c>
      <c r="E189" s="17">
        <f>Úrvinnsla!F100</f>
        <v>-3.1641397495056033E-2</v>
      </c>
      <c r="F189" s="17">
        <f>Úrvinnsla!G100</f>
        <v>3.0323005932762031E-2</v>
      </c>
      <c r="G189" s="34">
        <f>Úrvinnsla!F160</f>
        <v>-3.5783994795055306E-2</v>
      </c>
      <c r="H189" s="30">
        <f>Úrvinnsla!G160</f>
        <v>3.9037085230969423E-2</v>
      </c>
      <c r="I189" s="17">
        <f>Úrvinnsla!F220</f>
        <v>-3.8173142467620998E-2</v>
      </c>
      <c r="J189" s="30">
        <f>Úrvinnsla!G220</f>
        <v>3.2719836400817999E-2</v>
      </c>
      <c r="K189" s="17">
        <f>Úrvinnsla!F280</f>
        <v>-3.4764826175869123E-2</v>
      </c>
      <c r="L189" s="30">
        <f>Úrvinnsla!G280</f>
        <v>3.4083162917518749E-2</v>
      </c>
    </row>
    <row r="190" spans="1:15" x14ac:dyDescent="0.25">
      <c r="B190" s="29" t="s">
        <v>12</v>
      </c>
      <c r="C190" s="34">
        <f>Úrvinnsla!F41</f>
        <v>-4.4989775051124746E-2</v>
      </c>
      <c r="D190" s="30">
        <f>Úrvinnsla!G41</f>
        <v>3.8173142467620998E-2</v>
      </c>
      <c r="E190" s="17">
        <f>Úrvinnsla!F101</f>
        <v>-3.6255767963085037E-2</v>
      </c>
      <c r="F190" s="17">
        <f>Úrvinnsla!G101</f>
        <v>3.5596572181938034E-2</v>
      </c>
      <c r="G190" s="34">
        <f>Úrvinnsla!F161</f>
        <v>-3.2530904359141181E-2</v>
      </c>
      <c r="H190" s="30">
        <f>Úrvinnsla!G161</f>
        <v>3.5133376707872477E-2</v>
      </c>
      <c r="I190" s="17">
        <f>Úrvinnsla!F221</f>
        <v>-2.7948193592365372E-2</v>
      </c>
      <c r="J190" s="30">
        <f>Úrvinnsla!G221</f>
        <v>3.3401499659168374E-2</v>
      </c>
      <c r="K190" s="17">
        <f>Úrvinnsla!F281</f>
        <v>-3.4764826175869123E-2</v>
      </c>
      <c r="L190" s="30">
        <f>Úrvinnsla!G281</f>
        <v>2.9311520109066121E-2</v>
      </c>
    </row>
    <row r="191" spans="1:15" x14ac:dyDescent="0.25">
      <c r="B191" s="29" t="s">
        <v>13</v>
      </c>
      <c r="C191" s="34">
        <f>Úrvinnsla!F42</f>
        <v>-3.8173142467620998E-2</v>
      </c>
      <c r="D191" s="30">
        <f>Úrvinnsla!G42</f>
        <v>2.7266530334014997E-2</v>
      </c>
      <c r="E191" s="17">
        <f>Úrvinnsla!F102</f>
        <v>-4.3506921555702044E-2</v>
      </c>
      <c r="F191" s="17">
        <f>Úrvinnsla!G102</f>
        <v>3.1641397495056033E-2</v>
      </c>
      <c r="G191" s="34">
        <f>Úrvinnsla!F162</f>
        <v>-2.797657774886142E-2</v>
      </c>
      <c r="H191" s="30">
        <f>Úrvinnsla!G162</f>
        <v>3.2530904359141181E-2</v>
      </c>
      <c r="I191" s="17">
        <f>Úrvinnsla!F222</f>
        <v>-3.4764826175869123E-2</v>
      </c>
      <c r="J191" s="30">
        <f>Úrvinnsla!G222</f>
        <v>2.4539877300613498E-2</v>
      </c>
      <c r="K191" s="17">
        <f>Úrvinnsla!F282</f>
        <v>-3.8173142467620998E-2</v>
      </c>
      <c r="L191" s="30">
        <f>Úrvinnsla!G282</f>
        <v>3.2719836400817999E-2</v>
      </c>
    </row>
    <row r="192" spans="1:15" x14ac:dyDescent="0.25">
      <c r="B192" s="29" t="s">
        <v>14</v>
      </c>
      <c r="C192" s="34">
        <f>Úrvinnsla!F43</f>
        <v>-3.8854805725971372E-2</v>
      </c>
      <c r="D192" s="30">
        <f>Úrvinnsla!G43</f>
        <v>3.0674846625766871E-2</v>
      </c>
      <c r="E192" s="17">
        <f>Úrvinnsla!F103</f>
        <v>-3.5596572181938034E-2</v>
      </c>
      <c r="F192" s="17">
        <f>Úrvinnsla!G103</f>
        <v>2.3071852340145024E-2</v>
      </c>
      <c r="G192" s="34">
        <f>Úrvinnsla!F163</f>
        <v>-3.9687703318152245E-2</v>
      </c>
      <c r="H192" s="30">
        <f>Úrvinnsla!G163</f>
        <v>2.8627195836044242E-2</v>
      </c>
      <c r="I192" s="17">
        <f>Úrvinnsla!F223</f>
        <v>-2.7266530334014997E-2</v>
      </c>
      <c r="J192" s="30">
        <f>Úrvinnsla!G223</f>
        <v>3.0674846625766871E-2</v>
      </c>
      <c r="K192" s="17">
        <f>Úrvinnsla!F283</f>
        <v>-3.3401499659168374E-2</v>
      </c>
      <c r="L192" s="30">
        <f>Úrvinnsla!G283</f>
        <v>2.8629856850715747E-2</v>
      </c>
    </row>
    <row r="193" spans="2:12" x14ac:dyDescent="0.25">
      <c r="B193" s="29" t="s">
        <v>15</v>
      </c>
      <c r="C193" s="34">
        <f>Úrvinnsla!F44</f>
        <v>-3.0674846625766871E-2</v>
      </c>
      <c r="D193" s="30">
        <f>Úrvinnsla!G44</f>
        <v>2.8629856850715747E-2</v>
      </c>
      <c r="E193" s="17">
        <f>Úrvinnsla!F104</f>
        <v>-4.0210942649967038E-2</v>
      </c>
      <c r="F193" s="17">
        <f>Úrvinnsla!G104</f>
        <v>3.2300593276203035E-2</v>
      </c>
      <c r="G193" s="34">
        <f>Úrvinnsla!F164</f>
        <v>-2.5374105400130124E-2</v>
      </c>
      <c r="H193" s="30">
        <f>Úrvinnsla!G164</f>
        <v>2.2121014964216004E-2</v>
      </c>
      <c r="I193" s="17">
        <f>Úrvinnsla!F224</f>
        <v>-4.2263122017723247E-2</v>
      </c>
      <c r="J193" s="30">
        <f>Úrvinnsla!G224</f>
        <v>3.2038173142467624E-2</v>
      </c>
      <c r="K193" s="17">
        <f>Úrvinnsla!F284</f>
        <v>-3.4764826175869123E-2</v>
      </c>
      <c r="L193" s="30">
        <f>Úrvinnsla!G284</f>
        <v>2.9311520109066121E-2</v>
      </c>
    </row>
    <row r="194" spans="2:12" x14ac:dyDescent="0.25">
      <c r="B194" s="29" t="s">
        <v>16</v>
      </c>
      <c r="C194" s="34">
        <f>Úrvinnsla!F45</f>
        <v>-3.5446489434219498E-2</v>
      </c>
      <c r="D194" s="30">
        <f>Úrvinnsla!G45</f>
        <v>4.2263122017723247E-2</v>
      </c>
      <c r="E194" s="17">
        <f>Úrvinnsla!F105</f>
        <v>-3.3618984838497033E-2</v>
      </c>
      <c r="F194" s="17">
        <f>Úrvinnsla!G105</f>
        <v>2.7686222808174028E-2</v>
      </c>
      <c r="G194" s="34">
        <f>Úrvinnsla!F165</f>
        <v>-3.3832140533506833E-2</v>
      </c>
      <c r="H194" s="30">
        <f>Úrvinnsla!G165</f>
        <v>3.0579050097592712E-2</v>
      </c>
      <c r="I194" s="17">
        <f>Úrvinnsla!F225</f>
        <v>-2.5903203817314247E-2</v>
      </c>
      <c r="J194" s="30">
        <f>Úrvinnsla!G225</f>
        <v>2.2494887525562373E-2</v>
      </c>
      <c r="K194" s="17">
        <f>Úrvinnsla!F285</f>
        <v>-3.8173142467620998E-2</v>
      </c>
      <c r="L194" s="30">
        <f>Úrvinnsla!G285</f>
        <v>3.2038173142467624E-2</v>
      </c>
    </row>
    <row r="195" spans="2:12" x14ac:dyDescent="0.25">
      <c r="B195" s="29" t="s">
        <v>17</v>
      </c>
      <c r="C195" s="34">
        <f>Úrvinnsla!F46</f>
        <v>-3.8173142467620998E-2</v>
      </c>
      <c r="D195" s="30">
        <f>Úrvinnsla!G46</f>
        <v>3.1356509884117249E-2</v>
      </c>
      <c r="E195" s="17">
        <f>Úrvinnsla!F106</f>
        <v>-3.7574159525379035E-2</v>
      </c>
      <c r="F195" s="17">
        <f>Úrvinnsla!G106</f>
        <v>4.0210942649967038E-2</v>
      </c>
      <c r="G195" s="34">
        <f>Úrvinnsla!F166</f>
        <v>-2.7325959661678594E-2</v>
      </c>
      <c r="H195" s="30">
        <f>Úrvinnsla!G166</f>
        <v>2.7325959661678594E-2</v>
      </c>
      <c r="I195" s="17">
        <f>Úrvinnsla!F226</f>
        <v>-3.2719836400817999E-2</v>
      </c>
      <c r="J195" s="30">
        <f>Úrvinnsla!G226</f>
        <v>2.9993183367416496E-2</v>
      </c>
      <c r="K195" s="17">
        <f>Úrvinnsla!F286</f>
        <v>-2.5903203817314247E-2</v>
      </c>
      <c r="L195" s="30">
        <f>Úrvinnsla!G286</f>
        <v>2.3858214042263123E-2</v>
      </c>
    </row>
    <row r="196" spans="2:12" x14ac:dyDescent="0.25">
      <c r="B196" s="29" t="s">
        <v>18</v>
      </c>
      <c r="C196" s="34">
        <f>Úrvinnsla!F47</f>
        <v>-3.3401499659168374E-2</v>
      </c>
      <c r="D196" s="30">
        <f>Úrvinnsla!G47</f>
        <v>2.7266530334014997E-2</v>
      </c>
      <c r="E196" s="17">
        <f>Úrvinnsla!F107</f>
        <v>-3.9551746868820042E-2</v>
      </c>
      <c r="F196" s="17">
        <f>Úrvinnsla!G107</f>
        <v>3.0323005932762031E-2</v>
      </c>
      <c r="G196" s="34">
        <f>Úrvinnsla!F167</f>
        <v>-3.5133376707872477E-2</v>
      </c>
      <c r="H196" s="30">
        <f>Úrvinnsla!G167</f>
        <v>3.7735849056603772E-2</v>
      </c>
      <c r="I196" s="17">
        <f>Úrvinnsla!F227</f>
        <v>-3.0674846625766871E-2</v>
      </c>
      <c r="J196" s="30">
        <f>Úrvinnsla!G227</f>
        <v>2.8629856850715747E-2</v>
      </c>
      <c r="K196" s="17">
        <f>Úrvinnsla!F287</f>
        <v>-2.9311520109066121E-2</v>
      </c>
      <c r="L196" s="30">
        <f>Úrvinnsla!G287</f>
        <v>2.8629856850715747E-2</v>
      </c>
    </row>
    <row r="197" spans="2:12" x14ac:dyDescent="0.25">
      <c r="B197" s="29" t="s">
        <v>19</v>
      </c>
      <c r="C197" s="34">
        <f>Úrvinnsla!F48</f>
        <v>-3.0674846625766871E-2</v>
      </c>
      <c r="D197" s="30">
        <f>Úrvinnsla!G48</f>
        <v>2.3858214042263123E-2</v>
      </c>
      <c r="E197" s="17">
        <f>Úrvinnsla!F108</f>
        <v>-3.2959789057350031E-2</v>
      </c>
      <c r="F197" s="17">
        <f>Úrvinnsla!G108</f>
        <v>2.7027027027027029E-2</v>
      </c>
      <c r="G197" s="34">
        <f>Úrvinnsla!F168</f>
        <v>-3.318152244632401E-2</v>
      </c>
      <c r="H197" s="30">
        <f>Úrvinnsla!G168</f>
        <v>2.9277813923227064E-2</v>
      </c>
      <c r="I197" s="17">
        <f>Úrvinnsla!F228</f>
        <v>-2.9993183367416496E-2</v>
      </c>
      <c r="J197" s="30">
        <f>Úrvinnsla!G228</f>
        <v>3.5446489434219498E-2</v>
      </c>
      <c r="K197" s="17">
        <f>Úrvinnsla!F288</f>
        <v>-2.3176550783912748E-2</v>
      </c>
      <c r="L197" s="30">
        <f>Úrvinnsla!G288</f>
        <v>2.8629856850715747E-2</v>
      </c>
    </row>
    <row r="198" spans="2:12" x14ac:dyDescent="0.25">
      <c r="B198" s="29" t="s">
        <v>20</v>
      </c>
      <c r="C198" s="34">
        <f>Úrvinnsla!F49</f>
        <v>-2.5903203817314247E-2</v>
      </c>
      <c r="D198" s="30">
        <f>Úrvinnsla!G49</f>
        <v>1.8404907975460124E-2</v>
      </c>
      <c r="E198" s="17">
        <f>Úrvinnsla!F109</f>
        <v>-2.8345418589321027E-2</v>
      </c>
      <c r="F198" s="17">
        <f>Úrvinnsla!G109</f>
        <v>2.043506921555702E-2</v>
      </c>
      <c r="G198" s="34">
        <f>Úrvinnsla!F169</f>
        <v>-3.1229668184775537E-2</v>
      </c>
      <c r="H198" s="30">
        <f>Úrvinnsla!G169</f>
        <v>2.5374105400130124E-2</v>
      </c>
      <c r="I198" s="17">
        <f>Úrvinnsla!F229</f>
        <v>-3.1356509884117249E-2</v>
      </c>
      <c r="J198" s="30">
        <f>Úrvinnsla!G229</f>
        <v>2.5221540558963872E-2</v>
      </c>
      <c r="K198" s="17">
        <f>Úrvinnsla!F289</f>
        <v>-3.1356509884117249E-2</v>
      </c>
      <c r="L198" s="30">
        <f>Úrvinnsla!G289</f>
        <v>3.7491479209270623E-2</v>
      </c>
    </row>
    <row r="199" spans="2:12" x14ac:dyDescent="0.25">
      <c r="B199" s="29" t="s">
        <v>21</v>
      </c>
      <c r="C199" s="34">
        <f>Úrvinnsla!F50</f>
        <v>-1.4314928425357873E-2</v>
      </c>
      <c r="D199" s="30">
        <f>Úrvinnsla!G50</f>
        <v>2.0449897750511249E-2</v>
      </c>
      <c r="E199" s="17">
        <f>Úrvinnsla!F110</f>
        <v>-2.1753460777851022E-2</v>
      </c>
      <c r="F199" s="17">
        <f>Úrvinnsla!G110</f>
        <v>1.7139090309822018E-2</v>
      </c>
      <c r="G199" s="34">
        <f>Úrvinnsla!F170</f>
        <v>-2.6024723487312947E-2</v>
      </c>
      <c r="H199" s="30">
        <f>Úrvinnsla!G170</f>
        <v>2.0819778789850359E-2</v>
      </c>
      <c r="I199" s="17">
        <f>Úrvinnsla!F230</f>
        <v>-2.6584867075664622E-2</v>
      </c>
      <c r="J199" s="30">
        <f>Úrvinnsla!G230</f>
        <v>2.4539877300613498E-2</v>
      </c>
      <c r="K199" s="17">
        <f>Úrvinnsla!F290</f>
        <v>-3.2038173142467624E-2</v>
      </c>
      <c r="L199" s="30">
        <f>Úrvinnsla!G290</f>
        <v>2.2494887525562373E-2</v>
      </c>
    </row>
    <row r="200" spans="2:12" x14ac:dyDescent="0.25">
      <c r="B200" s="29" t="s">
        <v>22</v>
      </c>
      <c r="C200" s="34">
        <f>Úrvinnsla!F51</f>
        <v>-1.3633265167007498E-2</v>
      </c>
      <c r="D200" s="30">
        <f>Úrvinnsla!G51</f>
        <v>1.3633265167007498E-2</v>
      </c>
      <c r="E200" s="17">
        <f>Úrvinnsla!F111</f>
        <v>-1.1865524060646011E-2</v>
      </c>
      <c r="F200" s="17">
        <f>Úrvinnsla!G111</f>
        <v>1.6479894528675015E-2</v>
      </c>
      <c r="G200" s="34">
        <f>Úrvinnsla!F171</f>
        <v>-2.0819778789850359E-2</v>
      </c>
      <c r="H200" s="30">
        <f>Úrvinnsla!G171</f>
        <v>1.4964216005204945E-2</v>
      </c>
      <c r="I200" s="17">
        <f>Úrvinnsla!F231</f>
        <v>-2.2494887525562373E-2</v>
      </c>
      <c r="J200" s="30">
        <f>Úrvinnsla!G231</f>
        <v>2.3176550783912748E-2</v>
      </c>
      <c r="K200" s="17">
        <f>Úrvinnsla!F291</f>
        <v>-2.3858214042263123E-2</v>
      </c>
      <c r="L200" s="30">
        <f>Úrvinnsla!G291</f>
        <v>2.1813224267211998E-2</v>
      </c>
    </row>
    <row r="201" spans="2:12" x14ac:dyDescent="0.25">
      <c r="B201" s="29" t="s">
        <v>23</v>
      </c>
      <c r="C201" s="34">
        <f>Úrvinnsla!F52</f>
        <v>-1.1588275391956374E-2</v>
      </c>
      <c r="D201" s="30">
        <f>Úrvinnsla!G52</f>
        <v>1.6359918200408999E-2</v>
      </c>
      <c r="E201" s="17">
        <f>Úrvinnsla!F112</f>
        <v>-9.8879367172050106E-3</v>
      </c>
      <c r="F201" s="17">
        <f>Úrvinnsla!G112</f>
        <v>1.054713249835201E-2</v>
      </c>
      <c r="G201" s="34">
        <f>Úrvinnsla!F172</f>
        <v>-9.108653220559532E-3</v>
      </c>
      <c r="H201" s="30">
        <f>Úrvinnsla!G172</f>
        <v>1.3662979830839297E-2</v>
      </c>
      <c r="I201" s="17">
        <f>Úrvinnsla!F232</f>
        <v>-1.7723244717109749E-2</v>
      </c>
      <c r="J201" s="30">
        <f>Úrvinnsla!G232</f>
        <v>1.2269938650306749E-2</v>
      </c>
      <c r="K201" s="17">
        <f>Úrvinnsla!F292</f>
        <v>-1.6359918200408999E-2</v>
      </c>
      <c r="L201" s="30">
        <f>Úrvinnsla!G292</f>
        <v>1.9768234492160874E-2</v>
      </c>
    </row>
    <row r="202" spans="2:12" x14ac:dyDescent="0.25">
      <c r="B202" s="29" t="s">
        <v>24</v>
      </c>
      <c r="C202" s="34">
        <f>Úrvinnsla!F53</f>
        <v>-6.8166325835037492E-3</v>
      </c>
      <c r="D202" s="30">
        <f>Úrvinnsla!G53</f>
        <v>1.2269938650306749E-2</v>
      </c>
      <c r="E202" s="17">
        <f>Úrvinnsla!F113</f>
        <v>-8.569545154911009E-3</v>
      </c>
      <c r="F202" s="17">
        <f>Úrvinnsla!G113</f>
        <v>1.5820698747528016E-2</v>
      </c>
      <c r="G202" s="34">
        <f>Úrvinnsla!F173</f>
        <v>-9.7592713077423558E-3</v>
      </c>
      <c r="H202" s="30">
        <f>Úrvinnsla!G173</f>
        <v>7.8074170461938843E-3</v>
      </c>
      <c r="I202" s="17">
        <f>Úrvinnsla!F233</f>
        <v>-6.8166325835037492E-3</v>
      </c>
      <c r="J202" s="30">
        <f>Úrvinnsla!G233</f>
        <v>1.3633265167007498E-2</v>
      </c>
      <c r="K202" s="17">
        <f>Úrvinnsla!F293</f>
        <v>-1.5678254942058625E-2</v>
      </c>
      <c r="L202" s="30">
        <f>Úrvinnsla!G293</f>
        <v>8.1799591002044997E-3</v>
      </c>
    </row>
    <row r="203" spans="2:12" x14ac:dyDescent="0.25">
      <c r="B203" s="29" t="s">
        <v>25</v>
      </c>
      <c r="C203" s="34">
        <f>Úrvinnsla!F54</f>
        <v>-4.0899795501022499E-3</v>
      </c>
      <c r="D203" s="30">
        <f>Úrvinnsla!G54</f>
        <v>6.1349693251533744E-3</v>
      </c>
      <c r="E203" s="17">
        <f>Úrvinnsla!F114</f>
        <v>-3.9551746868820041E-3</v>
      </c>
      <c r="F203" s="17">
        <f>Úrvinnsla!G114</f>
        <v>7.2511535926170073E-3</v>
      </c>
      <c r="G203" s="34">
        <f>Úrvinnsla!F174</f>
        <v>-5.8555627846454128E-3</v>
      </c>
      <c r="H203" s="30">
        <f>Úrvinnsla!G174</f>
        <v>1.040988939492518E-2</v>
      </c>
      <c r="I203" s="17">
        <f>Úrvinnsla!F234</f>
        <v>-6.1349693251533744E-3</v>
      </c>
      <c r="J203" s="30">
        <f>Úrvinnsla!G234</f>
        <v>5.4533060668029995E-3</v>
      </c>
      <c r="K203" s="17">
        <f>Úrvinnsla!F294</f>
        <v>-3.4083162917518746E-3</v>
      </c>
      <c r="L203" s="30">
        <f>Úrvinnsla!G294</f>
        <v>8.1799591002044997E-3</v>
      </c>
    </row>
    <row r="204" spans="2:12" x14ac:dyDescent="0.25">
      <c r="B204" s="29" t="s">
        <v>26</v>
      </c>
      <c r="C204" s="34">
        <f>Úrvinnsla!F55</f>
        <v>-1.3633265167007499E-3</v>
      </c>
      <c r="D204" s="30">
        <f>Úrvinnsla!G55</f>
        <v>6.8166325835037494E-4</v>
      </c>
      <c r="E204" s="17">
        <f>Úrvinnsla!F115</f>
        <v>-1.977587343441002E-3</v>
      </c>
      <c r="F204" s="17">
        <f>Úrvinnsla!G115</f>
        <v>2.6367831245880024E-3</v>
      </c>
      <c r="G204" s="34">
        <f>Úrvinnsla!F175</f>
        <v>-1.9518542615484711E-3</v>
      </c>
      <c r="H204" s="30">
        <f>Úrvinnsla!G175</f>
        <v>1.9518542615484711E-3</v>
      </c>
      <c r="I204" s="17">
        <f>Úrvinnsla!F235</f>
        <v>-6.8166325835037494E-4</v>
      </c>
      <c r="J204" s="30">
        <f>Úrvinnsla!G235</f>
        <v>4.7716428084526247E-3</v>
      </c>
      <c r="K204" s="17">
        <f>Úrvinnsla!F295</f>
        <v>-2.7266530334014998E-3</v>
      </c>
      <c r="L204" s="30">
        <f>Úrvinnsla!G295</f>
        <v>2.0449897750511249E-3</v>
      </c>
    </row>
    <row r="205" spans="2:12" x14ac:dyDescent="0.25">
      <c r="B205" s="29" t="s">
        <v>27</v>
      </c>
      <c r="C205" s="34">
        <f>Úrvinnsla!F56</f>
        <v>0</v>
      </c>
      <c r="D205" s="30">
        <f>Úrvinnsla!G56</f>
        <v>1.3633265167007499E-3</v>
      </c>
      <c r="E205" s="17">
        <f>Úrvinnsla!F116</f>
        <v>-6.5919578114700061E-4</v>
      </c>
      <c r="F205" s="17">
        <f>Úrvinnsla!G116</f>
        <v>0</v>
      </c>
      <c r="G205" s="34">
        <f>Úrvinnsla!F176</f>
        <v>-6.5061808718282373E-4</v>
      </c>
      <c r="H205" s="30">
        <f>Úrvinnsla!G176</f>
        <v>0</v>
      </c>
      <c r="I205" s="17">
        <f>Úrvinnsla!F236</f>
        <v>0</v>
      </c>
      <c r="J205" s="30">
        <f>Úrvinnsla!G236</f>
        <v>6.8166325835037494E-4</v>
      </c>
      <c r="K205" s="17">
        <f>Úrvinnsla!F296</f>
        <v>-6.8166325835037494E-4</v>
      </c>
      <c r="L205" s="30">
        <f>Úrvinnsla!G296</f>
        <v>6.8166325835037494E-4</v>
      </c>
    </row>
    <row r="206" spans="2:12" ht="15.75" thickBot="1" x14ac:dyDescent="0.3">
      <c r="B206" s="31" t="s">
        <v>28</v>
      </c>
      <c r="C206" s="35">
        <f>Úrvinnsla!F57</f>
        <v>0</v>
      </c>
      <c r="D206" s="33">
        <f>Úrvinnsla!G57</f>
        <v>6.8166325835037494E-4</v>
      </c>
      <c r="E206" s="32">
        <f>Úrvinnsla!F117</f>
        <v>0</v>
      </c>
      <c r="F206" s="32">
        <f>Úrvinnsla!G117</f>
        <v>6.5919578114700061E-4</v>
      </c>
      <c r="G206" s="35">
        <f>Úrvinnsla!F177</f>
        <v>0</v>
      </c>
      <c r="H206" s="33">
        <f>Úrvinnsla!G177</f>
        <v>0</v>
      </c>
      <c r="I206" s="32">
        <f>Úrvinnsla!F237</f>
        <v>-6.8166325835037494E-4</v>
      </c>
      <c r="J206" s="33">
        <f>Úrvinnsla!G237</f>
        <v>0</v>
      </c>
      <c r="K206" s="32">
        <f>Úrvinnsla!F297</f>
        <v>0</v>
      </c>
      <c r="L206" s="33">
        <f>Úrvinnsla!G297</f>
        <v>0</v>
      </c>
    </row>
    <row r="213" spans="1:15" ht="21.75" thickBot="1" x14ac:dyDescent="0.4">
      <c r="A213" s="26" t="s">
        <v>35</v>
      </c>
      <c r="D213" s="2"/>
      <c r="E213" s="2"/>
      <c r="K213" s="2"/>
      <c r="L213" s="2"/>
      <c r="M213" s="2"/>
      <c r="O213" s="26"/>
    </row>
    <row r="214" spans="1:15" x14ac:dyDescent="0.25">
      <c r="B214" s="27"/>
      <c r="C214" s="52">
        <v>2004</v>
      </c>
      <c r="D214" s="51"/>
      <c r="E214" s="50">
        <v>2009</v>
      </c>
      <c r="F214" s="50"/>
      <c r="G214" s="52">
        <v>2014</v>
      </c>
      <c r="H214" s="51"/>
      <c r="I214" s="50">
        <v>2019</v>
      </c>
      <c r="J214" s="51"/>
      <c r="K214" s="50">
        <v>2024</v>
      </c>
      <c r="L214" s="51"/>
    </row>
    <row r="215" spans="1:15" ht="15.75" thickBot="1" x14ac:dyDescent="0.3">
      <c r="B215" s="28"/>
      <c r="C215" s="36" t="s">
        <v>39</v>
      </c>
      <c r="D215" s="37" t="s">
        <v>44</v>
      </c>
      <c r="E215" s="38" t="s">
        <v>39</v>
      </c>
      <c r="F215" s="39" t="s">
        <v>44</v>
      </c>
      <c r="G215" s="36" t="s">
        <v>39</v>
      </c>
      <c r="H215" s="37" t="s">
        <v>44</v>
      </c>
      <c r="I215" s="40" t="s">
        <v>39</v>
      </c>
      <c r="J215" s="41" t="s">
        <v>44</v>
      </c>
      <c r="K215" s="40" t="s">
        <v>39</v>
      </c>
      <c r="L215" s="41" t="s">
        <v>44</v>
      </c>
    </row>
    <row r="216" spans="1:15" x14ac:dyDescent="0.25">
      <c r="B216" s="29" t="s">
        <v>8</v>
      </c>
      <c r="C216" s="34">
        <f>Úrvinnsla!L37</f>
        <v>-2.7692307692307693E-2</v>
      </c>
      <c r="D216" s="30">
        <f>Úrvinnsla!M37</f>
        <v>2.7692307692307693E-2</v>
      </c>
      <c r="E216" s="17">
        <f>Úrvinnsla!L97</f>
        <v>-3.5999999999999997E-2</v>
      </c>
      <c r="F216" s="17">
        <f>Úrvinnsla!M97</f>
        <v>2.1333333333333333E-2</v>
      </c>
      <c r="G216" s="34">
        <f>Úrvinnsla!L157</f>
        <v>-3.954802259887006E-2</v>
      </c>
      <c r="H216" s="30">
        <f>Úrvinnsla!M157</f>
        <v>4.2372881355932202E-2</v>
      </c>
      <c r="I216" s="17">
        <f>Úrvinnsla!L217</f>
        <v>-2.9914529914529916E-2</v>
      </c>
      <c r="J216" s="30">
        <f>Úrvinnsla!M217</f>
        <v>3.2763532763532763E-2</v>
      </c>
      <c r="K216" s="17">
        <f>Úrvinnsla!L277</f>
        <v>-3.1339031339031341E-2</v>
      </c>
      <c r="L216" s="30">
        <f>Úrvinnsla!M277</f>
        <v>1.9943019943019943E-2</v>
      </c>
    </row>
    <row r="217" spans="1:15" x14ac:dyDescent="0.25">
      <c r="B217" s="29" t="s">
        <v>9</v>
      </c>
      <c r="C217" s="34">
        <f>Úrvinnsla!L38</f>
        <v>-0.04</v>
      </c>
      <c r="D217" s="30">
        <f>Úrvinnsla!M38</f>
        <v>3.2307692307692308E-2</v>
      </c>
      <c r="E217" s="17">
        <f>Úrvinnsla!L98</f>
        <v>-2.6666666666666668E-2</v>
      </c>
      <c r="F217" s="17">
        <f>Úrvinnsla!M98</f>
        <v>3.4666666666666665E-2</v>
      </c>
      <c r="G217" s="34">
        <f>Úrvinnsla!L158</f>
        <v>-2.8248587570621469E-2</v>
      </c>
      <c r="H217" s="30">
        <f>Úrvinnsla!M158</f>
        <v>2.2598870056497175E-2</v>
      </c>
      <c r="I217" s="17">
        <f>Úrvinnsla!L218</f>
        <v>-3.7037037037037035E-2</v>
      </c>
      <c r="J217" s="30">
        <f>Úrvinnsla!M218</f>
        <v>3.9886039886039885E-2</v>
      </c>
      <c r="K217" s="17">
        <f>Úrvinnsla!L278</f>
        <v>-3.1339031339031341E-2</v>
      </c>
      <c r="L217" s="30">
        <f>Úrvinnsla!M278</f>
        <v>3.7037037037037035E-2</v>
      </c>
    </row>
    <row r="218" spans="1:15" x14ac:dyDescent="0.25">
      <c r="B218" s="29" t="s">
        <v>10</v>
      </c>
      <c r="C218" s="34">
        <f>Úrvinnsla!L39</f>
        <v>-3.8461538461538464E-2</v>
      </c>
      <c r="D218" s="30">
        <f>Úrvinnsla!M39</f>
        <v>4.4615384615384612E-2</v>
      </c>
      <c r="E218" s="17">
        <f>Úrvinnsla!L99</f>
        <v>-5.0666666666666665E-2</v>
      </c>
      <c r="F218" s="17">
        <f>Úrvinnsla!M99</f>
        <v>3.3333333333333333E-2</v>
      </c>
      <c r="G218" s="34">
        <f>Úrvinnsla!L159</f>
        <v>-2.5423728813559324E-2</v>
      </c>
      <c r="H218" s="30">
        <f>Úrvinnsla!M159</f>
        <v>3.3898305084745763E-2</v>
      </c>
      <c r="I218" s="17">
        <f>Úrvinnsla!L219</f>
        <v>-3.2763532763532763E-2</v>
      </c>
      <c r="J218" s="30">
        <f>Úrvinnsla!M219</f>
        <v>2.7065527065527065E-2</v>
      </c>
      <c r="K218" s="17">
        <f>Úrvinnsla!L279</f>
        <v>-3.8461538461538464E-2</v>
      </c>
      <c r="L218" s="30">
        <f>Úrvinnsla!M279</f>
        <v>3.9886039886039885E-2</v>
      </c>
    </row>
    <row r="219" spans="1:15" x14ac:dyDescent="0.25">
      <c r="B219" s="29" t="s">
        <v>11</v>
      </c>
      <c r="C219" s="34">
        <f>Úrvinnsla!L40</f>
        <v>-4.9230769230769231E-2</v>
      </c>
      <c r="D219" s="30">
        <f>Úrvinnsla!M40</f>
        <v>4.7692307692307694E-2</v>
      </c>
      <c r="E219" s="17">
        <f>Úrvinnsla!L100</f>
        <v>-0.04</v>
      </c>
      <c r="F219" s="17">
        <f>Úrvinnsla!M100</f>
        <v>3.0666666666666665E-2</v>
      </c>
      <c r="G219" s="34">
        <f>Úrvinnsla!L160</f>
        <v>-4.2372881355932202E-2</v>
      </c>
      <c r="H219" s="30">
        <f>Úrvinnsla!M160</f>
        <v>3.2485875706214688E-2</v>
      </c>
      <c r="I219" s="17">
        <f>Úrvinnsla!L220</f>
        <v>-2.2792022792022793E-2</v>
      </c>
      <c r="J219" s="30">
        <f>Úrvinnsla!M220</f>
        <v>3.4188034188034191E-2</v>
      </c>
      <c r="K219" s="17">
        <f>Úrvinnsla!L280</f>
        <v>-3.2763532763532763E-2</v>
      </c>
      <c r="L219" s="30">
        <f>Úrvinnsla!M280</f>
        <v>2.4216524216524215E-2</v>
      </c>
    </row>
    <row r="220" spans="1:15" x14ac:dyDescent="0.25">
      <c r="B220" s="29" t="s">
        <v>12</v>
      </c>
      <c r="C220" s="34">
        <f>Úrvinnsla!L41</f>
        <v>-2.7692307692307693E-2</v>
      </c>
      <c r="D220" s="30">
        <f>Úrvinnsla!M41</f>
        <v>3.8461538461538464E-2</v>
      </c>
      <c r="E220" s="17">
        <f>Úrvinnsla!L101</f>
        <v>-5.3333333333333337E-2</v>
      </c>
      <c r="F220" s="17">
        <f>Úrvinnsla!M101</f>
        <v>3.2000000000000001E-2</v>
      </c>
      <c r="G220" s="34">
        <f>Úrvinnsla!L161</f>
        <v>-5.2259887005649715E-2</v>
      </c>
      <c r="H220" s="30">
        <f>Úrvinnsla!M161</f>
        <v>3.954802259887006E-2</v>
      </c>
      <c r="I220" s="17">
        <f>Úrvinnsla!L221</f>
        <v>-4.2735042735042736E-2</v>
      </c>
      <c r="J220" s="30">
        <f>Úrvinnsla!M221</f>
        <v>2.564102564102564E-2</v>
      </c>
      <c r="K220" s="17">
        <f>Úrvinnsla!L281</f>
        <v>-4.5584045584045586E-2</v>
      </c>
      <c r="L220" s="30">
        <f>Úrvinnsla!M281</f>
        <v>3.5612535612535613E-2</v>
      </c>
    </row>
    <row r="221" spans="1:15" x14ac:dyDescent="0.25">
      <c r="B221" s="29" t="s">
        <v>13</v>
      </c>
      <c r="C221" s="34">
        <f>Úrvinnsla!L42</f>
        <v>-2.1538461538461538E-2</v>
      </c>
      <c r="D221" s="30">
        <f>Úrvinnsla!M42</f>
        <v>2.6153846153846153E-2</v>
      </c>
      <c r="E221" s="17">
        <f>Úrvinnsla!L102</f>
        <v>-3.0666666666666665E-2</v>
      </c>
      <c r="F221" s="17">
        <f>Úrvinnsla!M102</f>
        <v>3.3333333333333333E-2</v>
      </c>
      <c r="G221" s="34">
        <f>Úrvinnsla!L162</f>
        <v>-4.3785310734463276E-2</v>
      </c>
      <c r="H221" s="30">
        <f>Úrvinnsla!M162</f>
        <v>3.5310734463276837E-2</v>
      </c>
      <c r="I221" s="17">
        <f>Úrvinnsla!L222</f>
        <v>-4.843304843304843E-2</v>
      </c>
      <c r="J221" s="30">
        <f>Úrvinnsla!M222</f>
        <v>3.5612535612535613E-2</v>
      </c>
      <c r="K221" s="17">
        <f>Úrvinnsla!L282</f>
        <v>-5.2706552706552709E-2</v>
      </c>
      <c r="L221" s="30">
        <f>Úrvinnsla!M282</f>
        <v>2.8490028490028491E-2</v>
      </c>
    </row>
    <row r="222" spans="1:15" x14ac:dyDescent="0.25">
      <c r="B222" s="29" t="s">
        <v>14</v>
      </c>
      <c r="C222" s="34">
        <f>Úrvinnsla!L43</f>
        <v>-3.3846153846153845E-2</v>
      </c>
      <c r="D222" s="30">
        <f>Úrvinnsla!M43</f>
        <v>2.923076923076923E-2</v>
      </c>
      <c r="E222" s="17">
        <f>Úrvinnsla!L103</f>
        <v>-2.9333333333333333E-2</v>
      </c>
      <c r="F222" s="17">
        <f>Úrvinnsla!M103</f>
        <v>2.5333333333333333E-2</v>
      </c>
      <c r="G222" s="34">
        <f>Úrvinnsla!L163</f>
        <v>-2.4011299435028249E-2</v>
      </c>
      <c r="H222" s="30">
        <f>Úrvinnsla!M163</f>
        <v>2.4011299435028249E-2</v>
      </c>
      <c r="I222" s="17">
        <f>Úrvinnsla!L223</f>
        <v>-4.9857549857549859E-2</v>
      </c>
      <c r="J222" s="30">
        <f>Úrvinnsla!M223</f>
        <v>4.843304843304843E-2</v>
      </c>
      <c r="K222" s="17">
        <f>Úrvinnsla!L283</f>
        <v>-5.4131054131054131E-2</v>
      </c>
      <c r="L222" s="30">
        <f>Úrvinnsla!M283</f>
        <v>3.2763532763532763E-2</v>
      </c>
    </row>
    <row r="223" spans="1:15" x14ac:dyDescent="0.25">
      <c r="B223" s="29" t="s">
        <v>15</v>
      </c>
      <c r="C223" s="34">
        <f>Úrvinnsla!L44</f>
        <v>-3.6923076923076927E-2</v>
      </c>
      <c r="D223" s="30">
        <f>Úrvinnsla!M44</f>
        <v>2.4615384615384615E-2</v>
      </c>
      <c r="E223" s="17">
        <f>Úrvinnsla!L104</f>
        <v>-3.5999999999999997E-2</v>
      </c>
      <c r="F223" s="17">
        <f>Úrvinnsla!M104</f>
        <v>2.9333333333333333E-2</v>
      </c>
      <c r="G223" s="34">
        <f>Úrvinnsla!L164</f>
        <v>-2.5423728813559324E-2</v>
      </c>
      <c r="H223" s="30">
        <f>Úrvinnsla!M164</f>
        <v>2.9661016949152543E-2</v>
      </c>
      <c r="I223" s="17">
        <f>Úrvinnsla!L224</f>
        <v>-2.7065527065527065E-2</v>
      </c>
      <c r="J223" s="30">
        <f>Úrvinnsla!M224</f>
        <v>2.564102564102564E-2</v>
      </c>
      <c r="K223" s="17">
        <f>Úrvinnsla!L284</f>
        <v>-3.7037037037037035E-2</v>
      </c>
      <c r="L223" s="30">
        <f>Úrvinnsla!M284</f>
        <v>4.2735042735042736E-2</v>
      </c>
    </row>
    <row r="224" spans="1:15" x14ac:dyDescent="0.25">
      <c r="B224" s="29" t="s">
        <v>16</v>
      </c>
      <c r="C224" s="34">
        <f>Úrvinnsla!L45</f>
        <v>-4.1538461538461538E-2</v>
      </c>
      <c r="D224" s="30">
        <f>Úrvinnsla!M45</f>
        <v>3.0769230769230771E-2</v>
      </c>
      <c r="E224" s="17">
        <f>Úrvinnsla!L105</f>
        <v>-4.5333333333333337E-2</v>
      </c>
      <c r="F224" s="17">
        <f>Úrvinnsla!M105</f>
        <v>2.6666666666666668E-2</v>
      </c>
      <c r="G224" s="34">
        <f>Úrvinnsla!L165</f>
        <v>-3.1073446327683617E-2</v>
      </c>
      <c r="H224" s="30">
        <f>Úrvinnsla!M165</f>
        <v>2.6836158192090395E-2</v>
      </c>
      <c r="I224" s="17">
        <f>Úrvinnsla!L225</f>
        <v>-2.2792022792022793E-2</v>
      </c>
      <c r="J224" s="30">
        <f>Úrvinnsla!M225</f>
        <v>2.564102564102564E-2</v>
      </c>
      <c r="K224" s="17">
        <f>Úrvinnsla!L285</f>
        <v>-3.7037037037037035E-2</v>
      </c>
      <c r="L224" s="30">
        <f>Úrvinnsla!M285</f>
        <v>2.7065527065527065E-2</v>
      </c>
    </row>
    <row r="225" spans="2:12" x14ac:dyDescent="0.25">
      <c r="B225" s="29" t="s">
        <v>17</v>
      </c>
      <c r="C225" s="34">
        <f>Úrvinnsla!L46</f>
        <v>-4.4615384615384612E-2</v>
      </c>
      <c r="D225" s="30">
        <f>Úrvinnsla!M46</f>
        <v>3.6923076923076927E-2</v>
      </c>
      <c r="E225" s="17">
        <f>Úrvinnsla!L106</f>
        <v>-4.6666666666666669E-2</v>
      </c>
      <c r="F225" s="17">
        <f>Úrvinnsla!M106</f>
        <v>2.4E-2</v>
      </c>
      <c r="G225" s="34">
        <f>Úrvinnsla!L166</f>
        <v>-4.519774011299435E-2</v>
      </c>
      <c r="H225" s="30">
        <f>Úrvinnsla!M166</f>
        <v>2.9661016949152543E-2</v>
      </c>
      <c r="I225" s="17">
        <f>Úrvinnsla!L226</f>
        <v>-2.8490028490028491E-2</v>
      </c>
      <c r="J225" s="30">
        <f>Úrvinnsla!M226</f>
        <v>2.9914529914529916E-2</v>
      </c>
      <c r="K225" s="17">
        <f>Úrvinnsla!L286</f>
        <v>-2.2792022792022793E-2</v>
      </c>
      <c r="L225" s="30">
        <f>Úrvinnsla!M286</f>
        <v>2.1367521367521368E-2</v>
      </c>
    </row>
    <row r="226" spans="2:12" x14ac:dyDescent="0.25">
      <c r="B226" s="29" t="s">
        <v>18</v>
      </c>
      <c r="C226" s="34">
        <f>Úrvinnsla!L47</f>
        <v>-3.8461538461538464E-2</v>
      </c>
      <c r="D226" s="30">
        <f>Úrvinnsla!M47</f>
        <v>2.1538461538461538E-2</v>
      </c>
      <c r="E226" s="17">
        <f>Úrvinnsla!L107</f>
        <v>-5.6000000000000001E-2</v>
      </c>
      <c r="F226" s="17">
        <f>Úrvinnsla!M107</f>
        <v>3.2000000000000001E-2</v>
      </c>
      <c r="G226" s="34">
        <f>Úrvinnsla!L167</f>
        <v>-4.3785310734463276E-2</v>
      </c>
      <c r="H226" s="30">
        <f>Úrvinnsla!M167</f>
        <v>2.6836158192090395E-2</v>
      </c>
      <c r="I226" s="17">
        <f>Úrvinnsla!L227</f>
        <v>-3.2763532763532763E-2</v>
      </c>
      <c r="J226" s="30">
        <f>Úrvinnsla!M227</f>
        <v>2.7065527065527065E-2</v>
      </c>
      <c r="K226" s="17">
        <f>Úrvinnsla!L287</f>
        <v>-2.8490028490028491E-2</v>
      </c>
      <c r="L226" s="30">
        <f>Úrvinnsla!M287</f>
        <v>3.7037037037037035E-2</v>
      </c>
    </row>
    <row r="227" spans="2:12" x14ac:dyDescent="0.25">
      <c r="B227" s="29" t="s">
        <v>19</v>
      </c>
      <c r="C227" s="34">
        <f>Úrvinnsla!L48</f>
        <v>-3.3846153846153845E-2</v>
      </c>
      <c r="D227" s="30">
        <f>Úrvinnsla!M48</f>
        <v>3.6923076923076927E-2</v>
      </c>
      <c r="E227" s="17">
        <f>Úrvinnsla!L108</f>
        <v>-3.5999999999999997E-2</v>
      </c>
      <c r="F227" s="17">
        <f>Úrvinnsla!M108</f>
        <v>2.2666666666666668E-2</v>
      </c>
      <c r="G227" s="34">
        <f>Úrvinnsla!L168</f>
        <v>-4.0960451977401127E-2</v>
      </c>
      <c r="H227" s="30">
        <f>Úrvinnsla!M168</f>
        <v>2.9661016949152543E-2</v>
      </c>
      <c r="I227" s="17">
        <f>Úrvinnsla!L228</f>
        <v>-3.1339031339031341E-2</v>
      </c>
      <c r="J227" s="30">
        <f>Úrvinnsla!M228</f>
        <v>3.2763532763532763E-2</v>
      </c>
      <c r="K227" s="17">
        <f>Úrvinnsla!L288</f>
        <v>-3.9886039886039885E-2</v>
      </c>
      <c r="L227" s="30">
        <f>Úrvinnsla!M288</f>
        <v>2.9914529914529916E-2</v>
      </c>
    </row>
    <row r="228" spans="2:12" x14ac:dyDescent="0.25">
      <c r="B228" s="29" t="s">
        <v>20</v>
      </c>
      <c r="C228" s="34">
        <f>Úrvinnsla!L49</f>
        <v>-2.923076923076923E-2</v>
      </c>
      <c r="D228" s="30">
        <f>Úrvinnsla!M49</f>
        <v>0.02</v>
      </c>
      <c r="E228" s="17">
        <f>Úrvinnsla!L109</f>
        <v>-2.5333333333333333E-2</v>
      </c>
      <c r="F228" s="17">
        <f>Úrvinnsla!M109</f>
        <v>3.0666666666666665E-2</v>
      </c>
      <c r="G228" s="34">
        <f>Úrvinnsla!L169</f>
        <v>-2.9661016949152543E-2</v>
      </c>
      <c r="H228" s="30">
        <f>Úrvinnsla!M169</f>
        <v>1.6949152542372881E-2</v>
      </c>
      <c r="I228" s="17">
        <f>Úrvinnsla!L229</f>
        <v>-3.4188034188034191E-2</v>
      </c>
      <c r="J228" s="30">
        <f>Úrvinnsla!M229</f>
        <v>2.8490028490028491E-2</v>
      </c>
      <c r="K228" s="17">
        <f>Úrvinnsla!L289</f>
        <v>-2.9914529914529916E-2</v>
      </c>
      <c r="L228" s="30">
        <f>Úrvinnsla!M289</f>
        <v>1.9943019943019943E-2</v>
      </c>
    </row>
    <row r="229" spans="2:12" x14ac:dyDescent="0.25">
      <c r="B229" s="29" t="s">
        <v>21</v>
      </c>
      <c r="C229" s="34">
        <f>Úrvinnsla!L50</f>
        <v>-2.7692307692307693E-2</v>
      </c>
      <c r="D229" s="30">
        <f>Úrvinnsla!M50</f>
        <v>1.2307692307692308E-2</v>
      </c>
      <c r="E229" s="17">
        <f>Úrvinnsla!L110</f>
        <v>-1.7333333333333333E-2</v>
      </c>
      <c r="F229" s="17">
        <f>Úrvinnsla!M110</f>
        <v>1.4666666666666666E-2</v>
      </c>
      <c r="G229" s="34">
        <f>Úrvinnsla!L170</f>
        <v>-2.5423728813559324E-2</v>
      </c>
      <c r="H229" s="30">
        <f>Úrvinnsla!M170</f>
        <v>2.8248587570621469E-2</v>
      </c>
      <c r="I229" s="17">
        <f>Úrvinnsla!L230</f>
        <v>-2.8490028490028491E-2</v>
      </c>
      <c r="J229" s="30">
        <f>Úrvinnsla!M230</f>
        <v>1.4245014245014245E-2</v>
      </c>
      <c r="K229" s="17">
        <f>Úrvinnsla!L290</f>
        <v>-2.7065527065527065E-2</v>
      </c>
      <c r="L229" s="30">
        <f>Úrvinnsla!M290</f>
        <v>2.8490028490028491E-2</v>
      </c>
    </row>
    <row r="230" spans="2:12" x14ac:dyDescent="0.25">
      <c r="B230" s="29" t="s">
        <v>22</v>
      </c>
      <c r="C230" s="34">
        <f>Úrvinnsla!L51</f>
        <v>-1.6923076923076923E-2</v>
      </c>
      <c r="D230" s="30">
        <f>Úrvinnsla!M51</f>
        <v>1.5384615384615385E-2</v>
      </c>
      <c r="E230" s="17">
        <f>Úrvinnsla!L111</f>
        <v>-1.8666666666666668E-2</v>
      </c>
      <c r="F230" s="17">
        <f>Úrvinnsla!M111</f>
        <v>9.3333333333333341E-3</v>
      </c>
      <c r="G230" s="34">
        <f>Úrvinnsla!L171</f>
        <v>-1.5536723163841809E-2</v>
      </c>
      <c r="H230" s="30">
        <f>Úrvinnsla!M171</f>
        <v>1.4124293785310734E-2</v>
      </c>
      <c r="I230" s="17">
        <f>Úrvinnsla!L231</f>
        <v>-2.2792022792022793E-2</v>
      </c>
      <c r="J230" s="30">
        <f>Úrvinnsla!M231</f>
        <v>2.4216524216524215E-2</v>
      </c>
      <c r="K230" s="17">
        <f>Úrvinnsla!L291</f>
        <v>-2.8490028490028491E-2</v>
      </c>
      <c r="L230" s="30">
        <f>Úrvinnsla!M291</f>
        <v>9.9715099715099714E-3</v>
      </c>
    </row>
    <row r="231" spans="2:12" x14ac:dyDescent="0.25">
      <c r="B231" s="29" t="s">
        <v>23</v>
      </c>
      <c r="C231" s="34">
        <f>Úrvinnsla!L52</f>
        <v>-1.0769230769230769E-2</v>
      </c>
      <c r="D231" s="30">
        <f>Úrvinnsla!M52</f>
        <v>1.2307692307692308E-2</v>
      </c>
      <c r="E231" s="17">
        <f>Úrvinnsla!L112</f>
        <v>-1.0666666666666666E-2</v>
      </c>
      <c r="F231" s="17">
        <f>Úrvinnsla!M112</f>
        <v>9.3333333333333341E-3</v>
      </c>
      <c r="G231" s="34">
        <f>Úrvinnsla!L172</f>
        <v>-1.6949152542372881E-2</v>
      </c>
      <c r="H231" s="30">
        <f>Úrvinnsla!M172</f>
        <v>7.0621468926553672E-3</v>
      </c>
      <c r="I231" s="17">
        <f>Úrvinnsla!L232</f>
        <v>-1.4245014245014245E-2</v>
      </c>
      <c r="J231" s="30">
        <f>Úrvinnsla!M232</f>
        <v>9.9715099715099714E-3</v>
      </c>
      <c r="K231" s="17">
        <f>Úrvinnsla!L292</f>
        <v>-1.8518518518518517E-2</v>
      </c>
      <c r="L231" s="30">
        <f>Úrvinnsla!M292</f>
        <v>1.7094017094017096E-2</v>
      </c>
    </row>
    <row r="232" spans="2:12" x14ac:dyDescent="0.25">
      <c r="B232" s="29" t="s">
        <v>24</v>
      </c>
      <c r="C232" s="34">
        <f>Úrvinnsla!L53</f>
        <v>-9.2307692307692316E-3</v>
      </c>
      <c r="D232" s="30">
        <f>Úrvinnsla!M53</f>
        <v>6.1538461538461538E-3</v>
      </c>
      <c r="E232" s="17">
        <f>Úrvinnsla!L113</f>
        <v>-9.3333333333333341E-3</v>
      </c>
      <c r="F232" s="17">
        <f>Úrvinnsla!M113</f>
        <v>1.0666666666666666E-2</v>
      </c>
      <c r="G232" s="34">
        <f>Úrvinnsla!L173</f>
        <v>-8.4745762711864406E-3</v>
      </c>
      <c r="H232" s="30">
        <f>Úrvinnsla!M173</f>
        <v>7.0621468926553672E-3</v>
      </c>
      <c r="I232" s="17">
        <f>Úrvinnsla!L233</f>
        <v>-1.282051282051282E-2</v>
      </c>
      <c r="J232" s="30">
        <f>Úrvinnsla!M233</f>
        <v>4.2735042735042739E-3</v>
      </c>
      <c r="K232" s="17">
        <f>Úrvinnsla!L293</f>
        <v>-9.9715099715099714E-3</v>
      </c>
      <c r="L232" s="30">
        <f>Úrvinnsla!M293</f>
        <v>7.1225071225071226E-3</v>
      </c>
    </row>
    <row r="233" spans="2:12" x14ac:dyDescent="0.25">
      <c r="B233" s="29" t="s">
        <v>25</v>
      </c>
      <c r="C233" s="34">
        <f>Úrvinnsla!L54</f>
        <v>-1.5384615384615385E-3</v>
      </c>
      <c r="D233" s="30">
        <f>Úrvinnsla!M54</f>
        <v>4.6153846153846158E-3</v>
      </c>
      <c r="E233" s="17">
        <f>Úrvinnsla!L114</f>
        <v>-6.6666666666666671E-3</v>
      </c>
      <c r="F233" s="17">
        <f>Úrvinnsla!M114</f>
        <v>2.6666666666666666E-3</v>
      </c>
      <c r="G233" s="34">
        <f>Úrvinnsla!L174</f>
        <v>-2.8248587570621469E-3</v>
      </c>
      <c r="H233" s="30">
        <f>Úrvinnsla!M174</f>
        <v>8.4745762711864406E-3</v>
      </c>
      <c r="I233" s="17">
        <f>Úrvinnsla!L234</f>
        <v>-5.6980056980056983E-3</v>
      </c>
      <c r="J233" s="30">
        <f>Úrvinnsla!M234</f>
        <v>4.2735042735042739E-3</v>
      </c>
      <c r="K233" s="17">
        <f>Úrvinnsla!L294</f>
        <v>-5.6980056980056983E-3</v>
      </c>
      <c r="L233" s="30">
        <f>Úrvinnsla!M294</f>
        <v>5.6980056980056983E-3</v>
      </c>
    </row>
    <row r="234" spans="2:12" x14ac:dyDescent="0.25">
      <c r="B234" s="29" t="s">
        <v>26</v>
      </c>
      <c r="C234" s="34">
        <f>Úrvinnsla!L55</f>
        <v>-1.5384615384615385E-3</v>
      </c>
      <c r="D234" s="30">
        <f>Úrvinnsla!M55</f>
        <v>1.5384615384615385E-3</v>
      </c>
      <c r="E234" s="17">
        <f>Úrvinnsla!L115</f>
        <v>0</v>
      </c>
      <c r="F234" s="17">
        <f>Úrvinnsla!M115</f>
        <v>1.3333333333333333E-3</v>
      </c>
      <c r="G234" s="34">
        <f>Úrvinnsla!L175</f>
        <v>-1.4124293785310734E-3</v>
      </c>
      <c r="H234" s="30">
        <f>Úrvinnsla!M175</f>
        <v>1.4124293785310734E-3</v>
      </c>
      <c r="I234" s="17">
        <f>Úrvinnsla!L235</f>
        <v>-1.4245014245014246E-3</v>
      </c>
      <c r="J234" s="30">
        <f>Úrvinnsla!M235</f>
        <v>4.2735042735042739E-3</v>
      </c>
      <c r="K234" s="17">
        <f>Úrvinnsla!L295</f>
        <v>-5.6980056980056983E-3</v>
      </c>
      <c r="L234" s="30">
        <f>Úrvinnsla!M295</f>
        <v>1.4245014245014246E-3</v>
      </c>
    </row>
    <row r="235" spans="2:12" x14ac:dyDescent="0.25">
      <c r="B235" s="29" t="s">
        <v>27</v>
      </c>
      <c r="C235" s="34">
        <f>Úrvinnsla!L56</f>
        <v>0</v>
      </c>
      <c r="D235" s="30">
        <f>Úrvinnsla!M56</f>
        <v>0</v>
      </c>
      <c r="E235" s="17">
        <f>Úrvinnsla!L116</f>
        <v>-1.3333333333333333E-3</v>
      </c>
      <c r="F235" s="17">
        <f>Úrvinnsla!M116</f>
        <v>0</v>
      </c>
      <c r="G235" s="34">
        <f>Úrvinnsla!L176</f>
        <v>0</v>
      </c>
      <c r="H235" s="30">
        <f>Úrvinnsla!M176</f>
        <v>0</v>
      </c>
      <c r="I235" s="17">
        <f>Úrvinnsla!L236</f>
        <v>0</v>
      </c>
      <c r="J235" s="30">
        <f>Úrvinnsla!M236</f>
        <v>0</v>
      </c>
      <c r="K235" s="17">
        <f>Úrvinnsla!L296</f>
        <v>-1.4245014245014246E-3</v>
      </c>
      <c r="L235" s="30">
        <f>Úrvinnsla!M296</f>
        <v>1.4245014245014246E-3</v>
      </c>
    </row>
    <row r="236" spans="2:12" ht="15.75" thickBot="1" x14ac:dyDescent="0.3">
      <c r="B236" s="31" t="s">
        <v>28</v>
      </c>
      <c r="C236" s="35">
        <f>Úrvinnsla!L57</f>
        <v>0</v>
      </c>
      <c r="D236" s="33">
        <f>Úrvinnsla!M57</f>
        <v>0</v>
      </c>
      <c r="E236" s="32">
        <f>Úrvinnsla!L117</f>
        <v>0</v>
      </c>
      <c r="F236" s="32">
        <f>Úrvinnsla!M117</f>
        <v>0</v>
      </c>
      <c r="G236" s="35">
        <f>Úrvinnsla!L177</f>
        <v>-1.4124293785310734E-3</v>
      </c>
      <c r="H236" s="33">
        <f>Úrvinnsla!M177</f>
        <v>0</v>
      </c>
      <c r="I236" s="32">
        <f>Úrvinnsla!L237</f>
        <v>0</v>
      </c>
      <c r="J236" s="33">
        <f>Úrvinnsla!M237</f>
        <v>0</v>
      </c>
      <c r="K236" s="32">
        <f>Úrvinnsla!L297</f>
        <v>0</v>
      </c>
      <c r="L236" s="33">
        <f>Úrvinnsla!M297</f>
        <v>0</v>
      </c>
    </row>
    <row r="243" spans="1:15" ht="21.75" thickBot="1" x14ac:dyDescent="0.4">
      <c r="A243" s="26" t="s">
        <v>36</v>
      </c>
      <c r="D243" s="2"/>
      <c r="E243" s="2"/>
      <c r="K243" s="2"/>
      <c r="L243" s="2"/>
      <c r="M243" s="2"/>
      <c r="O243" s="26"/>
    </row>
    <row r="244" spans="1:15" x14ac:dyDescent="0.25">
      <c r="B244" s="27"/>
      <c r="C244" s="52">
        <v>2004</v>
      </c>
      <c r="D244" s="51"/>
      <c r="E244" s="50">
        <v>2009</v>
      </c>
      <c r="F244" s="50"/>
      <c r="G244" s="52">
        <v>2014</v>
      </c>
      <c r="H244" s="51"/>
      <c r="I244" s="50">
        <v>2019</v>
      </c>
      <c r="J244" s="51"/>
      <c r="K244" s="50">
        <v>2024</v>
      </c>
      <c r="L244" s="51"/>
    </row>
    <row r="245" spans="1:15" ht="15.75" thickBot="1" x14ac:dyDescent="0.3">
      <c r="B245" s="28"/>
      <c r="C245" s="36" t="s">
        <v>39</v>
      </c>
      <c r="D245" s="37" t="s">
        <v>44</v>
      </c>
      <c r="E245" s="38" t="s">
        <v>39</v>
      </c>
      <c r="F245" s="39" t="s">
        <v>44</v>
      </c>
      <c r="G245" s="36" t="s">
        <v>39</v>
      </c>
      <c r="H245" s="37" t="s">
        <v>44</v>
      </c>
      <c r="I245" s="40" t="s">
        <v>39</v>
      </c>
      <c r="J245" s="41" t="s">
        <v>44</v>
      </c>
      <c r="K245" s="40" t="s">
        <v>39</v>
      </c>
      <c r="L245" s="41" t="s">
        <v>44</v>
      </c>
    </row>
    <row r="246" spans="1:15" x14ac:dyDescent="0.25">
      <c r="B246" s="29" t="s">
        <v>8</v>
      </c>
      <c r="C246" s="34">
        <f>Úrvinnsla!R37</f>
        <v>-3.8167938931297711E-2</v>
      </c>
      <c r="D246" s="30">
        <f>Úrvinnsla!S37</f>
        <v>1.9083969465648856E-2</v>
      </c>
      <c r="E246" s="17">
        <f>Úrvinnsla!R97</f>
        <v>-3.8297872340425532E-2</v>
      </c>
      <c r="F246" s="17">
        <f>Úrvinnsla!S97</f>
        <v>1.7021276595744681E-2</v>
      </c>
      <c r="G246" s="34">
        <f>Úrvinnsla!R157</f>
        <v>-9.7560975609756097E-3</v>
      </c>
      <c r="H246" s="30">
        <f>Úrvinnsla!S157</f>
        <v>2.4390243902439025E-2</v>
      </c>
      <c r="I246" s="17">
        <f>Úrvinnsla!R217</f>
        <v>-1.6483516483516484E-2</v>
      </c>
      <c r="J246" s="30">
        <f>Úrvinnsla!S217</f>
        <v>2.197802197802198E-2</v>
      </c>
      <c r="K246" s="17">
        <f>Úrvinnsla!R277</f>
        <v>-1.098901098901099E-2</v>
      </c>
      <c r="L246" s="30">
        <f>Úrvinnsla!S277</f>
        <v>5.4945054945054949E-3</v>
      </c>
    </row>
    <row r="247" spans="1:15" x14ac:dyDescent="0.25">
      <c r="B247" s="29" t="s">
        <v>9</v>
      </c>
      <c r="C247" s="34">
        <f>Úrvinnsla!R38</f>
        <v>-6.4885496183206104E-2</v>
      </c>
      <c r="D247" s="30">
        <f>Úrvinnsla!S38</f>
        <v>1.1450381679389313E-2</v>
      </c>
      <c r="E247" s="17">
        <f>Úrvinnsla!R98</f>
        <v>-2.553191489361702E-2</v>
      </c>
      <c r="F247" s="17">
        <f>Úrvinnsla!S98</f>
        <v>2.553191489361702E-2</v>
      </c>
      <c r="G247" s="34">
        <f>Úrvinnsla!R158</f>
        <v>-1.9512195121951219E-2</v>
      </c>
      <c r="H247" s="30">
        <f>Úrvinnsla!S158</f>
        <v>2.9268292682926831E-2</v>
      </c>
      <c r="I247" s="17">
        <f>Úrvinnsla!R218</f>
        <v>-5.4945054945054949E-3</v>
      </c>
      <c r="J247" s="30">
        <f>Úrvinnsla!S218</f>
        <v>2.197802197802198E-2</v>
      </c>
      <c r="K247" s="17">
        <f>Úrvinnsla!R278</f>
        <v>-1.098901098901099E-2</v>
      </c>
      <c r="L247" s="30">
        <f>Úrvinnsla!S278</f>
        <v>2.197802197802198E-2</v>
      </c>
    </row>
    <row r="248" spans="1:15" x14ac:dyDescent="0.25">
      <c r="B248" s="29" t="s">
        <v>10</v>
      </c>
      <c r="C248" s="34">
        <f>Úrvinnsla!R39</f>
        <v>-8.3969465648854963E-2</v>
      </c>
      <c r="D248" s="30">
        <f>Úrvinnsla!S39</f>
        <v>1.9083969465648856E-2</v>
      </c>
      <c r="E248" s="17">
        <f>Úrvinnsla!R99</f>
        <v>-5.9574468085106386E-2</v>
      </c>
      <c r="F248" s="17">
        <f>Úrvinnsla!S99</f>
        <v>2.1276595744680851E-2</v>
      </c>
      <c r="G248" s="34">
        <f>Úrvinnsla!R159</f>
        <v>-2.4390243902439025E-2</v>
      </c>
      <c r="H248" s="30">
        <f>Úrvinnsla!S159</f>
        <v>2.4390243902439025E-2</v>
      </c>
      <c r="I248" s="17">
        <f>Úrvinnsla!R219</f>
        <v>-2.197802197802198E-2</v>
      </c>
      <c r="J248" s="30">
        <f>Úrvinnsla!S219</f>
        <v>2.197802197802198E-2</v>
      </c>
      <c r="K248" s="17">
        <f>Úrvinnsla!R279</f>
        <v>-2.197802197802198E-2</v>
      </c>
      <c r="L248" s="30">
        <f>Úrvinnsla!S279</f>
        <v>1.6483516483516484E-2</v>
      </c>
    </row>
    <row r="249" spans="1:15" x14ac:dyDescent="0.25">
      <c r="B249" s="29" t="s">
        <v>11</v>
      </c>
      <c r="C249" s="34">
        <f>Úrvinnsla!R40</f>
        <v>-3.8167938931297711E-2</v>
      </c>
      <c r="D249" s="30">
        <f>Úrvinnsla!S40</f>
        <v>4.5801526717557252E-2</v>
      </c>
      <c r="E249" s="17">
        <f>Úrvinnsla!R100</f>
        <v>-8.9361702127659579E-2</v>
      </c>
      <c r="F249" s="17">
        <f>Úrvinnsla!S100</f>
        <v>3.8297872340425532E-2</v>
      </c>
      <c r="G249" s="34">
        <f>Úrvinnsla!R160</f>
        <v>-5.8536585365853662E-2</v>
      </c>
      <c r="H249" s="30">
        <f>Úrvinnsla!S160</f>
        <v>1.9512195121951219E-2</v>
      </c>
      <c r="I249" s="17">
        <f>Úrvinnsla!R220</f>
        <v>-3.2967032967032968E-2</v>
      </c>
      <c r="J249" s="30">
        <f>Úrvinnsla!S220</f>
        <v>2.197802197802198E-2</v>
      </c>
      <c r="K249" s="17">
        <f>Úrvinnsla!R280</f>
        <v>-1.6483516483516484E-2</v>
      </c>
      <c r="L249" s="30">
        <f>Úrvinnsla!S280</f>
        <v>3.8461538461538464E-2</v>
      </c>
    </row>
    <row r="250" spans="1:15" x14ac:dyDescent="0.25">
      <c r="B250" s="29" t="s">
        <v>12</v>
      </c>
      <c r="C250" s="34">
        <f>Úrvinnsla!R41</f>
        <v>-3.4351145038167941E-2</v>
      </c>
      <c r="D250" s="30">
        <f>Úrvinnsla!S41</f>
        <v>2.2900763358778626E-2</v>
      </c>
      <c r="E250" s="17">
        <f>Úrvinnsla!R101</f>
        <v>-2.9787234042553193E-2</v>
      </c>
      <c r="F250" s="17">
        <f>Úrvinnsla!S101</f>
        <v>2.553191489361702E-2</v>
      </c>
      <c r="G250" s="34">
        <f>Úrvinnsla!R161</f>
        <v>-7.8048780487804878E-2</v>
      </c>
      <c r="H250" s="30">
        <f>Úrvinnsla!S161</f>
        <v>9.7560975609756097E-3</v>
      </c>
      <c r="I250" s="17">
        <f>Úrvinnsla!R221</f>
        <v>-6.043956043956044E-2</v>
      </c>
      <c r="J250" s="30">
        <f>Úrvinnsla!S221</f>
        <v>2.7472527472527472E-2</v>
      </c>
      <c r="K250" s="17">
        <f>Úrvinnsla!R281</f>
        <v>-4.9450549450549448E-2</v>
      </c>
      <c r="L250" s="30">
        <f>Úrvinnsla!S281</f>
        <v>2.7472527472527472E-2</v>
      </c>
    </row>
    <row r="251" spans="1:15" x14ac:dyDescent="0.25">
      <c r="B251" s="29" t="s">
        <v>13</v>
      </c>
      <c r="C251" s="34">
        <f>Úrvinnsla!R42</f>
        <v>-3.0534351145038167E-2</v>
      </c>
      <c r="D251" s="30">
        <f>Úrvinnsla!S42</f>
        <v>7.6335877862595417E-3</v>
      </c>
      <c r="E251" s="17">
        <f>Úrvinnsla!R102</f>
        <v>-2.1276595744680851E-2</v>
      </c>
      <c r="F251" s="17">
        <f>Úrvinnsla!S102</f>
        <v>8.5106382978723406E-3</v>
      </c>
      <c r="G251" s="34">
        <f>Úrvinnsla!R162</f>
        <v>-2.9268292682926831E-2</v>
      </c>
      <c r="H251" s="30">
        <f>Úrvinnsla!S162</f>
        <v>2.9268292682926831E-2</v>
      </c>
      <c r="I251" s="17">
        <f>Úrvinnsla!R222</f>
        <v>-4.3956043956043959E-2</v>
      </c>
      <c r="J251" s="30">
        <f>Úrvinnsla!S222</f>
        <v>5.4945054945054949E-3</v>
      </c>
      <c r="K251" s="17">
        <f>Úrvinnsla!R282</f>
        <v>-3.8461538461538464E-2</v>
      </c>
      <c r="L251" s="30">
        <f>Úrvinnsla!S282</f>
        <v>2.197802197802198E-2</v>
      </c>
    </row>
    <row r="252" spans="1:15" x14ac:dyDescent="0.25">
      <c r="B252" s="29" t="s">
        <v>14</v>
      </c>
      <c r="C252" s="34">
        <f>Úrvinnsla!R43</f>
        <v>-1.9083969465648856E-2</v>
      </c>
      <c r="D252" s="30">
        <f>Úrvinnsla!S43</f>
        <v>3.0534351145038167E-2</v>
      </c>
      <c r="E252" s="17">
        <f>Úrvinnsla!R103</f>
        <v>-1.7021276595744681E-2</v>
      </c>
      <c r="F252" s="17">
        <f>Úrvinnsla!S103</f>
        <v>1.7021276595744681E-2</v>
      </c>
      <c r="G252" s="34">
        <f>Úrvinnsla!R163</f>
        <v>-2.4390243902439025E-2</v>
      </c>
      <c r="H252" s="30">
        <f>Úrvinnsla!S163</f>
        <v>2.9268292682926831E-2</v>
      </c>
      <c r="I252" s="17">
        <f>Úrvinnsla!R223</f>
        <v>-3.8461538461538464E-2</v>
      </c>
      <c r="J252" s="30">
        <f>Úrvinnsla!S223</f>
        <v>1.6483516483516484E-2</v>
      </c>
      <c r="K252" s="17">
        <f>Úrvinnsla!R283</f>
        <v>-4.9450549450549448E-2</v>
      </c>
      <c r="L252" s="30">
        <f>Úrvinnsla!S283</f>
        <v>2.197802197802198E-2</v>
      </c>
    </row>
    <row r="253" spans="1:15" x14ac:dyDescent="0.25">
      <c r="B253" s="29" t="s">
        <v>15</v>
      </c>
      <c r="C253" s="34">
        <f>Úrvinnsla!R44</f>
        <v>-1.9083969465648856E-2</v>
      </c>
      <c r="D253" s="30">
        <f>Úrvinnsla!S44</f>
        <v>3.4351145038167941E-2</v>
      </c>
      <c r="E253" s="17">
        <f>Úrvinnsla!R104</f>
        <v>-8.5106382978723406E-3</v>
      </c>
      <c r="F253" s="17">
        <f>Úrvinnsla!S104</f>
        <v>3.8297872340425532E-2</v>
      </c>
      <c r="G253" s="34">
        <f>Úrvinnsla!R164</f>
        <v>-1.4634146341463415E-2</v>
      </c>
      <c r="H253" s="30">
        <f>Úrvinnsla!S164</f>
        <v>4.8780487804878049E-3</v>
      </c>
      <c r="I253" s="17">
        <f>Úrvinnsla!R224</f>
        <v>-1.6483516483516484E-2</v>
      </c>
      <c r="J253" s="30">
        <f>Úrvinnsla!S224</f>
        <v>2.197802197802198E-2</v>
      </c>
      <c r="K253" s="17">
        <f>Úrvinnsla!R284</f>
        <v>-4.9450549450549448E-2</v>
      </c>
      <c r="L253" s="30">
        <f>Úrvinnsla!S284</f>
        <v>1.098901098901099E-2</v>
      </c>
    </row>
    <row r="254" spans="1:15" x14ac:dyDescent="0.25">
      <c r="B254" s="29" t="s">
        <v>16</v>
      </c>
      <c r="C254" s="34">
        <f>Úrvinnsla!R45</f>
        <v>-5.7251908396946563E-2</v>
      </c>
      <c r="D254" s="30">
        <f>Úrvinnsla!S45</f>
        <v>6.4885496183206104E-2</v>
      </c>
      <c r="E254" s="17">
        <f>Úrvinnsla!R105</f>
        <v>-3.4042553191489362E-2</v>
      </c>
      <c r="F254" s="17">
        <f>Úrvinnsla!S105</f>
        <v>3.4042553191489362E-2</v>
      </c>
      <c r="G254" s="34">
        <f>Úrvinnsla!R165</f>
        <v>-9.7560975609756097E-3</v>
      </c>
      <c r="H254" s="30">
        <f>Úrvinnsla!S165</f>
        <v>3.4146341463414637E-2</v>
      </c>
      <c r="I254" s="17">
        <f>Úrvinnsla!R225</f>
        <v>-1.098901098901099E-2</v>
      </c>
      <c r="J254" s="30">
        <f>Úrvinnsla!S225</f>
        <v>5.4945054945054949E-3</v>
      </c>
      <c r="K254" s="17">
        <f>Úrvinnsla!R285</f>
        <v>-1.098901098901099E-2</v>
      </c>
      <c r="L254" s="30">
        <f>Úrvinnsla!S285</f>
        <v>3.8461538461538464E-2</v>
      </c>
    </row>
    <row r="255" spans="1:15" x14ac:dyDescent="0.25">
      <c r="B255" s="29" t="s">
        <v>17</v>
      </c>
      <c r="C255" s="34">
        <f>Úrvinnsla!R46</f>
        <v>-3.0534351145038167E-2</v>
      </c>
      <c r="D255" s="30">
        <f>Úrvinnsla!S46</f>
        <v>2.2900763358778626E-2</v>
      </c>
      <c r="E255" s="17">
        <f>Úrvinnsla!R106</f>
        <v>-5.9574468085106386E-2</v>
      </c>
      <c r="F255" s="17">
        <f>Úrvinnsla!S106</f>
        <v>4.2553191489361701E-2</v>
      </c>
      <c r="G255" s="34">
        <f>Úrvinnsla!R166</f>
        <v>-4.3902439024390241E-2</v>
      </c>
      <c r="H255" s="30">
        <f>Úrvinnsla!S166</f>
        <v>2.9268292682926831E-2</v>
      </c>
      <c r="I255" s="17">
        <f>Úrvinnsla!R226</f>
        <v>-1.6483516483516484E-2</v>
      </c>
      <c r="J255" s="30">
        <f>Úrvinnsla!S226</f>
        <v>6.043956043956044E-2</v>
      </c>
      <c r="K255" s="17">
        <f>Úrvinnsla!R286</f>
        <v>-1.6483516483516484E-2</v>
      </c>
      <c r="L255" s="30">
        <f>Úrvinnsla!S286</f>
        <v>5.4945054945054949E-3</v>
      </c>
    </row>
    <row r="256" spans="1:15" x14ac:dyDescent="0.25">
      <c r="B256" s="29" t="s">
        <v>18</v>
      </c>
      <c r="C256" s="34">
        <f>Úrvinnsla!R47</f>
        <v>-4.5801526717557252E-2</v>
      </c>
      <c r="D256" s="30">
        <f>Úrvinnsla!S47</f>
        <v>3.0534351145038167E-2</v>
      </c>
      <c r="E256" s="17">
        <f>Úrvinnsla!R107</f>
        <v>-2.553191489361702E-2</v>
      </c>
      <c r="F256" s="17">
        <f>Úrvinnsla!S107</f>
        <v>2.553191489361702E-2</v>
      </c>
      <c r="G256" s="34">
        <f>Úrvinnsla!R167</f>
        <v>-5.3658536585365853E-2</v>
      </c>
      <c r="H256" s="30">
        <f>Úrvinnsla!S167</f>
        <v>3.9024390243902439E-2</v>
      </c>
      <c r="I256" s="17">
        <f>Úrvinnsla!R227</f>
        <v>-3.8461538461538464E-2</v>
      </c>
      <c r="J256" s="30">
        <f>Úrvinnsla!S227</f>
        <v>4.9450549450549448E-2</v>
      </c>
      <c r="K256" s="17">
        <f>Úrvinnsla!R287</f>
        <v>-1.098901098901099E-2</v>
      </c>
      <c r="L256" s="30">
        <f>Úrvinnsla!S287</f>
        <v>4.3956043956043959E-2</v>
      </c>
    </row>
    <row r="257" spans="2:12" x14ac:dyDescent="0.25">
      <c r="B257" s="29" t="s">
        <v>19</v>
      </c>
      <c r="C257" s="34">
        <f>Úrvinnsla!R48</f>
        <v>-3.8167938931297711E-2</v>
      </c>
      <c r="D257" s="30">
        <f>Úrvinnsla!S48</f>
        <v>4.5801526717557252E-2</v>
      </c>
      <c r="E257" s="17">
        <f>Úrvinnsla!R108</f>
        <v>-5.106382978723404E-2</v>
      </c>
      <c r="F257" s="17">
        <f>Úrvinnsla!S108</f>
        <v>2.553191489361702E-2</v>
      </c>
      <c r="G257" s="34">
        <f>Úrvinnsla!R168</f>
        <v>-2.4390243902439025E-2</v>
      </c>
      <c r="H257" s="30">
        <f>Úrvinnsla!S168</f>
        <v>3.9024390243902439E-2</v>
      </c>
      <c r="I257" s="17">
        <f>Úrvinnsla!R228</f>
        <v>-6.5934065934065936E-2</v>
      </c>
      <c r="J257" s="30">
        <f>Úrvinnsla!S228</f>
        <v>4.9450549450549448E-2</v>
      </c>
      <c r="K257" s="17">
        <f>Úrvinnsla!R288</f>
        <v>-2.197802197802198E-2</v>
      </c>
      <c r="L257" s="30">
        <f>Úrvinnsla!S288</f>
        <v>3.8461538461538464E-2</v>
      </c>
    </row>
    <row r="258" spans="2:12" x14ac:dyDescent="0.25">
      <c r="B258" s="29" t="s">
        <v>20</v>
      </c>
      <c r="C258" s="34">
        <f>Úrvinnsla!R49</f>
        <v>-2.2900763358778626E-2</v>
      </c>
      <c r="D258" s="30">
        <f>Úrvinnsla!S49</f>
        <v>1.1450381679389313E-2</v>
      </c>
      <c r="E258" s="17">
        <f>Úrvinnsla!R109</f>
        <v>-4.2553191489361701E-2</v>
      </c>
      <c r="F258" s="17">
        <f>Úrvinnsla!S109</f>
        <v>5.106382978723404E-2</v>
      </c>
      <c r="G258" s="34">
        <f>Úrvinnsla!R169</f>
        <v>-4.878048780487805E-2</v>
      </c>
      <c r="H258" s="30">
        <f>Úrvinnsla!S169</f>
        <v>3.4146341463414637E-2</v>
      </c>
      <c r="I258" s="17">
        <f>Úrvinnsla!R229</f>
        <v>-2.197802197802198E-2</v>
      </c>
      <c r="J258" s="30">
        <f>Úrvinnsla!S229</f>
        <v>3.2967032967032968E-2</v>
      </c>
      <c r="K258" s="17">
        <f>Úrvinnsla!R289</f>
        <v>-6.5934065934065936E-2</v>
      </c>
      <c r="L258" s="30">
        <f>Úrvinnsla!S289</f>
        <v>4.9450549450549448E-2</v>
      </c>
    </row>
    <row r="259" spans="2:12" x14ac:dyDescent="0.25">
      <c r="B259" s="29" t="s">
        <v>21</v>
      </c>
      <c r="C259" s="34">
        <f>Úrvinnsla!R50</f>
        <v>-1.5267175572519083E-2</v>
      </c>
      <c r="D259" s="30">
        <f>Úrvinnsla!S50</f>
        <v>1.1450381679389313E-2</v>
      </c>
      <c r="E259" s="17">
        <f>Úrvinnsla!R110</f>
        <v>-2.553191489361702E-2</v>
      </c>
      <c r="F259" s="17">
        <f>Úrvinnsla!S110</f>
        <v>1.276595744680851E-2</v>
      </c>
      <c r="G259" s="34">
        <f>Úrvinnsla!R170</f>
        <v>-5.3658536585365853E-2</v>
      </c>
      <c r="H259" s="30">
        <f>Úrvinnsla!S170</f>
        <v>5.8536585365853662E-2</v>
      </c>
      <c r="I259" s="17">
        <f>Úrvinnsla!R230</f>
        <v>-5.4945054945054944E-2</v>
      </c>
      <c r="J259" s="30">
        <f>Úrvinnsla!S230</f>
        <v>2.7472527472527472E-2</v>
      </c>
      <c r="K259" s="17">
        <f>Úrvinnsla!R290</f>
        <v>-2.197802197802198E-2</v>
      </c>
      <c r="L259" s="30">
        <f>Úrvinnsla!S290</f>
        <v>3.8461538461538464E-2</v>
      </c>
    </row>
    <row r="260" spans="2:12" x14ac:dyDescent="0.25">
      <c r="B260" s="29" t="s">
        <v>22</v>
      </c>
      <c r="C260" s="34">
        <f>Úrvinnsla!R51</f>
        <v>-7.6335877862595417E-3</v>
      </c>
      <c r="D260" s="30">
        <f>Úrvinnsla!S51</f>
        <v>7.6335877862595417E-3</v>
      </c>
      <c r="E260" s="17">
        <f>Úrvinnsla!R111</f>
        <v>-1.7021276595744681E-2</v>
      </c>
      <c r="F260" s="17">
        <f>Úrvinnsla!S111</f>
        <v>8.5106382978723406E-3</v>
      </c>
      <c r="G260" s="34">
        <f>Úrvinnsla!R171</f>
        <v>-2.4390243902439025E-2</v>
      </c>
      <c r="H260" s="30">
        <f>Úrvinnsla!S171</f>
        <v>1.4634146341463415E-2</v>
      </c>
      <c r="I260" s="17">
        <f>Úrvinnsla!R231</f>
        <v>-6.5934065934065936E-2</v>
      </c>
      <c r="J260" s="30">
        <f>Úrvinnsla!S231</f>
        <v>6.043956043956044E-2</v>
      </c>
      <c r="K260" s="17">
        <f>Úrvinnsla!R291</f>
        <v>-4.9450549450549448E-2</v>
      </c>
      <c r="L260" s="30">
        <f>Úrvinnsla!S291</f>
        <v>3.2967032967032968E-2</v>
      </c>
    </row>
    <row r="261" spans="2:12" x14ac:dyDescent="0.25">
      <c r="B261" s="29" t="s">
        <v>23</v>
      </c>
      <c r="C261" s="34">
        <f>Úrvinnsla!R52</f>
        <v>-7.6335877862595417E-3</v>
      </c>
      <c r="D261" s="30">
        <f>Úrvinnsla!S52</f>
        <v>7.6335877862595417E-3</v>
      </c>
      <c r="E261" s="17">
        <f>Úrvinnsla!R112</f>
        <v>-8.5106382978723406E-3</v>
      </c>
      <c r="F261" s="17">
        <f>Úrvinnsla!S112</f>
        <v>8.5106382978723406E-3</v>
      </c>
      <c r="G261" s="34">
        <f>Úrvinnsla!R172</f>
        <v>-1.4634146341463415E-2</v>
      </c>
      <c r="H261" s="30">
        <f>Úrvinnsla!S172</f>
        <v>9.7560975609756097E-3</v>
      </c>
      <c r="I261" s="17">
        <f>Úrvinnsla!R232</f>
        <v>-1.6483516483516484E-2</v>
      </c>
      <c r="J261" s="30">
        <f>Úrvinnsla!S232</f>
        <v>1.098901098901099E-2</v>
      </c>
      <c r="K261" s="17">
        <f>Úrvinnsla!R292</f>
        <v>-6.5934065934065936E-2</v>
      </c>
      <c r="L261" s="30">
        <f>Úrvinnsla!S292</f>
        <v>5.4945054945054944E-2</v>
      </c>
    </row>
    <row r="262" spans="2:12" x14ac:dyDescent="0.25">
      <c r="B262" s="29" t="s">
        <v>24</v>
      </c>
      <c r="C262" s="34">
        <f>Úrvinnsla!R53</f>
        <v>-3.8167938931297708E-3</v>
      </c>
      <c r="D262" s="30">
        <f>Úrvinnsla!S53</f>
        <v>1.9083969465648856E-2</v>
      </c>
      <c r="E262" s="17">
        <f>Úrvinnsla!R113</f>
        <v>-8.5106382978723406E-3</v>
      </c>
      <c r="F262" s="17">
        <f>Úrvinnsla!S113</f>
        <v>8.5106382978723406E-3</v>
      </c>
      <c r="G262" s="34">
        <f>Úrvinnsla!R173</f>
        <v>-4.8780487804878049E-3</v>
      </c>
      <c r="H262" s="30">
        <f>Úrvinnsla!S173</f>
        <v>9.7560975609756097E-3</v>
      </c>
      <c r="I262" s="17">
        <f>Úrvinnsla!R233</f>
        <v>-1.098901098901099E-2</v>
      </c>
      <c r="J262" s="30">
        <f>Úrvinnsla!S233</f>
        <v>0</v>
      </c>
      <c r="K262" s="17">
        <f>Úrvinnsla!R293</f>
        <v>-1.098901098901099E-2</v>
      </c>
      <c r="L262" s="30">
        <f>Úrvinnsla!S293</f>
        <v>5.4945054945054949E-3</v>
      </c>
    </row>
    <row r="263" spans="2:12" x14ac:dyDescent="0.25">
      <c r="B263" s="29" t="s">
        <v>25</v>
      </c>
      <c r="C263" s="34">
        <f>Úrvinnsla!R54</f>
        <v>-7.6335877862595417E-3</v>
      </c>
      <c r="D263" s="30">
        <f>Úrvinnsla!S54</f>
        <v>1.5267175572519083E-2</v>
      </c>
      <c r="E263" s="17">
        <f>Úrvinnsla!R114</f>
        <v>-4.2553191489361703E-3</v>
      </c>
      <c r="F263" s="17">
        <f>Úrvinnsla!S114</f>
        <v>1.7021276595744681E-2</v>
      </c>
      <c r="G263" s="34">
        <f>Úrvinnsla!R174</f>
        <v>-4.8780487804878049E-3</v>
      </c>
      <c r="H263" s="30">
        <f>Úrvinnsla!S174</f>
        <v>4.8780487804878049E-3</v>
      </c>
      <c r="I263" s="17">
        <f>Úrvinnsla!R234</f>
        <v>-5.4945054945054949E-3</v>
      </c>
      <c r="J263" s="30">
        <f>Úrvinnsla!S234</f>
        <v>0</v>
      </c>
      <c r="K263" s="17">
        <f>Úrvinnsla!R294</f>
        <v>-5.4945054945054949E-3</v>
      </c>
      <c r="L263" s="30">
        <f>Úrvinnsla!S294</f>
        <v>0</v>
      </c>
    </row>
    <row r="264" spans="2:12" x14ac:dyDescent="0.25">
      <c r="B264" s="29" t="s">
        <v>26</v>
      </c>
      <c r="C264" s="34">
        <f>Úrvinnsla!R55</f>
        <v>-3.8167938931297708E-3</v>
      </c>
      <c r="D264" s="30">
        <f>Úrvinnsla!S55</f>
        <v>0</v>
      </c>
      <c r="E264" s="17">
        <f>Úrvinnsla!R115</f>
        <v>0</v>
      </c>
      <c r="F264" s="17">
        <f>Úrvinnsla!S115</f>
        <v>8.5106382978723406E-3</v>
      </c>
      <c r="G264" s="34">
        <f>Úrvinnsla!R175</f>
        <v>0</v>
      </c>
      <c r="H264" s="30">
        <f>Úrvinnsla!S175</f>
        <v>9.7560975609756097E-3</v>
      </c>
      <c r="I264" s="17">
        <f>Úrvinnsla!R235</f>
        <v>0</v>
      </c>
      <c r="J264" s="30">
        <f>Úrvinnsla!S235</f>
        <v>0</v>
      </c>
      <c r="K264" s="17">
        <f>Úrvinnsla!R295</f>
        <v>0</v>
      </c>
      <c r="L264" s="30">
        <f>Úrvinnsla!S295</f>
        <v>0</v>
      </c>
    </row>
    <row r="265" spans="2:12" x14ac:dyDescent="0.25">
      <c r="B265" s="29" t="s">
        <v>27</v>
      </c>
      <c r="C265" s="34">
        <f>Úrvinnsla!R56</f>
        <v>0</v>
      </c>
      <c r="D265" s="30">
        <f>Úrvinnsla!S56</f>
        <v>3.8167938931297708E-3</v>
      </c>
      <c r="E265" s="17">
        <f>Úrvinnsla!R116</f>
        <v>0</v>
      </c>
      <c r="F265" s="17">
        <f>Úrvinnsla!S116</f>
        <v>0</v>
      </c>
      <c r="G265" s="34">
        <f>Úrvinnsla!R176</f>
        <v>0</v>
      </c>
      <c r="H265" s="30">
        <f>Úrvinnsla!S176</f>
        <v>4.8780487804878049E-3</v>
      </c>
      <c r="I265" s="17">
        <f>Úrvinnsla!R236</f>
        <v>0</v>
      </c>
      <c r="J265" s="30">
        <f>Úrvinnsla!S236</f>
        <v>0</v>
      </c>
      <c r="K265" s="17">
        <f>Úrvinnsla!R296</f>
        <v>0</v>
      </c>
      <c r="L265" s="30">
        <f>Úrvinnsla!S296</f>
        <v>0</v>
      </c>
    </row>
    <row r="266" spans="2:12" ht="15.75" thickBot="1" x14ac:dyDescent="0.3">
      <c r="B266" s="31" t="s">
        <v>28</v>
      </c>
      <c r="C266" s="35">
        <f>Úrvinnsla!R57</f>
        <v>0</v>
      </c>
      <c r="D266" s="33">
        <f>Úrvinnsla!S57</f>
        <v>0</v>
      </c>
      <c r="E266" s="32">
        <f>Úrvinnsla!R117</f>
        <v>0</v>
      </c>
      <c r="F266" s="32">
        <f>Úrvinnsla!S117</f>
        <v>0</v>
      </c>
      <c r="G266" s="35">
        <f>Úrvinnsla!R177</f>
        <v>0</v>
      </c>
      <c r="H266" s="33">
        <f>Úrvinnsla!S177</f>
        <v>0</v>
      </c>
      <c r="I266" s="32">
        <f>Úrvinnsla!R237</f>
        <v>0</v>
      </c>
      <c r="J266" s="33">
        <f>Úrvinnsla!S237</f>
        <v>0</v>
      </c>
      <c r="K266" s="32">
        <f>Úrvinnsla!R297</f>
        <v>0</v>
      </c>
      <c r="L266" s="33">
        <f>Úrvinnsla!S297</f>
        <v>0</v>
      </c>
    </row>
    <row r="273" spans="1:15" ht="21.75" thickBot="1" x14ac:dyDescent="0.4">
      <c r="A273" s="26" t="s">
        <v>37</v>
      </c>
      <c r="D273" s="2"/>
      <c r="E273" s="2"/>
      <c r="K273" s="2"/>
      <c r="L273" s="2"/>
      <c r="M273" s="2"/>
      <c r="O273" s="26"/>
    </row>
    <row r="274" spans="1:15" x14ac:dyDescent="0.25">
      <c r="B274" s="27"/>
      <c r="C274" s="52">
        <v>2004</v>
      </c>
      <c r="D274" s="51"/>
      <c r="E274" s="50">
        <v>2009</v>
      </c>
      <c r="F274" s="50"/>
      <c r="G274" s="52">
        <v>2014</v>
      </c>
      <c r="H274" s="51"/>
      <c r="I274" s="50">
        <v>2019</v>
      </c>
      <c r="J274" s="51"/>
      <c r="K274" s="50">
        <v>2024</v>
      </c>
      <c r="L274" s="51"/>
    </row>
    <row r="275" spans="1:15" ht="15.75" thickBot="1" x14ac:dyDescent="0.3">
      <c r="B275" s="28"/>
      <c r="C275" s="36" t="s">
        <v>39</v>
      </c>
      <c r="D275" s="37" t="s">
        <v>44</v>
      </c>
      <c r="E275" s="38" t="s">
        <v>39</v>
      </c>
      <c r="F275" s="39" t="s">
        <v>44</v>
      </c>
      <c r="G275" s="36" t="s">
        <v>39</v>
      </c>
      <c r="H275" s="37" t="s">
        <v>44</v>
      </c>
      <c r="I275" s="40" t="s">
        <v>39</v>
      </c>
      <c r="J275" s="41" t="s">
        <v>44</v>
      </c>
      <c r="K275" s="40" t="s">
        <v>39</v>
      </c>
      <c r="L275" s="41" t="s">
        <v>44</v>
      </c>
    </row>
    <row r="276" spans="1:15" x14ac:dyDescent="0.25">
      <c r="B276" s="29" t="s">
        <v>8</v>
      </c>
      <c r="C276" s="34">
        <f>Úrvinnsla!Z37</f>
        <v>-1.1538461538461539E-2</v>
      </c>
      <c r="D276" s="30">
        <f>Úrvinnsla!AA37</f>
        <v>1.5384615384615385E-2</v>
      </c>
      <c r="E276" s="17">
        <f>Úrvinnsla!Z97</f>
        <v>-1.5228426395939087E-2</v>
      </c>
      <c r="F276" s="17">
        <f>Úrvinnsla!AA97</f>
        <v>1.5228426395939087E-2</v>
      </c>
      <c r="G276" s="34">
        <f>Úrvinnsla!Z157</f>
        <v>-2.1390374331550801E-2</v>
      </c>
      <c r="H276" s="30">
        <f>Úrvinnsla!AA157</f>
        <v>1.06951871657754E-2</v>
      </c>
      <c r="I276" s="17">
        <f>Úrvinnsla!Z217</f>
        <v>-1.5037593984962405E-2</v>
      </c>
      <c r="J276" s="30">
        <f>Úrvinnsla!AA217</f>
        <v>2.2556390977443608E-2</v>
      </c>
      <c r="K276" s="17">
        <f>Úrvinnsla!Z277</f>
        <v>-4.5112781954887216E-2</v>
      </c>
      <c r="L276" s="30">
        <f>Úrvinnsla!AA277</f>
        <v>3.7593984962406013E-2</v>
      </c>
    </row>
    <row r="277" spans="1:15" x14ac:dyDescent="0.25">
      <c r="B277" s="29" t="s">
        <v>9</v>
      </c>
      <c r="C277" s="34">
        <f>Úrvinnsla!Z38</f>
        <v>-3.0769230769230771E-2</v>
      </c>
      <c r="D277" s="30">
        <f>Úrvinnsla!AA38</f>
        <v>4.6153846153846156E-2</v>
      </c>
      <c r="E277" s="17">
        <f>Úrvinnsla!Z98</f>
        <v>-1.015228426395939E-2</v>
      </c>
      <c r="F277" s="17">
        <f>Úrvinnsla!AA98</f>
        <v>1.015228426395939E-2</v>
      </c>
      <c r="G277" s="34">
        <f>Úrvinnsla!Z158</f>
        <v>-1.6042780748663103E-2</v>
      </c>
      <c r="H277" s="30">
        <f>Úrvinnsla!AA158</f>
        <v>2.1390374331550801E-2</v>
      </c>
      <c r="I277" s="17">
        <f>Úrvinnsla!Z218</f>
        <v>-7.5187969924812026E-3</v>
      </c>
      <c r="J277" s="30">
        <f>Úrvinnsla!AA218</f>
        <v>7.5187969924812026E-3</v>
      </c>
      <c r="K277" s="17">
        <f>Úrvinnsla!Z278</f>
        <v>-2.2556390977443608E-2</v>
      </c>
      <c r="L277" s="30">
        <f>Úrvinnsla!AA278</f>
        <v>2.2556390977443608E-2</v>
      </c>
    </row>
    <row r="278" spans="1:15" x14ac:dyDescent="0.25">
      <c r="B278" s="29" t="s">
        <v>10</v>
      </c>
      <c r="C278" s="34">
        <f>Úrvinnsla!Z39</f>
        <v>-3.4615384615384617E-2</v>
      </c>
      <c r="D278" s="30">
        <f>Úrvinnsla!AA39</f>
        <v>3.0769230769230771E-2</v>
      </c>
      <c r="E278" s="17">
        <f>Úrvinnsla!Z99</f>
        <v>-5.0761421319796954E-2</v>
      </c>
      <c r="F278" s="17">
        <f>Úrvinnsla!AA99</f>
        <v>2.5380710659898477E-2</v>
      </c>
      <c r="G278" s="34">
        <f>Úrvinnsla!Z159</f>
        <v>-1.06951871657754E-2</v>
      </c>
      <c r="H278" s="30">
        <f>Úrvinnsla!AA159</f>
        <v>1.6042780748663103E-2</v>
      </c>
      <c r="I278" s="17">
        <f>Úrvinnsla!Z219</f>
        <v>-1.5037593984962405E-2</v>
      </c>
      <c r="J278" s="30">
        <f>Úrvinnsla!AA219</f>
        <v>2.2556390977443608E-2</v>
      </c>
      <c r="K278" s="17">
        <f>Úrvinnsla!Z279</f>
        <v>-1.5037593984962405E-2</v>
      </c>
      <c r="L278" s="30">
        <f>Úrvinnsla!AA279</f>
        <v>3.007518796992481E-2</v>
      </c>
    </row>
    <row r="279" spans="1:15" x14ac:dyDescent="0.25">
      <c r="B279" s="29" t="s">
        <v>11</v>
      </c>
      <c r="C279" s="34">
        <f>Úrvinnsla!Z40</f>
        <v>-3.4615384615384617E-2</v>
      </c>
      <c r="D279" s="30">
        <f>Úrvinnsla!AA40</f>
        <v>3.0769230769230771E-2</v>
      </c>
      <c r="E279" s="17">
        <f>Úrvinnsla!Z100</f>
        <v>-4.5685279187817257E-2</v>
      </c>
      <c r="F279" s="17">
        <f>Úrvinnsla!AA100</f>
        <v>4.5685279187817257E-2</v>
      </c>
      <c r="G279" s="34">
        <f>Úrvinnsla!Z160</f>
        <v>-3.7433155080213901E-2</v>
      </c>
      <c r="H279" s="30">
        <f>Úrvinnsla!AA160</f>
        <v>3.7433155080213901E-2</v>
      </c>
      <c r="I279" s="17">
        <f>Úrvinnsla!Z220</f>
        <v>-1.5037593984962405E-2</v>
      </c>
      <c r="J279" s="30">
        <f>Úrvinnsla!AA220</f>
        <v>1.5037593984962405E-2</v>
      </c>
      <c r="K279" s="17">
        <f>Úrvinnsla!Z280</f>
        <v>-2.2556390977443608E-2</v>
      </c>
      <c r="L279" s="30">
        <f>Úrvinnsla!AA280</f>
        <v>1.5037593984962405E-2</v>
      </c>
    </row>
    <row r="280" spans="1:15" x14ac:dyDescent="0.25">
      <c r="B280" s="29" t="s">
        <v>12</v>
      </c>
      <c r="C280" s="34">
        <f>Úrvinnsla!Z41</f>
        <v>-3.0769230769230771E-2</v>
      </c>
      <c r="D280" s="30">
        <f>Úrvinnsla!AA41</f>
        <v>2.3076923076923078E-2</v>
      </c>
      <c r="E280" s="17">
        <f>Úrvinnsla!Z101</f>
        <v>-4.060913705583756E-2</v>
      </c>
      <c r="F280" s="17">
        <f>Úrvinnsla!AA101</f>
        <v>2.5380710659898477E-2</v>
      </c>
      <c r="G280" s="34">
        <f>Úrvinnsla!Z161</f>
        <v>-1.6042780748663103E-2</v>
      </c>
      <c r="H280" s="30">
        <f>Úrvinnsla!AA161</f>
        <v>3.2085561497326207E-2</v>
      </c>
      <c r="I280" s="17">
        <f>Úrvinnsla!Z221</f>
        <v>-7.5187969924812026E-2</v>
      </c>
      <c r="J280" s="30">
        <f>Úrvinnsla!AA221</f>
        <v>3.7593984962406013E-2</v>
      </c>
      <c r="K280" s="17">
        <f>Úrvinnsla!Z281</f>
        <v>-1.5037593984962405E-2</v>
      </c>
      <c r="L280" s="30">
        <f>Úrvinnsla!AA281</f>
        <v>2.2556390977443608E-2</v>
      </c>
    </row>
    <row r="281" spans="1:15" x14ac:dyDescent="0.25">
      <c r="B281" s="29" t="s">
        <v>13</v>
      </c>
      <c r="C281" s="34">
        <f>Úrvinnsla!Z42</f>
        <v>-3.4615384615384617E-2</v>
      </c>
      <c r="D281" s="30">
        <f>Úrvinnsla!AA42</f>
        <v>1.5384615384615385E-2</v>
      </c>
      <c r="E281" s="17">
        <f>Úrvinnsla!Z102</f>
        <v>-2.5380710659898477E-2</v>
      </c>
      <c r="F281" s="17">
        <f>Úrvinnsla!AA102</f>
        <v>1.5228426395939087E-2</v>
      </c>
      <c r="G281" s="34">
        <f>Úrvinnsla!Z162</f>
        <v>-2.6737967914438502E-2</v>
      </c>
      <c r="H281" s="30">
        <f>Úrvinnsla!AA162</f>
        <v>1.6042780748663103E-2</v>
      </c>
      <c r="I281" s="17">
        <f>Úrvinnsla!Z222</f>
        <v>-3.007518796992481E-2</v>
      </c>
      <c r="J281" s="30">
        <f>Úrvinnsla!AA222</f>
        <v>5.2631578947368418E-2</v>
      </c>
      <c r="K281" s="17">
        <f>Úrvinnsla!Z282</f>
        <v>-6.0150375939849621E-2</v>
      </c>
      <c r="L281" s="30">
        <f>Úrvinnsla!AA282</f>
        <v>3.007518796992481E-2</v>
      </c>
    </row>
    <row r="282" spans="1:15" x14ac:dyDescent="0.25">
      <c r="B282" s="29" t="s">
        <v>14</v>
      </c>
      <c r="C282" s="34">
        <f>Úrvinnsla!Z43</f>
        <v>-2.6923076923076925E-2</v>
      </c>
      <c r="D282" s="30">
        <f>Úrvinnsla!AA43</f>
        <v>2.6923076923076925E-2</v>
      </c>
      <c r="E282" s="17">
        <f>Úrvinnsla!Z103</f>
        <v>-2.030456852791878E-2</v>
      </c>
      <c r="F282" s="17">
        <f>Úrvinnsla!AA103</f>
        <v>3.0456852791878174E-2</v>
      </c>
      <c r="G282" s="34">
        <f>Úrvinnsla!Z163</f>
        <v>-4.2780748663101602E-2</v>
      </c>
      <c r="H282" s="30">
        <f>Úrvinnsla!AA163</f>
        <v>2.1390374331550801E-2</v>
      </c>
      <c r="I282" s="17">
        <f>Úrvinnsla!Z223</f>
        <v>-4.5112781954887216E-2</v>
      </c>
      <c r="J282" s="30">
        <f>Úrvinnsla!AA223</f>
        <v>7.5187969924812026E-3</v>
      </c>
      <c r="K282" s="17">
        <f>Úrvinnsla!Z283</f>
        <v>-3.007518796992481E-2</v>
      </c>
      <c r="L282" s="30">
        <f>Úrvinnsla!AA283</f>
        <v>4.5112781954887216E-2</v>
      </c>
    </row>
    <row r="283" spans="1:15" x14ac:dyDescent="0.25">
      <c r="B283" s="29" t="s">
        <v>15</v>
      </c>
      <c r="C283" s="34">
        <f>Úrvinnsla!Z44</f>
        <v>-3.8461538461538464E-2</v>
      </c>
      <c r="D283" s="30">
        <f>Úrvinnsla!AA44</f>
        <v>3.4615384615384617E-2</v>
      </c>
      <c r="E283" s="17">
        <f>Úrvinnsla!Z104</f>
        <v>-2.030456852791878E-2</v>
      </c>
      <c r="F283" s="17">
        <f>Úrvinnsla!AA104</f>
        <v>1.015228426395939E-2</v>
      </c>
      <c r="G283" s="34">
        <f>Úrvinnsla!Z164</f>
        <v>-2.6737967914438502E-2</v>
      </c>
      <c r="H283" s="30">
        <f>Úrvinnsla!AA164</f>
        <v>2.6737967914438502E-2</v>
      </c>
      <c r="I283" s="17">
        <f>Úrvinnsla!Z224</f>
        <v>-4.5112781954887216E-2</v>
      </c>
      <c r="J283" s="30">
        <f>Úrvinnsla!AA224</f>
        <v>2.2556390977443608E-2</v>
      </c>
      <c r="K283" s="17">
        <f>Úrvinnsla!Z284</f>
        <v>-3.7593984962406013E-2</v>
      </c>
      <c r="L283" s="30">
        <f>Úrvinnsla!AA284</f>
        <v>5.2631578947368418E-2</v>
      </c>
    </row>
    <row r="284" spans="1:15" x14ac:dyDescent="0.25">
      <c r="B284" s="29" t="s">
        <v>16</v>
      </c>
      <c r="C284" s="34">
        <f>Úrvinnsla!Z45</f>
        <v>-0.05</v>
      </c>
      <c r="D284" s="30">
        <f>Úrvinnsla!AA45</f>
        <v>3.0769230769230771E-2</v>
      </c>
      <c r="E284" s="17">
        <f>Úrvinnsla!Z105</f>
        <v>-5.0761421319796954E-2</v>
      </c>
      <c r="F284" s="17">
        <f>Úrvinnsla!AA105</f>
        <v>5.0761421319796954E-2</v>
      </c>
      <c r="G284" s="34">
        <f>Úrvinnsla!Z165</f>
        <v>-2.1390374331550801E-2</v>
      </c>
      <c r="H284" s="30">
        <f>Úrvinnsla!AA165</f>
        <v>1.06951871657754E-2</v>
      </c>
      <c r="I284" s="17">
        <f>Úrvinnsla!Z225</f>
        <v>-1.5037593984962405E-2</v>
      </c>
      <c r="J284" s="30">
        <f>Úrvinnsla!AA225</f>
        <v>7.5187969924812026E-3</v>
      </c>
      <c r="K284" s="17">
        <f>Úrvinnsla!Z285</f>
        <v>-3.7593984962406013E-2</v>
      </c>
      <c r="L284" s="30">
        <f>Úrvinnsla!AA285</f>
        <v>3.7593984962406013E-2</v>
      </c>
    </row>
    <row r="285" spans="1:15" x14ac:dyDescent="0.25">
      <c r="B285" s="29" t="s">
        <v>17</v>
      </c>
      <c r="C285" s="34">
        <f>Úrvinnsla!Z46</f>
        <v>-2.3076923076923078E-2</v>
      </c>
      <c r="D285" s="30">
        <f>Úrvinnsla!AA46</f>
        <v>3.0769230769230771E-2</v>
      </c>
      <c r="E285" s="17">
        <f>Úrvinnsla!Z106</f>
        <v>-4.5685279187817257E-2</v>
      </c>
      <c r="F285" s="17">
        <f>Úrvinnsla!AA106</f>
        <v>4.060913705583756E-2</v>
      </c>
      <c r="G285" s="34">
        <f>Úrvinnsla!Z166</f>
        <v>-6.9518716577540107E-2</v>
      </c>
      <c r="H285" s="30">
        <f>Úrvinnsla!AA166</f>
        <v>4.8128342245989303E-2</v>
      </c>
      <c r="I285" s="17">
        <f>Úrvinnsla!Z226</f>
        <v>-3.007518796992481E-2</v>
      </c>
      <c r="J285" s="30">
        <f>Úrvinnsla!AA226</f>
        <v>7.5187969924812026E-3</v>
      </c>
      <c r="K285" s="17">
        <f>Úrvinnsla!Z286</f>
        <v>-2.2556390977443608E-2</v>
      </c>
      <c r="L285" s="30">
        <f>Úrvinnsla!AA286</f>
        <v>2.2556390977443608E-2</v>
      </c>
    </row>
    <row r="286" spans="1:15" x14ac:dyDescent="0.25">
      <c r="B286" s="29" t="s">
        <v>18</v>
      </c>
      <c r="C286" s="34">
        <f>Úrvinnsla!Z47</f>
        <v>-4.6153846153846156E-2</v>
      </c>
      <c r="D286" s="30">
        <f>Úrvinnsla!AA47</f>
        <v>3.8461538461538464E-2</v>
      </c>
      <c r="E286" s="17">
        <f>Úrvinnsla!Z107</f>
        <v>-2.5380710659898477E-2</v>
      </c>
      <c r="F286" s="17">
        <f>Úrvinnsla!AA107</f>
        <v>3.553299492385787E-2</v>
      </c>
      <c r="G286" s="34">
        <f>Úrvinnsla!Z167</f>
        <v>-5.3475935828877004E-2</v>
      </c>
      <c r="H286" s="30">
        <f>Úrvinnsla!AA167</f>
        <v>5.3475935828877004E-2</v>
      </c>
      <c r="I286" s="17">
        <f>Úrvinnsla!Z227</f>
        <v>-5.2631578947368418E-2</v>
      </c>
      <c r="J286" s="30">
        <f>Úrvinnsla!AA227</f>
        <v>5.2631578947368418E-2</v>
      </c>
      <c r="K286" s="17">
        <f>Úrvinnsla!Z287</f>
        <v>-2.2556390977443608E-2</v>
      </c>
      <c r="L286" s="30">
        <f>Úrvinnsla!AA287</f>
        <v>1.5037593984962405E-2</v>
      </c>
    </row>
    <row r="287" spans="1:15" x14ac:dyDescent="0.25">
      <c r="B287" s="29" t="s">
        <v>19</v>
      </c>
      <c r="C287" s="34">
        <f>Úrvinnsla!Z48</f>
        <v>-2.3076923076923078E-2</v>
      </c>
      <c r="D287" s="30">
        <f>Úrvinnsla!AA48</f>
        <v>2.3076923076923078E-2</v>
      </c>
      <c r="E287" s="17">
        <f>Úrvinnsla!Z108</f>
        <v>-5.5837563451776651E-2</v>
      </c>
      <c r="F287" s="17">
        <f>Úrvinnsla!AA108</f>
        <v>2.5380710659898477E-2</v>
      </c>
      <c r="G287" s="34">
        <f>Úrvinnsla!Z168</f>
        <v>-4.2780748663101602E-2</v>
      </c>
      <c r="H287" s="30">
        <f>Úrvinnsla!AA168</f>
        <v>2.6737967914438502E-2</v>
      </c>
      <c r="I287" s="17">
        <f>Úrvinnsla!Z228</f>
        <v>-6.7669172932330823E-2</v>
      </c>
      <c r="J287" s="30">
        <f>Úrvinnsla!AA228</f>
        <v>6.7669172932330823E-2</v>
      </c>
      <c r="K287" s="17">
        <f>Úrvinnsla!Z288</f>
        <v>-5.2631578947368418E-2</v>
      </c>
      <c r="L287" s="30">
        <f>Úrvinnsla!AA288</f>
        <v>3.7593984962406013E-2</v>
      </c>
    </row>
    <row r="288" spans="1:15" x14ac:dyDescent="0.25">
      <c r="B288" s="29" t="s">
        <v>20</v>
      </c>
      <c r="C288" s="34">
        <f>Úrvinnsla!Z49</f>
        <v>-2.3076923076923078E-2</v>
      </c>
      <c r="D288" s="30">
        <f>Úrvinnsla!AA49</f>
        <v>4.6153846153846156E-2</v>
      </c>
      <c r="E288" s="17">
        <f>Úrvinnsla!Z109</f>
        <v>-3.0456852791878174E-2</v>
      </c>
      <c r="F288" s="17">
        <f>Úrvinnsla!AA109</f>
        <v>1.015228426395939E-2</v>
      </c>
      <c r="G288" s="34">
        <f>Úrvinnsla!Z169</f>
        <v>-5.8823529411764705E-2</v>
      </c>
      <c r="H288" s="30">
        <f>Úrvinnsla!AA169</f>
        <v>2.6737967914438502E-2</v>
      </c>
      <c r="I288" s="17">
        <f>Úrvinnsla!Z229</f>
        <v>-6.0150375939849621E-2</v>
      </c>
      <c r="J288" s="30">
        <f>Úrvinnsla!AA229</f>
        <v>3.007518796992481E-2</v>
      </c>
      <c r="K288" s="17">
        <f>Úrvinnsla!Z289</f>
        <v>-5.2631578947368418E-2</v>
      </c>
      <c r="L288" s="30">
        <f>Úrvinnsla!AA289</f>
        <v>7.5187969924812026E-2</v>
      </c>
    </row>
    <row r="289" spans="1:15" x14ac:dyDescent="0.25">
      <c r="B289" s="29" t="s">
        <v>21</v>
      </c>
      <c r="C289" s="34">
        <f>Úrvinnsla!Z50</f>
        <v>-3.0769230769230771E-2</v>
      </c>
      <c r="D289" s="30">
        <f>Úrvinnsla!AA50</f>
        <v>2.6923076923076925E-2</v>
      </c>
      <c r="E289" s="17">
        <f>Úrvinnsla!Z110</f>
        <v>-3.0456852791878174E-2</v>
      </c>
      <c r="F289" s="17">
        <f>Úrvinnsla!AA110</f>
        <v>4.060913705583756E-2</v>
      </c>
      <c r="G289" s="34">
        <f>Úrvinnsla!Z170</f>
        <v>-2.6737967914438502E-2</v>
      </c>
      <c r="H289" s="30">
        <f>Úrvinnsla!AA170</f>
        <v>1.06951871657754E-2</v>
      </c>
      <c r="I289" s="17">
        <f>Úrvinnsla!Z230</f>
        <v>-4.5112781954887216E-2</v>
      </c>
      <c r="J289" s="30">
        <f>Úrvinnsla!AA230</f>
        <v>1.5037593984962405E-2</v>
      </c>
      <c r="K289" s="17">
        <f>Úrvinnsla!Z290</f>
        <v>-6.0150375939849621E-2</v>
      </c>
      <c r="L289" s="30">
        <f>Úrvinnsla!AA290</f>
        <v>2.2556390977443608E-2</v>
      </c>
    </row>
    <row r="290" spans="1:15" x14ac:dyDescent="0.25">
      <c r="B290" s="29" t="s">
        <v>22</v>
      </c>
      <c r="C290" s="34">
        <f>Úrvinnsla!Z51</f>
        <v>-3.8461538461538464E-2</v>
      </c>
      <c r="D290" s="30">
        <f>Úrvinnsla!AA51</f>
        <v>1.5384615384615385E-2</v>
      </c>
      <c r="E290" s="17">
        <f>Úrvinnsla!Z111</f>
        <v>-3.553299492385787E-2</v>
      </c>
      <c r="F290" s="17">
        <f>Úrvinnsla!AA111</f>
        <v>3.0456852791878174E-2</v>
      </c>
      <c r="G290" s="34">
        <f>Úrvinnsla!Z171</f>
        <v>-3.2085561497326207E-2</v>
      </c>
      <c r="H290" s="30">
        <f>Úrvinnsla!AA171</f>
        <v>4.2780748663101602E-2</v>
      </c>
      <c r="I290" s="17">
        <f>Úrvinnsla!Z231</f>
        <v>-7.5187969924812026E-3</v>
      </c>
      <c r="J290" s="30">
        <f>Úrvinnsla!AA231</f>
        <v>7.5187969924812026E-3</v>
      </c>
      <c r="K290" s="17">
        <f>Úrvinnsla!Z291</f>
        <v>-5.2631578947368418E-2</v>
      </c>
      <c r="L290" s="30">
        <f>Úrvinnsla!AA291</f>
        <v>7.5187969924812026E-3</v>
      </c>
    </row>
    <row r="291" spans="1:15" x14ac:dyDescent="0.25">
      <c r="B291" s="29" t="s">
        <v>23</v>
      </c>
      <c r="C291" s="34">
        <f>Úrvinnsla!Z52</f>
        <v>-3.4615384615384617E-2</v>
      </c>
      <c r="D291" s="30">
        <f>Úrvinnsla!AA52</f>
        <v>1.1538461538461539E-2</v>
      </c>
      <c r="E291" s="17">
        <f>Úrvinnsla!Z112</f>
        <v>-3.0456852791878174E-2</v>
      </c>
      <c r="F291" s="17">
        <f>Úrvinnsla!AA112</f>
        <v>1.5228426395939087E-2</v>
      </c>
      <c r="G291" s="34">
        <f>Úrvinnsla!Z172</f>
        <v>-2.6737967914438502E-2</v>
      </c>
      <c r="H291" s="30">
        <f>Úrvinnsla!AA172</f>
        <v>2.1390374331550801E-2</v>
      </c>
      <c r="I291" s="17">
        <f>Úrvinnsla!Z232</f>
        <v>-3.007518796992481E-2</v>
      </c>
      <c r="J291" s="30">
        <f>Úrvinnsla!AA232</f>
        <v>3.007518796992481E-2</v>
      </c>
      <c r="K291" s="17">
        <f>Úrvinnsla!Z292</f>
        <v>-7.5187969924812026E-3</v>
      </c>
      <c r="L291" s="30">
        <f>Úrvinnsla!AA292</f>
        <v>7.5187969924812026E-3</v>
      </c>
    </row>
    <row r="292" spans="1:15" x14ac:dyDescent="0.25">
      <c r="B292" s="29" t="s">
        <v>24</v>
      </c>
      <c r="C292" s="34">
        <f>Úrvinnsla!Z53</f>
        <v>-1.5384615384615385E-2</v>
      </c>
      <c r="D292" s="30">
        <f>Úrvinnsla!AA53</f>
        <v>1.5384615384615385E-2</v>
      </c>
      <c r="E292" s="17">
        <f>Úrvinnsla!Z113</f>
        <v>-1.5228426395939087E-2</v>
      </c>
      <c r="F292" s="17">
        <f>Úrvinnsla!AA113</f>
        <v>1.015228426395939E-2</v>
      </c>
      <c r="G292" s="34">
        <f>Úrvinnsla!Z173</f>
        <v>-2.6737967914438502E-2</v>
      </c>
      <c r="H292" s="30">
        <f>Úrvinnsla!AA173</f>
        <v>5.3475935828877002E-3</v>
      </c>
      <c r="I292" s="17">
        <f>Úrvinnsla!Z233</f>
        <v>-7.5187969924812026E-3</v>
      </c>
      <c r="J292" s="30">
        <f>Úrvinnsla!AA233</f>
        <v>1.5037593984962405E-2</v>
      </c>
      <c r="K292" s="17">
        <f>Úrvinnsla!Z293</f>
        <v>-3.007518796992481E-2</v>
      </c>
      <c r="L292" s="30">
        <f>Úrvinnsla!AA293</f>
        <v>1.5037593984962405E-2</v>
      </c>
    </row>
    <row r="293" spans="1:15" x14ac:dyDescent="0.25">
      <c r="B293" s="29" t="s">
        <v>25</v>
      </c>
      <c r="C293" s="34">
        <f>Úrvinnsla!Z54</f>
        <v>-3.8461538461538464E-3</v>
      </c>
      <c r="D293" s="30">
        <f>Úrvinnsla!AA54</f>
        <v>0</v>
      </c>
      <c r="E293" s="17">
        <f>Úrvinnsla!Z114</f>
        <v>-5.076142131979695E-3</v>
      </c>
      <c r="F293" s="17">
        <f>Úrvinnsla!AA114</f>
        <v>5.076142131979695E-3</v>
      </c>
      <c r="G293" s="34">
        <f>Úrvinnsla!Z174</f>
        <v>-1.06951871657754E-2</v>
      </c>
      <c r="H293" s="30">
        <f>Úrvinnsla!AA174</f>
        <v>5.3475935828877002E-3</v>
      </c>
      <c r="I293" s="17">
        <f>Úrvinnsla!Z234</f>
        <v>-7.5187969924812026E-3</v>
      </c>
      <c r="J293" s="30">
        <f>Úrvinnsla!AA234</f>
        <v>7.5187969924812026E-3</v>
      </c>
      <c r="K293" s="17">
        <f>Úrvinnsla!Z294</f>
        <v>0</v>
      </c>
      <c r="L293" s="30">
        <f>Úrvinnsla!AA294</f>
        <v>1.5037593984962405E-2</v>
      </c>
    </row>
    <row r="294" spans="1:15" x14ac:dyDescent="0.25">
      <c r="B294" s="29" t="s">
        <v>26</v>
      </c>
      <c r="C294" s="34">
        <f>Úrvinnsla!Z55</f>
        <v>0</v>
      </c>
      <c r="D294" s="30">
        <f>Úrvinnsla!AA55</f>
        <v>0</v>
      </c>
      <c r="E294" s="17">
        <f>Úrvinnsla!Z115</f>
        <v>-5.076142131979695E-3</v>
      </c>
      <c r="F294" s="17">
        <f>Úrvinnsla!AA115</f>
        <v>0</v>
      </c>
      <c r="G294" s="34">
        <f>Úrvinnsla!Z175</f>
        <v>0</v>
      </c>
      <c r="H294" s="30">
        <f>Úrvinnsla!AA175</f>
        <v>0</v>
      </c>
      <c r="I294" s="17">
        <f>Úrvinnsla!Z235</f>
        <v>0</v>
      </c>
      <c r="J294" s="30">
        <f>Úrvinnsla!AA235</f>
        <v>0</v>
      </c>
      <c r="K294" s="17">
        <f>Úrvinnsla!Z295</f>
        <v>0</v>
      </c>
      <c r="L294" s="30">
        <f>Úrvinnsla!AA295</f>
        <v>7.5187969924812026E-3</v>
      </c>
    </row>
    <row r="295" spans="1:15" x14ac:dyDescent="0.25">
      <c r="B295" s="29" t="s">
        <v>27</v>
      </c>
      <c r="C295" s="34">
        <f>Úrvinnsla!Z56</f>
        <v>-3.8461538461538464E-3</v>
      </c>
      <c r="D295" s="30">
        <f>Úrvinnsla!AA56</f>
        <v>3.8461538461538464E-3</v>
      </c>
      <c r="E295" s="17">
        <f>Úrvinnsla!Z116</f>
        <v>0</v>
      </c>
      <c r="F295" s="17">
        <f>Úrvinnsla!AA116</f>
        <v>0</v>
      </c>
      <c r="G295" s="34">
        <f>Úrvinnsla!Z176</f>
        <v>0</v>
      </c>
      <c r="H295" s="30">
        <f>Úrvinnsla!AA176</f>
        <v>0</v>
      </c>
      <c r="I295" s="17">
        <f>Úrvinnsla!Z236</f>
        <v>0</v>
      </c>
      <c r="J295" s="30">
        <f>Úrvinnsla!AA236</f>
        <v>0</v>
      </c>
      <c r="K295" s="17">
        <f>Úrvinnsla!Z296</f>
        <v>0</v>
      </c>
      <c r="L295" s="30">
        <f>Úrvinnsla!AA296</f>
        <v>0</v>
      </c>
    </row>
    <row r="296" spans="1:15" ht="15.75" thickBot="1" x14ac:dyDescent="0.3">
      <c r="B296" s="31" t="s">
        <v>28</v>
      </c>
      <c r="C296" s="35">
        <f>Úrvinnsla!Z57</f>
        <v>0</v>
      </c>
      <c r="D296" s="33">
        <f>Úrvinnsla!AA57</f>
        <v>0</v>
      </c>
      <c r="E296" s="32">
        <f>Úrvinnsla!Z117</f>
        <v>0</v>
      </c>
      <c r="F296" s="32">
        <f>Úrvinnsla!AA117</f>
        <v>0</v>
      </c>
      <c r="G296" s="35">
        <f>Úrvinnsla!Z177</f>
        <v>0</v>
      </c>
      <c r="H296" s="33">
        <f>Úrvinnsla!AA177</f>
        <v>0</v>
      </c>
      <c r="I296" s="32">
        <f>Úrvinnsla!Z237</f>
        <v>0</v>
      </c>
      <c r="J296" s="33">
        <f>Úrvinnsla!AA237</f>
        <v>0</v>
      </c>
      <c r="K296" s="32">
        <f>Úrvinnsla!Z297</f>
        <v>0</v>
      </c>
      <c r="L296" s="33">
        <f>Úrvinnsla!AA297</f>
        <v>0</v>
      </c>
    </row>
    <row r="303" spans="1:15" ht="21.75" thickBot="1" x14ac:dyDescent="0.4">
      <c r="A303" s="26" t="s">
        <v>38</v>
      </c>
      <c r="D303" s="2"/>
      <c r="E303" s="2"/>
      <c r="K303" s="2"/>
      <c r="L303" s="2"/>
      <c r="M303" s="2"/>
      <c r="O303" s="26"/>
    </row>
    <row r="304" spans="1:15" x14ac:dyDescent="0.25">
      <c r="B304" s="27"/>
      <c r="C304" s="52">
        <v>2004</v>
      </c>
      <c r="D304" s="51"/>
      <c r="E304" s="50">
        <v>2009</v>
      </c>
      <c r="F304" s="50"/>
      <c r="G304" s="52">
        <v>2014</v>
      </c>
      <c r="H304" s="51"/>
      <c r="I304" s="50">
        <v>2019</v>
      </c>
      <c r="J304" s="51"/>
      <c r="K304" s="50">
        <v>2024</v>
      </c>
      <c r="L304" s="51"/>
    </row>
    <row r="305" spans="2:12" ht="15.75" thickBot="1" x14ac:dyDescent="0.3">
      <c r="B305" s="28"/>
      <c r="C305" s="36" t="s">
        <v>39</v>
      </c>
      <c r="D305" s="37" t="s">
        <v>44</v>
      </c>
      <c r="E305" s="38" t="s">
        <v>39</v>
      </c>
      <c r="F305" s="39" t="s">
        <v>44</v>
      </c>
      <c r="G305" s="36" t="s">
        <v>39</v>
      </c>
      <c r="H305" s="37" t="s">
        <v>44</v>
      </c>
      <c r="I305" s="40" t="s">
        <v>39</v>
      </c>
      <c r="J305" s="41" t="s">
        <v>44</v>
      </c>
      <c r="K305" s="40" t="s">
        <v>39</v>
      </c>
      <c r="L305" s="41" t="s">
        <v>44</v>
      </c>
    </row>
    <row r="306" spans="2:12" x14ac:dyDescent="0.25">
      <c r="B306" s="29" t="s">
        <v>8</v>
      </c>
      <c r="C306" s="34">
        <f>Úrvinnsla!AF37</f>
        <v>-3.2653061224489799E-2</v>
      </c>
      <c r="D306" s="30">
        <f>Úrvinnsla!AG37</f>
        <v>3.0612244897959183E-2</v>
      </c>
      <c r="E306" s="17">
        <f>Úrvinnsla!AF97</f>
        <v>-3.9647577092511016E-2</v>
      </c>
      <c r="F306" s="17">
        <f>Úrvinnsla!AG97</f>
        <v>3.5242290748898682E-2</v>
      </c>
      <c r="G306" s="34">
        <f>Úrvinnsla!AF157</f>
        <v>-4.6808510638297871E-2</v>
      </c>
      <c r="H306" s="30">
        <f>Úrvinnsla!AG157</f>
        <v>4.6808510638297871E-2</v>
      </c>
      <c r="I306" s="17">
        <f>Úrvinnsla!AF217</f>
        <v>-2.7397260273972601E-2</v>
      </c>
      <c r="J306" s="30">
        <f>Úrvinnsla!AG217</f>
        <v>2.4657534246575342E-2</v>
      </c>
      <c r="K306" s="17">
        <f>Úrvinnsla!AF277</f>
        <v>-4.3835616438356165E-2</v>
      </c>
      <c r="L306" s="30">
        <f>Úrvinnsla!AG277</f>
        <v>3.8356164383561646E-2</v>
      </c>
    </row>
    <row r="307" spans="2:12" x14ac:dyDescent="0.25">
      <c r="B307" s="29" t="s">
        <v>9</v>
      </c>
      <c r="C307" s="34">
        <f>Úrvinnsla!AF38</f>
        <v>-3.0612244897959183E-2</v>
      </c>
      <c r="D307" s="30">
        <f>Úrvinnsla!AG38</f>
        <v>2.6530612244897958E-2</v>
      </c>
      <c r="E307" s="17">
        <f>Úrvinnsla!AF98</f>
        <v>-1.9823788546255508E-2</v>
      </c>
      <c r="F307" s="17">
        <f>Úrvinnsla!AG98</f>
        <v>3.0837004405286344E-2</v>
      </c>
      <c r="G307" s="34">
        <f>Úrvinnsla!AF158</f>
        <v>-4.4680851063829789E-2</v>
      </c>
      <c r="H307" s="30">
        <f>Úrvinnsla!AG158</f>
        <v>3.8297872340425532E-2</v>
      </c>
      <c r="I307" s="17">
        <f>Úrvinnsla!AF218</f>
        <v>-4.9315068493150684E-2</v>
      </c>
      <c r="J307" s="30">
        <f>Úrvinnsla!AG218</f>
        <v>4.3835616438356165E-2</v>
      </c>
      <c r="K307" s="17">
        <f>Úrvinnsla!AF278</f>
        <v>-3.0136986301369864E-2</v>
      </c>
      <c r="L307" s="30">
        <f>Úrvinnsla!AG278</f>
        <v>3.287671232876712E-2</v>
      </c>
    </row>
    <row r="308" spans="2:12" x14ac:dyDescent="0.25">
      <c r="B308" s="29" t="s">
        <v>10</v>
      </c>
      <c r="C308" s="34">
        <f>Úrvinnsla!AF39</f>
        <v>-3.8775510204081633E-2</v>
      </c>
      <c r="D308" s="30">
        <f>Úrvinnsla!AG39</f>
        <v>3.8775510204081633E-2</v>
      </c>
      <c r="E308" s="17">
        <f>Úrvinnsla!AF99</f>
        <v>-3.0837004405286344E-2</v>
      </c>
      <c r="F308" s="17">
        <f>Úrvinnsla!AG99</f>
        <v>1.1013215859030838E-2</v>
      </c>
      <c r="G308" s="34">
        <f>Úrvinnsla!AF159</f>
        <v>-2.3404255319148935E-2</v>
      </c>
      <c r="H308" s="30">
        <f>Úrvinnsla!AG159</f>
        <v>3.6170212765957444E-2</v>
      </c>
      <c r="I308" s="17">
        <f>Úrvinnsla!AF219</f>
        <v>-4.6575342465753428E-2</v>
      </c>
      <c r="J308" s="30">
        <f>Úrvinnsla!AG219</f>
        <v>4.3835616438356165E-2</v>
      </c>
      <c r="K308" s="17">
        <f>Úrvinnsla!AF279</f>
        <v>-4.6575342465753428E-2</v>
      </c>
      <c r="L308" s="30">
        <f>Úrvinnsla!AG279</f>
        <v>4.1095890410958902E-2</v>
      </c>
    </row>
    <row r="309" spans="2:12" x14ac:dyDescent="0.25">
      <c r="B309" s="29" t="s">
        <v>11</v>
      </c>
      <c r="C309" s="34">
        <f>Úrvinnsla!AF40</f>
        <v>-4.6938775510204082E-2</v>
      </c>
      <c r="D309" s="30">
        <f>Úrvinnsla!AG40</f>
        <v>3.8775510204081633E-2</v>
      </c>
      <c r="E309" s="17">
        <f>Úrvinnsla!AF100</f>
        <v>-2.643171806167401E-2</v>
      </c>
      <c r="F309" s="17">
        <f>Úrvinnsla!AG100</f>
        <v>4.185022026431718E-2</v>
      </c>
      <c r="G309" s="34">
        <f>Úrvinnsla!AF160</f>
        <v>-2.553191489361702E-2</v>
      </c>
      <c r="H309" s="30">
        <f>Úrvinnsla!AG160</f>
        <v>2.553191489361702E-2</v>
      </c>
      <c r="I309" s="17">
        <f>Úrvinnsla!AF220</f>
        <v>-1.9178082191780823E-2</v>
      </c>
      <c r="J309" s="30">
        <f>Úrvinnsla!AG220</f>
        <v>2.7397260273972601E-2</v>
      </c>
      <c r="K309" s="17">
        <f>Úrvinnsla!AF280</f>
        <v>-5.7534246575342465E-2</v>
      </c>
      <c r="L309" s="30">
        <f>Úrvinnsla!AG280</f>
        <v>3.8356164383561646E-2</v>
      </c>
    </row>
    <row r="310" spans="2:12" x14ac:dyDescent="0.25">
      <c r="B310" s="29" t="s">
        <v>12</v>
      </c>
      <c r="C310" s="34">
        <f>Úrvinnsla!AF41</f>
        <v>-4.2857142857142858E-2</v>
      </c>
      <c r="D310" s="30">
        <f>Úrvinnsla!AG41</f>
        <v>4.0816326530612242E-2</v>
      </c>
      <c r="E310" s="17">
        <f>Úrvinnsla!AF101</f>
        <v>-5.5066079295154183E-2</v>
      </c>
      <c r="F310" s="17">
        <f>Úrvinnsla!AG101</f>
        <v>3.5242290748898682E-2</v>
      </c>
      <c r="G310" s="34">
        <f>Úrvinnsla!AF161</f>
        <v>-2.9787234042553193E-2</v>
      </c>
      <c r="H310" s="30">
        <f>Úrvinnsla!AG161</f>
        <v>3.4042553191489362E-2</v>
      </c>
      <c r="I310" s="17">
        <f>Úrvinnsla!AF221</f>
        <v>-3.0136986301369864E-2</v>
      </c>
      <c r="J310" s="30">
        <f>Úrvinnsla!AG221</f>
        <v>1.9178082191780823E-2</v>
      </c>
      <c r="K310" s="17">
        <f>Úrvinnsla!AF281</f>
        <v>-2.4657534246575342E-2</v>
      </c>
      <c r="L310" s="30">
        <f>Úrvinnsla!AG281</f>
        <v>2.7397260273972601E-2</v>
      </c>
    </row>
    <row r="311" spans="2:12" x14ac:dyDescent="0.25">
      <c r="B311" s="29" t="s">
        <v>13</v>
      </c>
      <c r="C311" s="34">
        <f>Úrvinnsla!AF42</f>
        <v>-3.2653061224489799E-2</v>
      </c>
      <c r="D311" s="30">
        <f>Úrvinnsla!AG42</f>
        <v>3.6734693877551024E-2</v>
      </c>
      <c r="E311" s="17">
        <f>Úrvinnsla!AF102</f>
        <v>-3.9647577092511016E-2</v>
      </c>
      <c r="F311" s="17">
        <f>Úrvinnsla!AG102</f>
        <v>4.185022026431718E-2</v>
      </c>
      <c r="G311" s="34">
        <f>Úrvinnsla!AF162</f>
        <v>-4.042553191489362E-2</v>
      </c>
      <c r="H311" s="30">
        <f>Úrvinnsla!AG162</f>
        <v>1.4893617021276596E-2</v>
      </c>
      <c r="I311" s="17">
        <f>Úrvinnsla!AF222</f>
        <v>-3.287671232876712E-2</v>
      </c>
      <c r="J311" s="30">
        <f>Úrvinnsla!AG222</f>
        <v>3.287671232876712E-2</v>
      </c>
      <c r="K311" s="17">
        <f>Úrvinnsla!AF282</f>
        <v>-4.1095890410958902E-2</v>
      </c>
      <c r="L311" s="30">
        <f>Úrvinnsla!AG282</f>
        <v>2.7397260273972601E-2</v>
      </c>
    </row>
    <row r="312" spans="2:12" x14ac:dyDescent="0.25">
      <c r="B312" s="29" t="s">
        <v>14</v>
      </c>
      <c r="C312" s="34">
        <f>Úrvinnsla!AF43</f>
        <v>-4.2857142857142858E-2</v>
      </c>
      <c r="D312" s="30">
        <f>Úrvinnsla!AG43</f>
        <v>3.2653061224489799E-2</v>
      </c>
      <c r="E312" s="17">
        <f>Úrvinnsla!AF103</f>
        <v>-3.5242290748898682E-2</v>
      </c>
      <c r="F312" s="17">
        <f>Úrvinnsla!AG103</f>
        <v>3.0837004405286344E-2</v>
      </c>
      <c r="G312" s="34">
        <f>Úrvinnsla!AF163</f>
        <v>-3.6170212765957444E-2</v>
      </c>
      <c r="H312" s="30">
        <f>Úrvinnsla!AG163</f>
        <v>4.4680851063829789E-2</v>
      </c>
      <c r="I312" s="17">
        <f>Úrvinnsla!AF223</f>
        <v>-5.2054794520547946E-2</v>
      </c>
      <c r="J312" s="30">
        <f>Úrvinnsla!AG223</f>
        <v>2.1917808219178082E-2</v>
      </c>
      <c r="K312" s="17">
        <f>Úrvinnsla!AF283</f>
        <v>-5.7534246575342465E-2</v>
      </c>
      <c r="L312" s="30">
        <f>Úrvinnsla!AG283</f>
        <v>6.3013698630136991E-2</v>
      </c>
    </row>
    <row r="313" spans="2:12" x14ac:dyDescent="0.25">
      <c r="B313" s="29" t="s">
        <v>15</v>
      </c>
      <c r="C313" s="34">
        <f>Úrvinnsla!AF44</f>
        <v>-4.2857142857142858E-2</v>
      </c>
      <c r="D313" s="30">
        <f>Úrvinnsla!AG44</f>
        <v>3.6734693877551024E-2</v>
      </c>
      <c r="E313" s="17">
        <f>Úrvinnsla!AF104</f>
        <v>-4.405286343612335E-2</v>
      </c>
      <c r="F313" s="17">
        <f>Úrvinnsla!AG104</f>
        <v>2.643171806167401E-2</v>
      </c>
      <c r="G313" s="34">
        <f>Úrvinnsla!AF164</f>
        <v>-3.4042553191489362E-2</v>
      </c>
      <c r="H313" s="30">
        <f>Úrvinnsla!AG164</f>
        <v>3.6170212765957444E-2</v>
      </c>
      <c r="I313" s="17">
        <f>Úrvinnsla!AF224</f>
        <v>-3.5616438356164383E-2</v>
      </c>
      <c r="J313" s="30">
        <f>Úrvinnsla!AG224</f>
        <v>4.3835616438356165E-2</v>
      </c>
      <c r="K313" s="17">
        <f>Úrvinnsla!AF284</f>
        <v>-6.0273972602739728E-2</v>
      </c>
      <c r="L313" s="30">
        <f>Úrvinnsla!AG284</f>
        <v>2.7397260273972601E-2</v>
      </c>
    </row>
    <row r="314" spans="2:12" x14ac:dyDescent="0.25">
      <c r="B314" s="29" t="s">
        <v>16</v>
      </c>
      <c r="C314" s="34">
        <f>Úrvinnsla!AF45</f>
        <v>-3.2653061224489799E-2</v>
      </c>
      <c r="D314" s="30">
        <f>Úrvinnsla!AG45</f>
        <v>1.4285714285714285E-2</v>
      </c>
      <c r="E314" s="17">
        <f>Úrvinnsla!AF105</f>
        <v>-3.0837004405286344E-2</v>
      </c>
      <c r="F314" s="17">
        <f>Úrvinnsla!AG105</f>
        <v>2.4229074889867842E-2</v>
      </c>
      <c r="G314" s="34">
        <f>Úrvinnsla!AF165</f>
        <v>-4.4680851063829789E-2</v>
      </c>
      <c r="H314" s="30">
        <f>Úrvinnsla!AG165</f>
        <v>2.7659574468085105E-2</v>
      </c>
      <c r="I314" s="17">
        <f>Úrvinnsla!AF225</f>
        <v>-3.8356164383561646E-2</v>
      </c>
      <c r="J314" s="30">
        <f>Úrvinnsla!AG225</f>
        <v>3.5616438356164383E-2</v>
      </c>
      <c r="K314" s="17">
        <f>Úrvinnsla!AF285</f>
        <v>-3.5616438356164383E-2</v>
      </c>
      <c r="L314" s="30">
        <f>Úrvinnsla!AG285</f>
        <v>3.5616438356164383E-2</v>
      </c>
    </row>
    <row r="315" spans="2:12" x14ac:dyDescent="0.25">
      <c r="B315" s="29" t="s">
        <v>17</v>
      </c>
      <c r="C315" s="34">
        <f>Úrvinnsla!AF46</f>
        <v>-3.6734693877551024E-2</v>
      </c>
      <c r="D315" s="30">
        <f>Úrvinnsla!AG46</f>
        <v>4.2857142857142858E-2</v>
      </c>
      <c r="E315" s="17">
        <f>Úrvinnsla!AF106</f>
        <v>-3.5242290748898682E-2</v>
      </c>
      <c r="F315" s="17">
        <f>Úrvinnsla!AG106</f>
        <v>1.7621145374449341E-2</v>
      </c>
      <c r="G315" s="34">
        <f>Úrvinnsla!AF166</f>
        <v>-1.9148936170212766E-2</v>
      </c>
      <c r="H315" s="30">
        <f>Úrvinnsla!AG166</f>
        <v>2.1276595744680851E-2</v>
      </c>
      <c r="I315" s="17">
        <f>Úrvinnsla!AF226</f>
        <v>-3.5616438356164383E-2</v>
      </c>
      <c r="J315" s="30">
        <f>Úrvinnsla!AG226</f>
        <v>1.643835616438356E-2</v>
      </c>
      <c r="K315" s="17">
        <f>Úrvinnsla!AF286</f>
        <v>-3.5616438356164383E-2</v>
      </c>
      <c r="L315" s="30">
        <f>Úrvinnsla!AG286</f>
        <v>3.287671232876712E-2</v>
      </c>
    </row>
    <row r="316" spans="2:12" x14ac:dyDescent="0.25">
      <c r="B316" s="29" t="s">
        <v>18</v>
      </c>
      <c r="C316" s="34">
        <f>Úrvinnsla!AF47</f>
        <v>-3.8775510204081633E-2</v>
      </c>
      <c r="D316" s="30">
        <f>Úrvinnsla!AG47</f>
        <v>3.2653061224489799E-2</v>
      </c>
      <c r="E316" s="17">
        <f>Úrvinnsla!AF107</f>
        <v>-3.9647577092511016E-2</v>
      </c>
      <c r="F316" s="17">
        <f>Úrvinnsla!AG107</f>
        <v>3.9647577092511016E-2</v>
      </c>
      <c r="G316" s="34">
        <f>Úrvinnsla!AF167</f>
        <v>-2.553191489361702E-2</v>
      </c>
      <c r="H316" s="30">
        <f>Úrvinnsla!AG167</f>
        <v>1.9148936170212766E-2</v>
      </c>
      <c r="I316" s="17">
        <f>Úrvinnsla!AF227</f>
        <v>-1.3698630136986301E-2</v>
      </c>
      <c r="J316" s="30">
        <f>Úrvinnsla!AG227</f>
        <v>3.0136986301369864E-2</v>
      </c>
      <c r="K316" s="17">
        <f>Úrvinnsla!AF287</f>
        <v>-3.8356164383561646E-2</v>
      </c>
      <c r="L316" s="30">
        <f>Úrvinnsla!AG287</f>
        <v>1.9178082191780823E-2</v>
      </c>
    </row>
    <row r="317" spans="2:12" x14ac:dyDescent="0.25">
      <c r="B317" s="29" t="s">
        <v>19</v>
      </c>
      <c r="C317" s="34">
        <f>Úrvinnsla!AF48</f>
        <v>-2.8571428571428571E-2</v>
      </c>
      <c r="D317" s="30">
        <f>Úrvinnsla!AG48</f>
        <v>2.4489795918367346E-2</v>
      </c>
      <c r="E317" s="17">
        <f>Úrvinnsla!AF108</f>
        <v>-3.0837004405286344E-2</v>
      </c>
      <c r="F317" s="17">
        <f>Úrvinnsla!AG108</f>
        <v>3.5242290748898682E-2</v>
      </c>
      <c r="G317" s="34">
        <f>Úrvinnsla!AF168</f>
        <v>-4.042553191489362E-2</v>
      </c>
      <c r="H317" s="30">
        <f>Úrvinnsla!AG168</f>
        <v>3.6170212765957444E-2</v>
      </c>
      <c r="I317" s="17">
        <f>Úrvinnsla!AF228</f>
        <v>-3.0136986301369864E-2</v>
      </c>
      <c r="J317" s="30">
        <f>Úrvinnsla!AG228</f>
        <v>2.1917808219178082E-2</v>
      </c>
      <c r="K317" s="17">
        <f>Úrvinnsla!AF288</f>
        <v>-1.3698630136986301E-2</v>
      </c>
      <c r="L317" s="30">
        <f>Úrvinnsla!AG288</f>
        <v>2.1917808219178082E-2</v>
      </c>
    </row>
    <row r="318" spans="2:12" x14ac:dyDescent="0.25">
      <c r="B318" s="29" t="s">
        <v>20</v>
      </c>
      <c r="C318" s="34">
        <f>Úrvinnsla!AF49</f>
        <v>-2.6530612244897958E-2</v>
      </c>
      <c r="D318" s="30">
        <f>Úrvinnsla!AG49</f>
        <v>2.4489795918367346E-2</v>
      </c>
      <c r="E318" s="17">
        <f>Úrvinnsla!AF109</f>
        <v>-3.3039647577092511E-2</v>
      </c>
      <c r="F318" s="17">
        <f>Úrvinnsla!AG109</f>
        <v>3.0837004405286344E-2</v>
      </c>
      <c r="G318" s="34">
        <f>Úrvinnsla!AF169</f>
        <v>-2.7659574468085105E-2</v>
      </c>
      <c r="H318" s="30">
        <f>Úrvinnsla!AG169</f>
        <v>2.9787234042553193E-2</v>
      </c>
      <c r="I318" s="17">
        <f>Úrvinnsla!AF229</f>
        <v>-3.8356164383561646E-2</v>
      </c>
      <c r="J318" s="30">
        <f>Úrvinnsla!AG229</f>
        <v>3.5616438356164383E-2</v>
      </c>
      <c r="K318" s="17">
        <f>Úrvinnsla!AF289</f>
        <v>-2.4657534246575342E-2</v>
      </c>
      <c r="L318" s="30">
        <f>Úrvinnsla!AG289</f>
        <v>1.643835616438356E-2</v>
      </c>
    </row>
    <row r="319" spans="2:12" x14ac:dyDescent="0.25">
      <c r="B319" s="29" t="s">
        <v>21</v>
      </c>
      <c r="C319" s="34">
        <f>Úrvinnsla!AF50</f>
        <v>-1.4285714285714285E-2</v>
      </c>
      <c r="D319" s="30">
        <f>Úrvinnsla!AG50</f>
        <v>6.1224489795918364E-3</v>
      </c>
      <c r="E319" s="17">
        <f>Úrvinnsla!AF110</f>
        <v>-3.0837004405286344E-2</v>
      </c>
      <c r="F319" s="17">
        <f>Úrvinnsla!AG110</f>
        <v>2.643171806167401E-2</v>
      </c>
      <c r="G319" s="34">
        <f>Úrvinnsla!AF170</f>
        <v>-2.553191489361702E-2</v>
      </c>
      <c r="H319" s="30">
        <f>Úrvinnsla!AG170</f>
        <v>2.3404255319148935E-2</v>
      </c>
      <c r="I319" s="17">
        <f>Úrvinnsla!AF230</f>
        <v>-2.7397260273972601E-2</v>
      </c>
      <c r="J319" s="30">
        <f>Úrvinnsla!AG230</f>
        <v>2.4657534246575342E-2</v>
      </c>
      <c r="K319" s="17">
        <f>Úrvinnsla!AF290</f>
        <v>-3.0136986301369864E-2</v>
      </c>
      <c r="L319" s="30">
        <f>Úrvinnsla!AG290</f>
        <v>3.5616438356164383E-2</v>
      </c>
    </row>
    <row r="320" spans="2:12" x14ac:dyDescent="0.25">
      <c r="B320" s="29" t="s">
        <v>22</v>
      </c>
      <c r="C320" s="34">
        <f>Úrvinnsla!AF51</f>
        <v>-1.2244897959183673E-2</v>
      </c>
      <c r="D320" s="30">
        <f>Úrvinnsla!AG51</f>
        <v>1.2244897959183673E-2</v>
      </c>
      <c r="E320" s="17">
        <f>Úrvinnsla!AF111</f>
        <v>-1.5418502202643172E-2</v>
      </c>
      <c r="F320" s="17">
        <f>Úrvinnsla!AG111</f>
        <v>6.6079295154185024E-3</v>
      </c>
      <c r="G320" s="34">
        <f>Úrvinnsla!AF171</f>
        <v>-2.3404255319148935E-2</v>
      </c>
      <c r="H320" s="30">
        <f>Úrvinnsla!AG171</f>
        <v>2.3404255319148935E-2</v>
      </c>
      <c r="I320" s="17">
        <f>Úrvinnsla!AF231</f>
        <v>-1.9178082191780823E-2</v>
      </c>
      <c r="J320" s="30">
        <f>Úrvinnsla!AG231</f>
        <v>2.7397260273972601E-2</v>
      </c>
      <c r="K320" s="17">
        <f>Úrvinnsla!AF291</f>
        <v>-2.1917808219178082E-2</v>
      </c>
      <c r="L320" s="30">
        <f>Úrvinnsla!AG291</f>
        <v>2.1917808219178082E-2</v>
      </c>
    </row>
    <row r="321" spans="2:12" x14ac:dyDescent="0.25">
      <c r="B321" s="29" t="s">
        <v>23</v>
      </c>
      <c r="C321" s="34">
        <f>Úrvinnsla!AF52</f>
        <v>-1.8367346938775512E-2</v>
      </c>
      <c r="D321" s="30">
        <f>Úrvinnsla!AG52</f>
        <v>2.4489795918367346E-2</v>
      </c>
      <c r="E321" s="17">
        <f>Úrvinnsla!AF112</f>
        <v>-1.1013215859030838E-2</v>
      </c>
      <c r="F321" s="17">
        <f>Úrvinnsla!AG112</f>
        <v>8.8105726872246704E-3</v>
      </c>
      <c r="G321" s="34">
        <f>Úrvinnsla!AF172</f>
        <v>-1.276595744680851E-2</v>
      </c>
      <c r="H321" s="30">
        <f>Úrvinnsla!AG172</f>
        <v>6.382978723404255E-3</v>
      </c>
      <c r="I321" s="17">
        <f>Úrvinnsla!AF232</f>
        <v>-1.9178082191780823E-2</v>
      </c>
      <c r="J321" s="30">
        <f>Úrvinnsla!AG232</f>
        <v>1.3698630136986301E-2</v>
      </c>
      <c r="K321" s="17">
        <f>Úrvinnsla!AF292</f>
        <v>-1.9178082191780823E-2</v>
      </c>
      <c r="L321" s="30">
        <f>Úrvinnsla!AG292</f>
        <v>2.4657534246575342E-2</v>
      </c>
    </row>
    <row r="322" spans="2:12" x14ac:dyDescent="0.25">
      <c r="B322" s="29" t="s">
        <v>24</v>
      </c>
      <c r="C322" s="34">
        <f>Úrvinnsla!AF53</f>
        <v>-1.2244897959183673E-2</v>
      </c>
      <c r="D322" s="30">
        <f>Úrvinnsla!AG53</f>
        <v>2.0408163265306124E-3</v>
      </c>
      <c r="E322" s="17">
        <f>Úrvinnsla!AF113</f>
        <v>-1.5418502202643172E-2</v>
      </c>
      <c r="F322" s="17">
        <f>Úrvinnsla!AG113</f>
        <v>1.3215859030837005E-2</v>
      </c>
      <c r="G322" s="34">
        <f>Úrvinnsla!AF173</f>
        <v>-8.5106382978723406E-3</v>
      </c>
      <c r="H322" s="30">
        <f>Úrvinnsla!AG173</f>
        <v>4.2553191489361703E-3</v>
      </c>
      <c r="I322" s="17">
        <f>Úrvinnsla!AF233</f>
        <v>-5.4794520547945206E-3</v>
      </c>
      <c r="J322" s="30">
        <f>Úrvinnsla!AG233</f>
        <v>2.7397260273972603E-3</v>
      </c>
      <c r="K322" s="17">
        <f>Úrvinnsla!AF293</f>
        <v>-1.643835616438356E-2</v>
      </c>
      <c r="L322" s="30">
        <f>Úrvinnsla!AG293</f>
        <v>1.0958904109589041E-2</v>
      </c>
    </row>
    <row r="323" spans="2:12" x14ac:dyDescent="0.25">
      <c r="B323" s="29" t="s">
        <v>25</v>
      </c>
      <c r="C323" s="34">
        <f>Úrvinnsla!AF54</f>
        <v>-4.0816326530612249E-3</v>
      </c>
      <c r="D323" s="30">
        <f>Úrvinnsla!AG54</f>
        <v>0</v>
      </c>
      <c r="E323" s="17">
        <f>Úrvinnsla!AF114</f>
        <v>-6.6079295154185024E-3</v>
      </c>
      <c r="F323" s="17">
        <f>Úrvinnsla!AG114</f>
        <v>0</v>
      </c>
      <c r="G323" s="34">
        <f>Úrvinnsla!AF174</f>
        <v>-1.276595744680851E-2</v>
      </c>
      <c r="H323" s="30">
        <f>Úrvinnsla!AG174</f>
        <v>6.382978723404255E-3</v>
      </c>
      <c r="I323" s="17">
        <f>Úrvinnsla!AF234</f>
        <v>-2.7397260273972603E-3</v>
      </c>
      <c r="J323" s="30">
        <f>Úrvinnsla!AG234</f>
        <v>2.7397260273972603E-3</v>
      </c>
      <c r="K323" s="17">
        <f>Úrvinnsla!AF294</f>
        <v>-2.7397260273972603E-3</v>
      </c>
      <c r="L323" s="30">
        <f>Úrvinnsla!AG294</f>
        <v>2.7397260273972603E-3</v>
      </c>
    </row>
    <row r="324" spans="2:12" x14ac:dyDescent="0.25">
      <c r="B324" s="29" t="s">
        <v>26</v>
      </c>
      <c r="C324" s="34">
        <f>Úrvinnsla!AF55</f>
        <v>0</v>
      </c>
      <c r="D324" s="30">
        <f>Úrvinnsla!AG55</f>
        <v>0</v>
      </c>
      <c r="E324" s="17">
        <f>Úrvinnsla!AF115</f>
        <v>-4.4052863436123352E-3</v>
      </c>
      <c r="F324" s="17">
        <f>Úrvinnsla!AG115</f>
        <v>0</v>
      </c>
      <c r="G324" s="34">
        <f>Úrvinnsla!AF175</f>
        <v>-2.1276595744680851E-3</v>
      </c>
      <c r="H324" s="30">
        <f>Úrvinnsla!AG175</f>
        <v>0</v>
      </c>
      <c r="I324" s="17">
        <f>Úrvinnsla!AF235</f>
        <v>-5.4794520547945206E-3</v>
      </c>
      <c r="J324" s="30">
        <f>Úrvinnsla!AG235</f>
        <v>2.7397260273972603E-3</v>
      </c>
      <c r="K324" s="17">
        <f>Úrvinnsla!AF295</f>
        <v>-2.7397260273972603E-3</v>
      </c>
      <c r="L324" s="30">
        <f>Úrvinnsla!AG295</f>
        <v>0</v>
      </c>
    </row>
    <row r="325" spans="2:12" x14ac:dyDescent="0.25">
      <c r="B325" s="29" t="s">
        <v>27</v>
      </c>
      <c r="C325" s="34">
        <f>Úrvinnsla!AF56</f>
        <v>0</v>
      </c>
      <c r="D325" s="30">
        <f>Úrvinnsla!AG56</f>
        <v>0</v>
      </c>
      <c r="E325" s="17">
        <f>Úrvinnsla!AF116</f>
        <v>0</v>
      </c>
      <c r="F325" s="17">
        <f>Úrvinnsla!AG116</f>
        <v>0</v>
      </c>
      <c r="G325" s="34">
        <f>Úrvinnsla!AF176</f>
        <v>-2.1276595744680851E-3</v>
      </c>
      <c r="H325" s="30">
        <f>Úrvinnsla!AG176</f>
        <v>0</v>
      </c>
      <c r="I325" s="17">
        <f>Úrvinnsla!AF236</f>
        <v>0</v>
      </c>
      <c r="J325" s="30">
        <f>Úrvinnsla!AG236</f>
        <v>0</v>
      </c>
      <c r="K325" s="17">
        <f>Úrvinnsla!AF296</f>
        <v>0</v>
      </c>
      <c r="L325" s="30">
        <f>Úrvinnsla!AG296</f>
        <v>2.7397260273972603E-3</v>
      </c>
    </row>
    <row r="326" spans="2:12" ht="15.75" thickBot="1" x14ac:dyDescent="0.3">
      <c r="B326" s="31" t="s">
        <v>28</v>
      </c>
      <c r="C326" s="35">
        <f>Úrvinnsla!AF57</f>
        <v>0</v>
      </c>
      <c r="D326" s="33">
        <f>Úrvinnsla!AG57</f>
        <v>0</v>
      </c>
      <c r="E326" s="32">
        <f>Úrvinnsla!AF117</f>
        <v>0</v>
      </c>
      <c r="F326" s="32">
        <f>Úrvinnsla!AG117</f>
        <v>0</v>
      </c>
      <c r="G326" s="35">
        <f>Úrvinnsla!AF177</f>
        <v>0</v>
      </c>
      <c r="H326" s="33">
        <f>Úrvinnsla!AG177</f>
        <v>0</v>
      </c>
      <c r="I326" s="32">
        <f>Úrvinnsla!AF237</f>
        <v>0</v>
      </c>
      <c r="J326" s="33">
        <f>Úrvinnsla!AG237</f>
        <v>0</v>
      </c>
      <c r="K326" s="32">
        <f>Úrvinnsla!AF297</f>
        <v>0</v>
      </c>
      <c r="L326" s="33">
        <f>Úrvinnsla!AG297</f>
        <v>0</v>
      </c>
    </row>
  </sheetData>
  <mergeCells count="57">
    <mergeCell ref="C274:D274"/>
    <mergeCell ref="E274:F274"/>
    <mergeCell ref="G274:H274"/>
    <mergeCell ref="I274:J274"/>
    <mergeCell ref="C304:D304"/>
    <mergeCell ref="E304:F304"/>
    <mergeCell ref="G304:H304"/>
    <mergeCell ref="I304:J304"/>
    <mergeCell ref="C214:D214"/>
    <mergeCell ref="E214:F214"/>
    <mergeCell ref="G214:H214"/>
    <mergeCell ref="I214:J214"/>
    <mergeCell ref="C244:D244"/>
    <mergeCell ref="E244:F244"/>
    <mergeCell ref="G244:H244"/>
    <mergeCell ref="I244:J244"/>
    <mergeCell ref="C154:D154"/>
    <mergeCell ref="E154:F154"/>
    <mergeCell ref="G154:H154"/>
    <mergeCell ref="I154:J154"/>
    <mergeCell ref="C184:D184"/>
    <mergeCell ref="E184:F184"/>
    <mergeCell ref="G184:H184"/>
    <mergeCell ref="I184:J184"/>
    <mergeCell ref="C94:D94"/>
    <mergeCell ref="E94:F94"/>
    <mergeCell ref="G94:H94"/>
    <mergeCell ref="I94:J94"/>
    <mergeCell ref="C124:D124"/>
    <mergeCell ref="E124:F124"/>
    <mergeCell ref="G124:H124"/>
    <mergeCell ref="I124:J124"/>
    <mergeCell ref="P1:AC1"/>
    <mergeCell ref="C64:D64"/>
    <mergeCell ref="E64:F64"/>
    <mergeCell ref="G64:H64"/>
    <mergeCell ref="I64:J64"/>
    <mergeCell ref="C34:D34"/>
    <mergeCell ref="E34:F34"/>
    <mergeCell ref="G34:H34"/>
    <mergeCell ref="I34:J34"/>
    <mergeCell ref="A1:O1"/>
    <mergeCell ref="C4:D4"/>
    <mergeCell ref="E4:F4"/>
    <mergeCell ref="G4:H4"/>
    <mergeCell ref="I4:J4"/>
    <mergeCell ref="K4:L4"/>
    <mergeCell ref="K34:L34"/>
    <mergeCell ref="K214:L214"/>
    <mergeCell ref="K244:L244"/>
    <mergeCell ref="K274:L274"/>
    <mergeCell ref="K304:L304"/>
    <mergeCell ref="K64:L64"/>
    <mergeCell ref="K94:L94"/>
    <mergeCell ref="K124:L124"/>
    <mergeCell ref="K154:L154"/>
    <mergeCell ref="K184:L184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5e1130-bd29-41b9-8f35-b2022c1f2110" xsi:nil="true"/>
    <lcf76f155ced4ddcb4097134ff3c332f xmlns="a1e505cb-d496-48fd-add2-266759c5e8d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A6AF832888F24282EDBB3D0465965C" ma:contentTypeVersion="18" ma:contentTypeDescription="Create a new document." ma:contentTypeScope="" ma:versionID="ff53a4ea68c16e4adb723a4ec7135c8f">
  <xsd:schema xmlns:xsd="http://www.w3.org/2001/XMLSchema" xmlns:xs="http://www.w3.org/2001/XMLSchema" xmlns:p="http://schemas.microsoft.com/office/2006/metadata/properties" xmlns:ns2="a1e505cb-d496-48fd-add2-266759c5e8d4" xmlns:ns3="4d5e1130-bd29-41b9-8f35-b2022c1f2110" targetNamespace="http://schemas.microsoft.com/office/2006/metadata/properties" ma:root="true" ma:fieldsID="5302a90df4b5d0b7ff5cbd4b912079c1" ns2:_="" ns3:_="">
    <xsd:import namespace="a1e505cb-d496-48fd-add2-266759c5e8d4"/>
    <xsd:import namespace="4d5e1130-bd29-41b9-8f35-b2022c1f21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505cb-d496-48fd-add2-266759c5e8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2e01d11-8d40-431d-a7a9-83a1a816bc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e1130-bd29-41b9-8f35-b2022c1f21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6626fde-186f-4462-b609-00a1f679dbb2}" ma:internalName="TaxCatchAll" ma:showField="CatchAllData" ma:web="4d5e1130-bd29-41b9-8f35-b2022c1f21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2482FB-7894-4078-ABB5-8F0F558ECAF3}">
  <ds:schemaRefs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purl.org/dc/terms/"/>
    <ds:schemaRef ds:uri="60700310-1e95-4a2d-902b-55f378dec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c6de4c7-8526-40f9-9830-bae303b4b474"/>
    <ds:schemaRef ds:uri="e7888989-c389-49fb-a72d-e6d5b0198ab4"/>
    <ds:schemaRef ds:uri="4d5e1130-bd29-41b9-8f35-b2022c1f2110"/>
    <ds:schemaRef ds:uri="a1e505cb-d496-48fd-add2-266759c5e8d4"/>
  </ds:schemaRefs>
</ds:datastoreItem>
</file>

<file path=customXml/itemProps2.xml><?xml version="1.0" encoding="utf-8"?>
<ds:datastoreItem xmlns:ds="http://schemas.openxmlformats.org/officeDocument/2006/customXml" ds:itemID="{2DAF8E20-D0C0-4AC8-A9A2-1BE18A3EEF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e505cb-d496-48fd-add2-266759c5e8d4"/>
    <ds:schemaRef ds:uri="4d5e1130-bd29-41b9-8f35-b2022c1f21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Frumgögn</vt:lpstr>
      <vt:lpstr>Úrvinnsla</vt:lpstr>
      <vt:lpstr>Birting</vt:lpstr>
      <vt:lpstr>Birting!Print_Titles</vt:lpstr>
      <vt:lpstr>Frumgögn!Print_Titles</vt:lpstr>
      <vt:lpstr>Úrvinnsla!Print_Titles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Úlfarsson</dc:creator>
  <cp:lastModifiedBy>Arnar Úlfarsson</cp:lastModifiedBy>
  <cp:lastPrinted>2020-03-10T10:41:37Z</cp:lastPrinted>
  <dcterms:created xsi:type="dcterms:W3CDTF">2020-02-07T14:51:12Z</dcterms:created>
  <dcterms:modified xsi:type="dcterms:W3CDTF">2024-05-30T17:42:53Z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0x010100DDA6AF832888F24282EDBB3D0465965C</vt:lpwstr>
  </property>
  <property fmtid="{D5CDD505-2E9C-101B-9397-08002B2CF9AE}" pid="3" name="MediaServiceImageTags">
    <vt:lpwstr/>
  </property>
</Properties>
</file>