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-my.sharepoint.com/personal/arnar_austurbru_is/Documents/Sjálfbærniverkefni/Vefur/1.1.2/"/>
    </mc:Choice>
  </mc:AlternateContent>
  <xr:revisionPtr revIDLastSave="256" documentId="13_ncr:1_{986FF2F7-9A82-47B5-A194-552B2256D6B3}" xr6:coauthVersionLast="45" xr6:coauthVersionMax="45" xr10:uidLastSave="{A1CA26CF-424C-4169-93D8-F4EB14A394A0}"/>
  <bookViews>
    <workbookView xWindow="-120" yWindow="-120" windowWidth="38640" windowHeight="21240" activeTab="3" xr2:uid="{95EE343A-A00D-435C-A1B6-23F75405F674}"/>
  </bookViews>
  <sheets>
    <sheet name="Frumgögn" sheetId="3" r:id="rId1"/>
    <sheet name="Úrvinnsla" sheetId="7" r:id="rId2"/>
    <sheet name="Birting" sheetId="8" r:id="rId3"/>
    <sheet name="Birting (EN)" sheetId="9" r:id="rId4"/>
  </sheets>
  <definedNames>
    <definedName name="_xlnm.Print_Titles" localSheetId="2">Birting!$1:$2</definedName>
    <definedName name="_xlnm.Print_Titles" localSheetId="3">'Birting (EN)'!$1:$2</definedName>
    <definedName name="_xlnm.Print_Titles" localSheetId="0">Frumgögn!$1:$1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52" i="9" l="1"/>
  <c r="Q552" i="9"/>
  <c r="D552" i="9"/>
  <c r="C552" i="9"/>
  <c r="R551" i="9"/>
  <c r="Q551" i="9"/>
  <c r="D551" i="9"/>
  <c r="C551" i="9"/>
  <c r="R550" i="9"/>
  <c r="Q550" i="9"/>
  <c r="D550" i="9"/>
  <c r="C550" i="9"/>
  <c r="R549" i="9"/>
  <c r="Q549" i="9"/>
  <c r="D549" i="9"/>
  <c r="C549" i="9"/>
  <c r="R548" i="9"/>
  <c r="Q548" i="9"/>
  <c r="D548" i="9"/>
  <c r="C548" i="9"/>
  <c r="R547" i="9"/>
  <c r="Q547" i="9"/>
  <c r="D547" i="9"/>
  <c r="C547" i="9"/>
  <c r="R546" i="9"/>
  <c r="Q546" i="9"/>
  <c r="D546" i="9"/>
  <c r="C546" i="9"/>
  <c r="R545" i="9"/>
  <c r="Q545" i="9"/>
  <c r="D545" i="9"/>
  <c r="C545" i="9"/>
  <c r="R544" i="9"/>
  <c r="Q544" i="9"/>
  <c r="D544" i="9"/>
  <c r="C544" i="9"/>
  <c r="R543" i="9"/>
  <c r="Q543" i="9"/>
  <c r="D543" i="9"/>
  <c r="C543" i="9"/>
  <c r="R542" i="9"/>
  <c r="Q542" i="9"/>
  <c r="D542" i="9"/>
  <c r="C542" i="9"/>
  <c r="R541" i="9"/>
  <c r="Q541" i="9"/>
  <c r="D541" i="9"/>
  <c r="C541" i="9"/>
  <c r="R540" i="9"/>
  <c r="Q540" i="9"/>
  <c r="D540" i="9"/>
  <c r="C540" i="9"/>
  <c r="R539" i="9"/>
  <c r="Q539" i="9"/>
  <c r="D539" i="9"/>
  <c r="C539" i="9"/>
  <c r="R538" i="9"/>
  <c r="Q538" i="9"/>
  <c r="D538" i="9"/>
  <c r="C538" i="9"/>
  <c r="R537" i="9"/>
  <c r="Q537" i="9"/>
  <c r="D537" i="9"/>
  <c r="C537" i="9"/>
  <c r="R536" i="9"/>
  <c r="Q536" i="9"/>
  <c r="D536" i="9"/>
  <c r="C536" i="9"/>
  <c r="R535" i="9"/>
  <c r="Q535" i="9"/>
  <c r="D535" i="9"/>
  <c r="C535" i="9"/>
  <c r="R534" i="9"/>
  <c r="Q534" i="9"/>
  <c r="D534" i="9"/>
  <c r="C534" i="9"/>
  <c r="R533" i="9"/>
  <c r="Q533" i="9"/>
  <c r="D533" i="9"/>
  <c r="C533" i="9"/>
  <c r="R532" i="9"/>
  <c r="Q532" i="9"/>
  <c r="D532" i="9"/>
  <c r="C532" i="9"/>
  <c r="R521" i="9"/>
  <c r="Q521" i="9"/>
  <c r="D521" i="9"/>
  <c r="C521" i="9"/>
  <c r="R520" i="9"/>
  <c r="Q520" i="9"/>
  <c r="D520" i="9"/>
  <c r="C520" i="9"/>
  <c r="R519" i="9"/>
  <c r="Q519" i="9"/>
  <c r="D519" i="9"/>
  <c r="C519" i="9"/>
  <c r="R518" i="9"/>
  <c r="Q518" i="9"/>
  <c r="D518" i="9"/>
  <c r="C518" i="9"/>
  <c r="R517" i="9"/>
  <c r="Q517" i="9"/>
  <c r="D517" i="9"/>
  <c r="C517" i="9"/>
  <c r="R516" i="9"/>
  <c r="Q516" i="9"/>
  <c r="D516" i="9"/>
  <c r="C516" i="9"/>
  <c r="R515" i="9"/>
  <c r="Q515" i="9"/>
  <c r="D515" i="9"/>
  <c r="C515" i="9"/>
  <c r="R514" i="9"/>
  <c r="Q514" i="9"/>
  <c r="D514" i="9"/>
  <c r="C514" i="9"/>
  <c r="R513" i="9"/>
  <c r="Q513" i="9"/>
  <c r="D513" i="9"/>
  <c r="C513" i="9"/>
  <c r="R512" i="9"/>
  <c r="Q512" i="9"/>
  <c r="D512" i="9"/>
  <c r="C512" i="9"/>
  <c r="R511" i="9"/>
  <c r="Q511" i="9"/>
  <c r="D511" i="9"/>
  <c r="C511" i="9"/>
  <c r="R510" i="9"/>
  <c r="Q510" i="9"/>
  <c r="D510" i="9"/>
  <c r="C510" i="9"/>
  <c r="R509" i="9"/>
  <c r="Q509" i="9"/>
  <c r="D509" i="9"/>
  <c r="C509" i="9"/>
  <c r="R508" i="9"/>
  <c r="Q508" i="9"/>
  <c r="D508" i="9"/>
  <c r="C508" i="9"/>
  <c r="R507" i="9"/>
  <c r="Q507" i="9"/>
  <c r="D507" i="9"/>
  <c r="C507" i="9"/>
  <c r="R506" i="9"/>
  <c r="Q506" i="9"/>
  <c r="D506" i="9"/>
  <c r="C506" i="9"/>
  <c r="R505" i="9"/>
  <c r="Q505" i="9"/>
  <c r="D505" i="9"/>
  <c r="C505" i="9"/>
  <c r="R504" i="9"/>
  <c r="Q504" i="9"/>
  <c r="D504" i="9"/>
  <c r="C504" i="9"/>
  <c r="R503" i="9"/>
  <c r="Q503" i="9"/>
  <c r="D503" i="9"/>
  <c r="C503" i="9"/>
  <c r="R502" i="9"/>
  <c r="Q502" i="9"/>
  <c r="D502" i="9"/>
  <c r="C502" i="9"/>
  <c r="R501" i="9"/>
  <c r="Q501" i="9"/>
  <c r="D501" i="9"/>
  <c r="C501" i="9"/>
  <c r="R490" i="9"/>
  <c r="Q490" i="9"/>
  <c r="D490" i="9"/>
  <c r="C490" i="9"/>
  <c r="R489" i="9"/>
  <c r="Q489" i="9"/>
  <c r="D489" i="9"/>
  <c r="C489" i="9"/>
  <c r="R488" i="9"/>
  <c r="Q488" i="9"/>
  <c r="D488" i="9"/>
  <c r="C488" i="9"/>
  <c r="R487" i="9"/>
  <c r="Q487" i="9"/>
  <c r="D487" i="9"/>
  <c r="C487" i="9"/>
  <c r="R486" i="9"/>
  <c r="Q486" i="9"/>
  <c r="D486" i="9"/>
  <c r="C486" i="9"/>
  <c r="R485" i="9"/>
  <c r="Q485" i="9"/>
  <c r="D485" i="9"/>
  <c r="C485" i="9"/>
  <c r="R484" i="9"/>
  <c r="Q484" i="9"/>
  <c r="D484" i="9"/>
  <c r="C484" i="9"/>
  <c r="R483" i="9"/>
  <c r="Q483" i="9"/>
  <c r="D483" i="9"/>
  <c r="C483" i="9"/>
  <c r="R482" i="9"/>
  <c r="Q482" i="9"/>
  <c r="D482" i="9"/>
  <c r="C482" i="9"/>
  <c r="R481" i="9"/>
  <c r="Q481" i="9"/>
  <c r="D481" i="9"/>
  <c r="C481" i="9"/>
  <c r="R480" i="9"/>
  <c r="Q480" i="9"/>
  <c r="D480" i="9"/>
  <c r="C480" i="9"/>
  <c r="R479" i="9"/>
  <c r="Q479" i="9"/>
  <c r="D479" i="9"/>
  <c r="C479" i="9"/>
  <c r="R478" i="9"/>
  <c r="Q478" i="9"/>
  <c r="D478" i="9"/>
  <c r="C478" i="9"/>
  <c r="R477" i="9"/>
  <c r="Q477" i="9"/>
  <c r="D477" i="9"/>
  <c r="C477" i="9"/>
  <c r="R476" i="9"/>
  <c r="Q476" i="9"/>
  <c r="D476" i="9"/>
  <c r="C476" i="9"/>
  <c r="R475" i="9"/>
  <c r="Q475" i="9"/>
  <c r="D475" i="9"/>
  <c r="C475" i="9"/>
  <c r="R474" i="9"/>
  <c r="Q474" i="9"/>
  <c r="D474" i="9"/>
  <c r="C474" i="9"/>
  <c r="R473" i="9"/>
  <c r="Q473" i="9"/>
  <c r="D473" i="9"/>
  <c r="C473" i="9"/>
  <c r="R472" i="9"/>
  <c r="Q472" i="9"/>
  <c r="D472" i="9"/>
  <c r="C472" i="9"/>
  <c r="R471" i="9"/>
  <c r="Q471" i="9"/>
  <c r="D471" i="9"/>
  <c r="C471" i="9"/>
  <c r="R470" i="9"/>
  <c r="Q470" i="9"/>
  <c r="D470" i="9"/>
  <c r="C470" i="9"/>
  <c r="R459" i="9"/>
  <c r="Q459" i="9"/>
  <c r="D459" i="9"/>
  <c r="C459" i="9"/>
  <c r="R458" i="9"/>
  <c r="Q458" i="9"/>
  <c r="D458" i="9"/>
  <c r="C458" i="9"/>
  <c r="R457" i="9"/>
  <c r="Q457" i="9"/>
  <c r="D457" i="9"/>
  <c r="C457" i="9"/>
  <c r="R456" i="9"/>
  <c r="Q456" i="9"/>
  <c r="D456" i="9"/>
  <c r="C456" i="9"/>
  <c r="R455" i="9"/>
  <c r="Q455" i="9"/>
  <c r="D455" i="9"/>
  <c r="C455" i="9"/>
  <c r="R454" i="9"/>
  <c r="Q454" i="9"/>
  <c r="D454" i="9"/>
  <c r="C454" i="9"/>
  <c r="R453" i="9"/>
  <c r="Q453" i="9"/>
  <c r="D453" i="9"/>
  <c r="C453" i="9"/>
  <c r="R452" i="9"/>
  <c r="Q452" i="9"/>
  <c r="D452" i="9"/>
  <c r="C452" i="9"/>
  <c r="R451" i="9"/>
  <c r="Q451" i="9"/>
  <c r="D451" i="9"/>
  <c r="C451" i="9"/>
  <c r="R450" i="9"/>
  <c r="Q450" i="9"/>
  <c r="D450" i="9"/>
  <c r="C450" i="9"/>
  <c r="R449" i="9"/>
  <c r="Q449" i="9"/>
  <c r="D449" i="9"/>
  <c r="C449" i="9"/>
  <c r="R448" i="9"/>
  <c r="Q448" i="9"/>
  <c r="D448" i="9"/>
  <c r="C448" i="9"/>
  <c r="R447" i="9"/>
  <c r="Q447" i="9"/>
  <c r="D447" i="9"/>
  <c r="C447" i="9"/>
  <c r="R446" i="9"/>
  <c r="Q446" i="9"/>
  <c r="D446" i="9"/>
  <c r="C446" i="9"/>
  <c r="R445" i="9"/>
  <c r="Q445" i="9"/>
  <c r="D445" i="9"/>
  <c r="C445" i="9"/>
  <c r="R444" i="9"/>
  <c r="Q444" i="9"/>
  <c r="D444" i="9"/>
  <c r="C444" i="9"/>
  <c r="R443" i="9"/>
  <c r="Q443" i="9"/>
  <c r="D443" i="9"/>
  <c r="C443" i="9"/>
  <c r="R442" i="9"/>
  <c r="Q442" i="9"/>
  <c r="D442" i="9"/>
  <c r="C442" i="9"/>
  <c r="R441" i="9"/>
  <c r="Q441" i="9"/>
  <c r="D441" i="9"/>
  <c r="C441" i="9"/>
  <c r="R440" i="9"/>
  <c r="Q440" i="9"/>
  <c r="D440" i="9"/>
  <c r="C440" i="9"/>
  <c r="R439" i="9"/>
  <c r="Q439" i="9"/>
  <c r="D439" i="9"/>
  <c r="C439" i="9"/>
  <c r="R428" i="9"/>
  <c r="Q428" i="9"/>
  <c r="D428" i="9"/>
  <c r="C428" i="9"/>
  <c r="R427" i="9"/>
  <c r="Q427" i="9"/>
  <c r="D427" i="9"/>
  <c r="C427" i="9"/>
  <c r="R426" i="9"/>
  <c r="Q426" i="9"/>
  <c r="D426" i="9"/>
  <c r="C426" i="9"/>
  <c r="R425" i="9"/>
  <c r="Q425" i="9"/>
  <c r="D425" i="9"/>
  <c r="C425" i="9"/>
  <c r="R424" i="9"/>
  <c r="Q424" i="9"/>
  <c r="D424" i="9"/>
  <c r="C424" i="9"/>
  <c r="R423" i="9"/>
  <c r="Q423" i="9"/>
  <c r="D423" i="9"/>
  <c r="C423" i="9"/>
  <c r="R422" i="9"/>
  <c r="Q422" i="9"/>
  <c r="D422" i="9"/>
  <c r="C422" i="9"/>
  <c r="R421" i="9"/>
  <c r="Q421" i="9"/>
  <c r="D421" i="9"/>
  <c r="C421" i="9"/>
  <c r="R420" i="9"/>
  <c r="Q420" i="9"/>
  <c r="D420" i="9"/>
  <c r="C420" i="9"/>
  <c r="R419" i="9"/>
  <c r="Q419" i="9"/>
  <c r="D419" i="9"/>
  <c r="C419" i="9"/>
  <c r="R418" i="9"/>
  <c r="Q418" i="9"/>
  <c r="D418" i="9"/>
  <c r="C418" i="9"/>
  <c r="R417" i="9"/>
  <c r="Q417" i="9"/>
  <c r="D417" i="9"/>
  <c r="C417" i="9"/>
  <c r="R416" i="9"/>
  <c r="Q416" i="9"/>
  <c r="D416" i="9"/>
  <c r="C416" i="9"/>
  <c r="R415" i="9"/>
  <c r="Q415" i="9"/>
  <c r="D415" i="9"/>
  <c r="C415" i="9"/>
  <c r="R414" i="9"/>
  <c r="Q414" i="9"/>
  <c r="D414" i="9"/>
  <c r="C414" i="9"/>
  <c r="R413" i="9"/>
  <c r="Q413" i="9"/>
  <c r="D413" i="9"/>
  <c r="C413" i="9"/>
  <c r="R412" i="9"/>
  <c r="Q412" i="9"/>
  <c r="D412" i="9"/>
  <c r="C412" i="9"/>
  <c r="R411" i="9"/>
  <c r="Q411" i="9"/>
  <c r="D411" i="9"/>
  <c r="C411" i="9"/>
  <c r="R410" i="9"/>
  <c r="Q410" i="9"/>
  <c r="D410" i="9"/>
  <c r="C410" i="9"/>
  <c r="R409" i="9"/>
  <c r="Q409" i="9"/>
  <c r="D409" i="9"/>
  <c r="C409" i="9"/>
  <c r="R408" i="9"/>
  <c r="Q408" i="9"/>
  <c r="D408" i="9"/>
  <c r="C408" i="9"/>
  <c r="R397" i="9"/>
  <c r="Q397" i="9"/>
  <c r="D397" i="9"/>
  <c r="C397" i="9"/>
  <c r="R396" i="9"/>
  <c r="Q396" i="9"/>
  <c r="D396" i="9"/>
  <c r="C396" i="9"/>
  <c r="R395" i="9"/>
  <c r="Q395" i="9"/>
  <c r="D395" i="9"/>
  <c r="C395" i="9"/>
  <c r="R394" i="9"/>
  <c r="Q394" i="9"/>
  <c r="D394" i="9"/>
  <c r="C394" i="9"/>
  <c r="R393" i="9"/>
  <c r="Q393" i="9"/>
  <c r="D393" i="9"/>
  <c r="C393" i="9"/>
  <c r="R392" i="9"/>
  <c r="Q392" i="9"/>
  <c r="D392" i="9"/>
  <c r="C392" i="9"/>
  <c r="R391" i="9"/>
  <c r="Q391" i="9"/>
  <c r="D391" i="9"/>
  <c r="C391" i="9"/>
  <c r="R390" i="9"/>
  <c r="Q390" i="9"/>
  <c r="D390" i="9"/>
  <c r="C390" i="9"/>
  <c r="R389" i="9"/>
  <c r="Q389" i="9"/>
  <c r="D389" i="9"/>
  <c r="C389" i="9"/>
  <c r="R388" i="9"/>
  <c r="Q388" i="9"/>
  <c r="D388" i="9"/>
  <c r="C388" i="9"/>
  <c r="R387" i="9"/>
  <c r="Q387" i="9"/>
  <c r="D387" i="9"/>
  <c r="C387" i="9"/>
  <c r="R386" i="9"/>
  <c r="Q386" i="9"/>
  <c r="D386" i="9"/>
  <c r="C386" i="9"/>
  <c r="R385" i="9"/>
  <c r="Q385" i="9"/>
  <c r="D385" i="9"/>
  <c r="C385" i="9"/>
  <c r="R384" i="9"/>
  <c r="Q384" i="9"/>
  <c r="D384" i="9"/>
  <c r="C384" i="9"/>
  <c r="R383" i="9"/>
  <c r="Q383" i="9"/>
  <c r="D383" i="9"/>
  <c r="C383" i="9"/>
  <c r="R382" i="9"/>
  <c r="Q382" i="9"/>
  <c r="D382" i="9"/>
  <c r="C382" i="9"/>
  <c r="R381" i="9"/>
  <c r="Q381" i="9"/>
  <c r="D381" i="9"/>
  <c r="C381" i="9"/>
  <c r="R380" i="9"/>
  <c r="Q380" i="9"/>
  <c r="D380" i="9"/>
  <c r="C380" i="9"/>
  <c r="R379" i="9"/>
  <c r="Q379" i="9"/>
  <c r="D379" i="9"/>
  <c r="C379" i="9"/>
  <c r="R378" i="9"/>
  <c r="Q378" i="9"/>
  <c r="D378" i="9"/>
  <c r="C378" i="9"/>
  <c r="R377" i="9"/>
  <c r="Q377" i="9"/>
  <c r="D377" i="9"/>
  <c r="C377" i="9"/>
  <c r="R366" i="9"/>
  <c r="Q366" i="9"/>
  <c r="D366" i="9"/>
  <c r="C366" i="9"/>
  <c r="R365" i="9"/>
  <c r="Q365" i="9"/>
  <c r="D365" i="9"/>
  <c r="C365" i="9"/>
  <c r="R364" i="9"/>
  <c r="Q364" i="9"/>
  <c r="D364" i="9"/>
  <c r="C364" i="9"/>
  <c r="R363" i="9"/>
  <c r="Q363" i="9"/>
  <c r="D363" i="9"/>
  <c r="C363" i="9"/>
  <c r="R362" i="9"/>
  <c r="Q362" i="9"/>
  <c r="D362" i="9"/>
  <c r="C362" i="9"/>
  <c r="R361" i="9"/>
  <c r="Q361" i="9"/>
  <c r="D361" i="9"/>
  <c r="C361" i="9"/>
  <c r="R360" i="9"/>
  <c r="Q360" i="9"/>
  <c r="D360" i="9"/>
  <c r="C360" i="9"/>
  <c r="R359" i="9"/>
  <c r="Q359" i="9"/>
  <c r="D359" i="9"/>
  <c r="C359" i="9"/>
  <c r="R358" i="9"/>
  <c r="Q358" i="9"/>
  <c r="D358" i="9"/>
  <c r="C358" i="9"/>
  <c r="R357" i="9"/>
  <c r="Q357" i="9"/>
  <c r="D357" i="9"/>
  <c r="C357" i="9"/>
  <c r="R356" i="9"/>
  <c r="Q356" i="9"/>
  <c r="D356" i="9"/>
  <c r="C356" i="9"/>
  <c r="R355" i="9"/>
  <c r="Q355" i="9"/>
  <c r="D355" i="9"/>
  <c r="C355" i="9"/>
  <c r="R354" i="9"/>
  <c r="Q354" i="9"/>
  <c r="D354" i="9"/>
  <c r="C354" i="9"/>
  <c r="R353" i="9"/>
  <c r="Q353" i="9"/>
  <c r="D353" i="9"/>
  <c r="C353" i="9"/>
  <c r="R352" i="9"/>
  <c r="Q352" i="9"/>
  <c r="D352" i="9"/>
  <c r="C352" i="9"/>
  <c r="R351" i="9"/>
  <c r="Q351" i="9"/>
  <c r="D351" i="9"/>
  <c r="C351" i="9"/>
  <c r="R350" i="9"/>
  <c r="Q350" i="9"/>
  <c r="D350" i="9"/>
  <c r="C350" i="9"/>
  <c r="R349" i="9"/>
  <c r="Q349" i="9"/>
  <c r="D349" i="9"/>
  <c r="C349" i="9"/>
  <c r="R348" i="9"/>
  <c r="Q348" i="9"/>
  <c r="D348" i="9"/>
  <c r="C348" i="9"/>
  <c r="R347" i="9"/>
  <c r="Q347" i="9"/>
  <c r="D347" i="9"/>
  <c r="C347" i="9"/>
  <c r="R346" i="9"/>
  <c r="Q346" i="9"/>
  <c r="D346" i="9"/>
  <c r="C346" i="9"/>
  <c r="R335" i="9"/>
  <c r="Q335" i="9"/>
  <c r="D335" i="9"/>
  <c r="C335" i="9"/>
  <c r="R334" i="9"/>
  <c r="Q334" i="9"/>
  <c r="D334" i="9"/>
  <c r="C334" i="9"/>
  <c r="R333" i="9"/>
  <c r="Q333" i="9"/>
  <c r="D333" i="9"/>
  <c r="C333" i="9"/>
  <c r="R332" i="9"/>
  <c r="Q332" i="9"/>
  <c r="D332" i="9"/>
  <c r="C332" i="9"/>
  <c r="R331" i="9"/>
  <c r="Q331" i="9"/>
  <c r="D331" i="9"/>
  <c r="C331" i="9"/>
  <c r="R330" i="9"/>
  <c r="Q330" i="9"/>
  <c r="D330" i="9"/>
  <c r="C330" i="9"/>
  <c r="R329" i="9"/>
  <c r="Q329" i="9"/>
  <c r="D329" i="9"/>
  <c r="C329" i="9"/>
  <c r="R328" i="9"/>
  <c r="Q328" i="9"/>
  <c r="D328" i="9"/>
  <c r="C328" i="9"/>
  <c r="R327" i="9"/>
  <c r="Q327" i="9"/>
  <c r="D327" i="9"/>
  <c r="C327" i="9"/>
  <c r="R326" i="9"/>
  <c r="Q326" i="9"/>
  <c r="D326" i="9"/>
  <c r="C326" i="9"/>
  <c r="R325" i="9"/>
  <c r="Q325" i="9"/>
  <c r="D325" i="9"/>
  <c r="C325" i="9"/>
  <c r="R324" i="9"/>
  <c r="Q324" i="9"/>
  <c r="D324" i="9"/>
  <c r="C324" i="9"/>
  <c r="R323" i="9"/>
  <c r="Q323" i="9"/>
  <c r="D323" i="9"/>
  <c r="C323" i="9"/>
  <c r="R322" i="9"/>
  <c r="Q322" i="9"/>
  <c r="D322" i="9"/>
  <c r="C322" i="9"/>
  <c r="R321" i="9"/>
  <c r="Q321" i="9"/>
  <c r="D321" i="9"/>
  <c r="C321" i="9"/>
  <c r="R320" i="9"/>
  <c r="Q320" i="9"/>
  <c r="D320" i="9"/>
  <c r="C320" i="9"/>
  <c r="R319" i="9"/>
  <c r="Q319" i="9"/>
  <c r="D319" i="9"/>
  <c r="C319" i="9"/>
  <c r="R318" i="9"/>
  <c r="Q318" i="9"/>
  <c r="D318" i="9"/>
  <c r="C318" i="9"/>
  <c r="R317" i="9"/>
  <c r="Q317" i="9"/>
  <c r="D317" i="9"/>
  <c r="C317" i="9"/>
  <c r="R316" i="9"/>
  <c r="Q316" i="9"/>
  <c r="D316" i="9"/>
  <c r="C316" i="9"/>
  <c r="R315" i="9"/>
  <c r="Q315" i="9"/>
  <c r="D315" i="9"/>
  <c r="C315" i="9"/>
  <c r="R304" i="9"/>
  <c r="Q304" i="9"/>
  <c r="D304" i="9"/>
  <c r="C304" i="9"/>
  <c r="R303" i="9"/>
  <c r="Q303" i="9"/>
  <c r="D303" i="9"/>
  <c r="C303" i="9"/>
  <c r="R302" i="9"/>
  <c r="Q302" i="9"/>
  <c r="D302" i="9"/>
  <c r="C302" i="9"/>
  <c r="R301" i="9"/>
  <c r="Q301" i="9"/>
  <c r="D301" i="9"/>
  <c r="C301" i="9"/>
  <c r="R300" i="9"/>
  <c r="Q300" i="9"/>
  <c r="D300" i="9"/>
  <c r="C300" i="9"/>
  <c r="R299" i="9"/>
  <c r="Q299" i="9"/>
  <c r="D299" i="9"/>
  <c r="C299" i="9"/>
  <c r="R298" i="9"/>
  <c r="Q298" i="9"/>
  <c r="D298" i="9"/>
  <c r="C298" i="9"/>
  <c r="R297" i="9"/>
  <c r="Q297" i="9"/>
  <c r="D297" i="9"/>
  <c r="C297" i="9"/>
  <c r="R296" i="9"/>
  <c r="Q296" i="9"/>
  <c r="D296" i="9"/>
  <c r="C296" i="9"/>
  <c r="R295" i="9"/>
  <c r="Q295" i="9"/>
  <c r="D295" i="9"/>
  <c r="C295" i="9"/>
  <c r="R294" i="9"/>
  <c r="Q294" i="9"/>
  <c r="D294" i="9"/>
  <c r="C294" i="9"/>
  <c r="R293" i="9"/>
  <c r="Q293" i="9"/>
  <c r="D293" i="9"/>
  <c r="C293" i="9"/>
  <c r="R292" i="9"/>
  <c r="Q292" i="9"/>
  <c r="D292" i="9"/>
  <c r="C292" i="9"/>
  <c r="R291" i="9"/>
  <c r="Q291" i="9"/>
  <c r="D291" i="9"/>
  <c r="C291" i="9"/>
  <c r="R290" i="9"/>
  <c r="Q290" i="9"/>
  <c r="D290" i="9"/>
  <c r="C290" i="9"/>
  <c r="R289" i="9"/>
  <c r="Q289" i="9"/>
  <c r="D289" i="9"/>
  <c r="C289" i="9"/>
  <c r="R288" i="9"/>
  <c r="Q288" i="9"/>
  <c r="D288" i="9"/>
  <c r="C288" i="9"/>
  <c r="R287" i="9"/>
  <c r="Q287" i="9"/>
  <c r="D287" i="9"/>
  <c r="C287" i="9"/>
  <c r="R286" i="9"/>
  <c r="Q286" i="9"/>
  <c r="D286" i="9"/>
  <c r="C286" i="9"/>
  <c r="R285" i="9"/>
  <c r="Q285" i="9"/>
  <c r="D285" i="9"/>
  <c r="C285" i="9"/>
  <c r="R284" i="9"/>
  <c r="Q284" i="9"/>
  <c r="D284" i="9"/>
  <c r="C284" i="9"/>
  <c r="R273" i="9"/>
  <c r="Q273" i="9"/>
  <c r="D273" i="9"/>
  <c r="C273" i="9"/>
  <c r="R272" i="9"/>
  <c r="Q272" i="9"/>
  <c r="D272" i="9"/>
  <c r="C272" i="9"/>
  <c r="R271" i="9"/>
  <c r="Q271" i="9"/>
  <c r="D271" i="9"/>
  <c r="C271" i="9"/>
  <c r="R270" i="9"/>
  <c r="Q270" i="9"/>
  <c r="D270" i="9"/>
  <c r="C270" i="9"/>
  <c r="R269" i="9"/>
  <c r="Q269" i="9"/>
  <c r="D269" i="9"/>
  <c r="C269" i="9"/>
  <c r="R268" i="9"/>
  <c r="Q268" i="9"/>
  <c r="D268" i="9"/>
  <c r="C268" i="9"/>
  <c r="R267" i="9"/>
  <c r="Q267" i="9"/>
  <c r="D267" i="9"/>
  <c r="C267" i="9"/>
  <c r="R266" i="9"/>
  <c r="Q266" i="9"/>
  <c r="D266" i="9"/>
  <c r="C266" i="9"/>
  <c r="R265" i="9"/>
  <c r="Q265" i="9"/>
  <c r="D265" i="9"/>
  <c r="C265" i="9"/>
  <c r="R264" i="9"/>
  <c r="Q264" i="9"/>
  <c r="D264" i="9"/>
  <c r="C264" i="9"/>
  <c r="R263" i="9"/>
  <c r="Q263" i="9"/>
  <c r="D263" i="9"/>
  <c r="C263" i="9"/>
  <c r="R262" i="9"/>
  <c r="Q262" i="9"/>
  <c r="D262" i="9"/>
  <c r="C262" i="9"/>
  <c r="R261" i="9"/>
  <c r="Q261" i="9"/>
  <c r="D261" i="9"/>
  <c r="C261" i="9"/>
  <c r="R260" i="9"/>
  <c r="Q260" i="9"/>
  <c r="D260" i="9"/>
  <c r="C260" i="9"/>
  <c r="R259" i="9"/>
  <c r="Q259" i="9"/>
  <c r="D259" i="9"/>
  <c r="C259" i="9"/>
  <c r="R258" i="9"/>
  <c r="Q258" i="9"/>
  <c r="D258" i="9"/>
  <c r="C258" i="9"/>
  <c r="R257" i="9"/>
  <c r="Q257" i="9"/>
  <c r="D257" i="9"/>
  <c r="C257" i="9"/>
  <c r="R256" i="9"/>
  <c r="Q256" i="9"/>
  <c r="D256" i="9"/>
  <c r="C256" i="9"/>
  <c r="R255" i="9"/>
  <c r="Q255" i="9"/>
  <c r="D255" i="9"/>
  <c r="C255" i="9"/>
  <c r="R254" i="9"/>
  <c r="Q254" i="9"/>
  <c r="D254" i="9"/>
  <c r="C254" i="9"/>
  <c r="R253" i="9"/>
  <c r="Q253" i="9"/>
  <c r="D253" i="9"/>
  <c r="C253" i="9"/>
  <c r="R242" i="9"/>
  <c r="Q242" i="9"/>
  <c r="D242" i="9"/>
  <c r="C242" i="9"/>
  <c r="R241" i="9"/>
  <c r="Q241" i="9"/>
  <c r="D241" i="9"/>
  <c r="C241" i="9"/>
  <c r="R240" i="9"/>
  <c r="Q240" i="9"/>
  <c r="D240" i="9"/>
  <c r="C240" i="9"/>
  <c r="R239" i="9"/>
  <c r="Q239" i="9"/>
  <c r="D239" i="9"/>
  <c r="C239" i="9"/>
  <c r="R238" i="9"/>
  <c r="Q238" i="9"/>
  <c r="D238" i="9"/>
  <c r="C238" i="9"/>
  <c r="R237" i="9"/>
  <c r="Q237" i="9"/>
  <c r="D237" i="9"/>
  <c r="C237" i="9"/>
  <c r="R236" i="9"/>
  <c r="Q236" i="9"/>
  <c r="D236" i="9"/>
  <c r="C236" i="9"/>
  <c r="R235" i="9"/>
  <c r="Q235" i="9"/>
  <c r="D235" i="9"/>
  <c r="C235" i="9"/>
  <c r="R234" i="9"/>
  <c r="Q234" i="9"/>
  <c r="D234" i="9"/>
  <c r="C234" i="9"/>
  <c r="R233" i="9"/>
  <c r="Q233" i="9"/>
  <c r="D233" i="9"/>
  <c r="C233" i="9"/>
  <c r="R232" i="9"/>
  <c r="Q232" i="9"/>
  <c r="D232" i="9"/>
  <c r="C232" i="9"/>
  <c r="R231" i="9"/>
  <c r="Q231" i="9"/>
  <c r="D231" i="9"/>
  <c r="C231" i="9"/>
  <c r="R230" i="9"/>
  <c r="Q230" i="9"/>
  <c r="D230" i="9"/>
  <c r="C230" i="9"/>
  <c r="R229" i="9"/>
  <c r="Q229" i="9"/>
  <c r="D229" i="9"/>
  <c r="C229" i="9"/>
  <c r="R228" i="9"/>
  <c r="Q228" i="9"/>
  <c r="D228" i="9"/>
  <c r="C228" i="9"/>
  <c r="R227" i="9"/>
  <c r="Q227" i="9"/>
  <c r="D227" i="9"/>
  <c r="C227" i="9"/>
  <c r="R226" i="9"/>
  <c r="Q226" i="9"/>
  <c r="D226" i="9"/>
  <c r="C226" i="9"/>
  <c r="R225" i="9"/>
  <c r="Q225" i="9"/>
  <c r="D225" i="9"/>
  <c r="C225" i="9"/>
  <c r="R224" i="9"/>
  <c r="Q224" i="9"/>
  <c r="D224" i="9"/>
  <c r="C224" i="9"/>
  <c r="R223" i="9"/>
  <c r="Q223" i="9"/>
  <c r="D223" i="9"/>
  <c r="C223" i="9"/>
  <c r="R222" i="9"/>
  <c r="Q222" i="9"/>
  <c r="D222" i="9"/>
  <c r="C222" i="9"/>
  <c r="R211" i="9"/>
  <c r="Q211" i="9"/>
  <c r="D211" i="9"/>
  <c r="C211" i="9"/>
  <c r="R210" i="9"/>
  <c r="Q210" i="9"/>
  <c r="D210" i="9"/>
  <c r="C210" i="9"/>
  <c r="R209" i="9"/>
  <c r="Q209" i="9"/>
  <c r="D209" i="9"/>
  <c r="C209" i="9"/>
  <c r="R208" i="9"/>
  <c r="Q208" i="9"/>
  <c r="D208" i="9"/>
  <c r="C208" i="9"/>
  <c r="R207" i="9"/>
  <c r="Q207" i="9"/>
  <c r="D207" i="9"/>
  <c r="C207" i="9"/>
  <c r="R206" i="9"/>
  <c r="Q206" i="9"/>
  <c r="D206" i="9"/>
  <c r="C206" i="9"/>
  <c r="R205" i="9"/>
  <c r="Q205" i="9"/>
  <c r="D205" i="9"/>
  <c r="C205" i="9"/>
  <c r="R204" i="9"/>
  <c r="Q204" i="9"/>
  <c r="D204" i="9"/>
  <c r="C204" i="9"/>
  <c r="R203" i="9"/>
  <c r="Q203" i="9"/>
  <c r="D203" i="9"/>
  <c r="C203" i="9"/>
  <c r="R202" i="9"/>
  <c r="Q202" i="9"/>
  <c r="D202" i="9"/>
  <c r="C202" i="9"/>
  <c r="R201" i="9"/>
  <c r="Q201" i="9"/>
  <c r="D201" i="9"/>
  <c r="C201" i="9"/>
  <c r="R200" i="9"/>
  <c r="Q200" i="9"/>
  <c r="D200" i="9"/>
  <c r="C200" i="9"/>
  <c r="R199" i="9"/>
  <c r="Q199" i="9"/>
  <c r="D199" i="9"/>
  <c r="C199" i="9"/>
  <c r="R198" i="9"/>
  <c r="Q198" i="9"/>
  <c r="D198" i="9"/>
  <c r="C198" i="9"/>
  <c r="R197" i="9"/>
  <c r="Q197" i="9"/>
  <c r="D197" i="9"/>
  <c r="C197" i="9"/>
  <c r="R196" i="9"/>
  <c r="Q196" i="9"/>
  <c r="D196" i="9"/>
  <c r="C196" i="9"/>
  <c r="R195" i="9"/>
  <c r="Q195" i="9"/>
  <c r="D195" i="9"/>
  <c r="C195" i="9"/>
  <c r="R194" i="9"/>
  <c r="Q194" i="9"/>
  <c r="D194" i="9"/>
  <c r="C194" i="9"/>
  <c r="R193" i="9"/>
  <c r="Q193" i="9"/>
  <c r="D193" i="9"/>
  <c r="C193" i="9"/>
  <c r="R192" i="9"/>
  <c r="Q192" i="9"/>
  <c r="D192" i="9"/>
  <c r="C192" i="9"/>
  <c r="R191" i="9"/>
  <c r="Q191" i="9"/>
  <c r="D191" i="9"/>
  <c r="C191" i="9"/>
  <c r="R180" i="9"/>
  <c r="Q180" i="9"/>
  <c r="D180" i="9"/>
  <c r="C180" i="9"/>
  <c r="R179" i="9"/>
  <c r="Q179" i="9"/>
  <c r="D179" i="9"/>
  <c r="C179" i="9"/>
  <c r="R178" i="9"/>
  <c r="Q178" i="9"/>
  <c r="D178" i="9"/>
  <c r="C178" i="9"/>
  <c r="R177" i="9"/>
  <c r="Q177" i="9"/>
  <c r="D177" i="9"/>
  <c r="C177" i="9"/>
  <c r="R176" i="9"/>
  <c r="Q176" i="9"/>
  <c r="D176" i="9"/>
  <c r="C176" i="9"/>
  <c r="R175" i="9"/>
  <c r="Q175" i="9"/>
  <c r="D175" i="9"/>
  <c r="C175" i="9"/>
  <c r="R174" i="9"/>
  <c r="Q174" i="9"/>
  <c r="D174" i="9"/>
  <c r="C174" i="9"/>
  <c r="R173" i="9"/>
  <c r="Q173" i="9"/>
  <c r="D173" i="9"/>
  <c r="C173" i="9"/>
  <c r="R172" i="9"/>
  <c r="Q172" i="9"/>
  <c r="D172" i="9"/>
  <c r="C172" i="9"/>
  <c r="R171" i="9"/>
  <c r="Q171" i="9"/>
  <c r="D171" i="9"/>
  <c r="C171" i="9"/>
  <c r="R170" i="9"/>
  <c r="Q170" i="9"/>
  <c r="D170" i="9"/>
  <c r="C170" i="9"/>
  <c r="R169" i="9"/>
  <c r="Q169" i="9"/>
  <c r="D169" i="9"/>
  <c r="C169" i="9"/>
  <c r="R168" i="9"/>
  <c r="Q168" i="9"/>
  <c r="D168" i="9"/>
  <c r="C168" i="9"/>
  <c r="R167" i="9"/>
  <c r="Q167" i="9"/>
  <c r="D167" i="9"/>
  <c r="C167" i="9"/>
  <c r="R166" i="9"/>
  <c r="Q166" i="9"/>
  <c r="D166" i="9"/>
  <c r="C166" i="9"/>
  <c r="R165" i="9"/>
  <c r="Q165" i="9"/>
  <c r="D165" i="9"/>
  <c r="C165" i="9"/>
  <c r="R164" i="9"/>
  <c r="Q164" i="9"/>
  <c r="D164" i="9"/>
  <c r="C164" i="9"/>
  <c r="R163" i="9"/>
  <c r="Q163" i="9"/>
  <c r="D163" i="9"/>
  <c r="C163" i="9"/>
  <c r="R162" i="9"/>
  <c r="Q162" i="9"/>
  <c r="D162" i="9"/>
  <c r="C162" i="9"/>
  <c r="R161" i="9"/>
  <c r="Q161" i="9"/>
  <c r="D161" i="9"/>
  <c r="C161" i="9"/>
  <c r="R160" i="9"/>
  <c r="Q160" i="9"/>
  <c r="D160" i="9"/>
  <c r="C160" i="9"/>
  <c r="R149" i="9"/>
  <c r="Q149" i="9"/>
  <c r="D149" i="9"/>
  <c r="C149" i="9"/>
  <c r="R148" i="9"/>
  <c r="Q148" i="9"/>
  <c r="D148" i="9"/>
  <c r="C148" i="9"/>
  <c r="R147" i="9"/>
  <c r="Q147" i="9"/>
  <c r="D147" i="9"/>
  <c r="C147" i="9"/>
  <c r="R146" i="9"/>
  <c r="Q146" i="9"/>
  <c r="D146" i="9"/>
  <c r="C146" i="9"/>
  <c r="R145" i="9"/>
  <c r="Q145" i="9"/>
  <c r="D145" i="9"/>
  <c r="C145" i="9"/>
  <c r="R144" i="9"/>
  <c r="Q144" i="9"/>
  <c r="D144" i="9"/>
  <c r="C144" i="9"/>
  <c r="R143" i="9"/>
  <c r="Q143" i="9"/>
  <c r="D143" i="9"/>
  <c r="C143" i="9"/>
  <c r="R142" i="9"/>
  <c r="Q142" i="9"/>
  <c r="D142" i="9"/>
  <c r="C142" i="9"/>
  <c r="R141" i="9"/>
  <c r="Q141" i="9"/>
  <c r="D141" i="9"/>
  <c r="C141" i="9"/>
  <c r="R140" i="9"/>
  <c r="Q140" i="9"/>
  <c r="D140" i="9"/>
  <c r="C140" i="9"/>
  <c r="R139" i="9"/>
  <c r="Q139" i="9"/>
  <c r="D139" i="9"/>
  <c r="C139" i="9"/>
  <c r="R138" i="9"/>
  <c r="Q138" i="9"/>
  <c r="D138" i="9"/>
  <c r="C138" i="9"/>
  <c r="R137" i="9"/>
  <c r="Q137" i="9"/>
  <c r="D137" i="9"/>
  <c r="C137" i="9"/>
  <c r="R136" i="9"/>
  <c r="Q136" i="9"/>
  <c r="D136" i="9"/>
  <c r="C136" i="9"/>
  <c r="R135" i="9"/>
  <c r="Q135" i="9"/>
  <c r="D135" i="9"/>
  <c r="C135" i="9"/>
  <c r="R134" i="9"/>
  <c r="Q134" i="9"/>
  <c r="D134" i="9"/>
  <c r="C134" i="9"/>
  <c r="R133" i="9"/>
  <c r="Q133" i="9"/>
  <c r="D133" i="9"/>
  <c r="C133" i="9"/>
  <c r="R132" i="9"/>
  <c r="Q132" i="9"/>
  <c r="D132" i="9"/>
  <c r="C132" i="9"/>
  <c r="R131" i="9"/>
  <c r="Q131" i="9"/>
  <c r="D131" i="9"/>
  <c r="C131" i="9"/>
  <c r="R130" i="9"/>
  <c r="Q130" i="9"/>
  <c r="D130" i="9"/>
  <c r="C130" i="9"/>
  <c r="R129" i="9"/>
  <c r="Q129" i="9"/>
  <c r="D129" i="9"/>
  <c r="C129" i="9"/>
  <c r="D118" i="9"/>
  <c r="C118" i="9"/>
  <c r="R117" i="9"/>
  <c r="Q117" i="9"/>
  <c r="D117" i="9"/>
  <c r="C117" i="9"/>
  <c r="R116" i="9"/>
  <c r="Q116" i="9"/>
  <c r="D116" i="9"/>
  <c r="C116" i="9"/>
  <c r="R115" i="9"/>
  <c r="Q115" i="9"/>
  <c r="D115" i="9"/>
  <c r="C115" i="9"/>
  <c r="R114" i="9"/>
  <c r="Q114" i="9"/>
  <c r="D114" i="9"/>
  <c r="C114" i="9"/>
  <c r="R113" i="9"/>
  <c r="Q113" i="9"/>
  <c r="D113" i="9"/>
  <c r="C113" i="9"/>
  <c r="R112" i="9"/>
  <c r="Q112" i="9"/>
  <c r="D112" i="9"/>
  <c r="C112" i="9"/>
  <c r="R111" i="9"/>
  <c r="Q111" i="9"/>
  <c r="D111" i="9"/>
  <c r="C111" i="9"/>
  <c r="R110" i="9"/>
  <c r="Q110" i="9"/>
  <c r="D110" i="9"/>
  <c r="C110" i="9"/>
  <c r="R109" i="9"/>
  <c r="Q109" i="9"/>
  <c r="D109" i="9"/>
  <c r="C109" i="9"/>
  <c r="R108" i="9"/>
  <c r="Q108" i="9"/>
  <c r="D108" i="9"/>
  <c r="C108" i="9"/>
  <c r="R107" i="9"/>
  <c r="Q107" i="9"/>
  <c r="D107" i="9"/>
  <c r="C107" i="9"/>
  <c r="R106" i="9"/>
  <c r="Q106" i="9"/>
  <c r="D106" i="9"/>
  <c r="C106" i="9"/>
  <c r="R105" i="9"/>
  <c r="Q105" i="9"/>
  <c r="D105" i="9"/>
  <c r="C105" i="9"/>
  <c r="R104" i="9"/>
  <c r="Q104" i="9"/>
  <c r="D104" i="9"/>
  <c r="C104" i="9"/>
  <c r="R103" i="9"/>
  <c r="Q103" i="9"/>
  <c r="D103" i="9"/>
  <c r="C103" i="9"/>
  <c r="R102" i="9"/>
  <c r="Q102" i="9"/>
  <c r="D102" i="9"/>
  <c r="C102" i="9"/>
  <c r="R101" i="9"/>
  <c r="Q101" i="9"/>
  <c r="D101" i="9"/>
  <c r="C101" i="9"/>
  <c r="R100" i="9"/>
  <c r="Q100" i="9"/>
  <c r="D100" i="9"/>
  <c r="C100" i="9"/>
  <c r="R99" i="9"/>
  <c r="Q99" i="9"/>
  <c r="D99" i="9"/>
  <c r="C99" i="9"/>
  <c r="R98" i="9"/>
  <c r="Q98" i="9"/>
  <c r="D98" i="9"/>
  <c r="C98" i="9"/>
  <c r="R87" i="9"/>
  <c r="Q87" i="9"/>
  <c r="D87" i="9"/>
  <c r="C87" i="9"/>
  <c r="R86" i="9"/>
  <c r="Q86" i="9"/>
  <c r="D86" i="9"/>
  <c r="C86" i="9"/>
  <c r="R85" i="9"/>
  <c r="Q85" i="9"/>
  <c r="D85" i="9"/>
  <c r="C85" i="9"/>
  <c r="R84" i="9"/>
  <c r="Q84" i="9"/>
  <c r="D84" i="9"/>
  <c r="C84" i="9"/>
  <c r="R83" i="9"/>
  <c r="Q83" i="9"/>
  <c r="D83" i="9"/>
  <c r="C83" i="9"/>
  <c r="R82" i="9"/>
  <c r="Q82" i="9"/>
  <c r="D82" i="9"/>
  <c r="C82" i="9"/>
  <c r="R81" i="9"/>
  <c r="Q81" i="9"/>
  <c r="D81" i="9"/>
  <c r="C81" i="9"/>
  <c r="R80" i="9"/>
  <c r="Q80" i="9"/>
  <c r="D80" i="9"/>
  <c r="C80" i="9"/>
  <c r="R79" i="9"/>
  <c r="Q79" i="9"/>
  <c r="D79" i="9"/>
  <c r="C79" i="9"/>
  <c r="R78" i="9"/>
  <c r="Q78" i="9"/>
  <c r="D78" i="9"/>
  <c r="C78" i="9"/>
  <c r="R77" i="9"/>
  <c r="Q77" i="9"/>
  <c r="D77" i="9"/>
  <c r="C77" i="9"/>
  <c r="R76" i="9"/>
  <c r="Q76" i="9"/>
  <c r="D76" i="9"/>
  <c r="C76" i="9"/>
  <c r="R75" i="9"/>
  <c r="Q75" i="9"/>
  <c r="D75" i="9"/>
  <c r="C75" i="9"/>
  <c r="R74" i="9"/>
  <c r="Q74" i="9"/>
  <c r="D74" i="9"/>
  <c r="C74" i="9"/>
  <c r="R73" i="9"/>
  <c r="Q73" i="9"/>
  <c r="D73" i="9"/>
  <c r="C73" i="9"/>
  <c r="R72" i="9"/>
  <c r="Q72" i="9"/>
  <c r="D72" i="9"/>
  <c r="C72" i="9"/>
  <c r="R71" i="9"/>
  <c r="Q71" i="9"/>
  <c r="D71" i="9"/>
  <c r="C71" i="9"/>
  <c r="R70" i="9"/>
  <c r="Q70" i="9"/>
  <c r="D70" i="9"/>
  <c r="C70" i="9"/>
  <c r="R69" i="9"/>
  <c r="Q69" i="9"/>
  <c r="D69" i="9"/>
  <c r="C69" i="9"/>
  <c r="R68" i="9"/>
  <c r="Q68" i="9"/>
  <c r="D68" i="9"/>
  <c r="C68" i="9"/>
  <c r="R67" i="9"/>
  <c r="Q67" i="9"/>
  <c r="D67" i="9"/>
  <c r="C67" i="9"/>
  <c r="R56" i="9"/>
  <c r="Q56" i="9"/>
  <c r="D56" i="9"/>
  <c r="C56" i="9"/>
  <c r="R55" i="9"/>
  <c r="Q55" i="9"/>
  <c r="D55" i="9"/>
  <c r="C55" i="9"/>
  <c r="R54" i="9"/>
  <c r="Q54" i="9"/>
  <c r="D54" i="9"/>
  <c r="C54" i="9"/>
  <c r="R53" i="9"/>
  <c r="Q53" i="9"/>
  <c r="D53" i="9"/>
  <c r="C53" i="9"/>
  <c r="R52" i="9"/>
  <c r="Q52" i="9"/>
  <c r="D52" i="9"/>
  <c r="C52" i="9"/>
  <c r="R51" i="9"/>
  <c r="Q51" i="9"/>
  <c r="D51" i="9"/>
  <c r="C51" i="9"/>
  <c r="R50" i="9"/>
  <c r="Q50" i="9"/>
  <c r="D50" i="9"/>
  <c r="C50" i="9"/>
  <c r="R49" i="9"/>
  <c r="Q49" i="9"/>
  <c r="D49" i="9"/>
  <c r="C49" i="9"/>
  <c r="R48" i="9"/>
  <c r="Q48" i="9"/>
  <c r="D48" i="9"/>
  <c r="C48" i="9"/>
  <c r="R47" i="9"/>
  <c r="Q47" i="9"/>
  <c r="D47" i="9"/>
  <c r="C47" i="9"/>
  <c r="R46" i="9"/>
  <c r="Q46" i="9"/>
  <c r="D46" i="9"/>
  <c r="C46" i="9"/>
  <c r="R45" i="9"/>
  <c r="Q45" i="9"/>
  <c r="D45" i="9"/>
  <c r="C45" i="9"/>
  <c r="R44" i="9"/>
  <c r="Q44" i="9"/>
  <c r="D44" i="9"/>
  <c r="C44" i="9"/>
  <c r="R43" i="9"/>
  <c r="Q43" i="9"/>
  <c r="D43" i="9"/>
  <c r="C43" i="9"/>
  <c r="R42" i="9"/>
  <c r="Q42" i="9"/>
  <c r="D42" i="9"/>
  <c r="C42" i="9"/>
  <c r="R41" i="9"/>
  <c r="Q41" i="9"/>
  <c r="D41" i="9"/>
  <c r="C41" i="9"/>
  <c r="R40" i="9"/>
  <c r="Q40" i="9"/>
  <c r="D40" i="9"/>
  <c r="C40" i="9"/>
  <c r="R39" i="9"/>
  <c r="Q39" i="9"/>
  <c r="D39" i="9"/>
  <c r="C39" i="9"/>
  <c r="R38" i="9"/>
  <c r="Q38" i="9"/>
  <c r="D38" i="9"/>
  <c r="C38" i="9"/>
  <c r="R37" i="9"/>
  <c r="Q37" i="9"/>
  <c r="D37" i="9"/>
  <c r="C37" i="9"/>
  <c r="R36" i="9"/>
  <c r="Q36" i="9"/>
  <c r="D36" i="9"/>
  <c r="C36" i="9"/>
  <c r="R25" i="9"/>
  <c r="Q25" i="9"/>
  <c r="D25" i="9"/>
  <c r="C25" i="9"/>
  <c r="R24" i="9"/>
  <c r="Q24" i="9"/>
  <c r="D24" i="9"/>
  <c r="C24" i="9"/>
  <c r="R23" i="9"/>
  <c r="Q23" i="9"/>
  <c r="D23" i="9"/>
  <c r="C23" i="9"/>
  <c r="R22" i="9"/>
  <c r="Q22" i="9"/>
  <c r="D22" i="9"/>
  <c r="C22" i="9"/>
  <c r="R21" i="9"/>
  <c r="Q21" i="9"/>
  <c r="D21" i="9"/>
  <c r="C21" i="9"/>
  <c r="R20" i="9"/>
  <c r="Q20" i="9"/>
  <c r="D20" i="9"/>
  <c r="C20" i="9"/>
  <c r="R19" i="9"/>
  <c r="Q19" i="9"/>
  <c r="D19" i="9"/>
  <c r="C19" i="9"/>
  <c r="R18" i="9"/>
  <c r="Q18" i="9"/>
  <c r="D18" i="9"/>
  <c r="C18" i="9"/>
  <c r="R17" i="9"/>
  <c r="Q17" i="9"/>
  <c r="D17" i="9"/>
  <c r="C17" i="9"/>
  <c r="R16" i="9"/>
  <c r="Q16" i="9"/>
  <c r="D16" i="9"/>
  <c r="C16" i="9"/>
  <c r="R15" i="9"/>
  <c r="Q15" i="9"/>
  <c r="D15" i="9"/>
  <c r="C15" i="9"/>
  <c r="R14" i="9"/>
  <c r="Q14" i="9"/>
  <c r="D14" i="9"/>
  <c r="C14" i="9"/>
  <c r="R13" i="9"/>
  <c r="Q13" i="9"/>
  <c r="D13" i="9"/>
  <c r="C13" i="9"/>
  <c r="R12" i="9"/>
  <c r="Q12" i="9"/>
  <c r="D12" i="9"/>
  <c r="C12" i="9"/>
  <c r="R11" i="9"/>
  <c r="Q11" i="9"/>
  <c r="D11" i="9"/>
  <c r="C11" i="9"/>
  <c r="R10" i="9"/>
  <c r="Q10" i="9"/>
  <c r="D10" i="9"/>
  <c r="C10" i="9"/>
  <c r="R9" i="9"/>
  <c r="Q9" i="9"/>
  <c r="D9" i="9"/>
  <c r="C9" i="9"/>
  <c r="R8" i="9"/>
  <c r="Q8" i="9"/>
  <c r="D8" i="9"/>
  <c r="C8" i="9"/>
  <c r="R7" i="9"/>
  <c r="Q7" i="9"/>
  <c r="D7" i="9"/>
  <c r="C7" i="9"/>
  <c r="R6" i="9"/>
  <c r="Q6" i="9"/>
  <c r="D6" i="9"/>
  <c r="C6" i="9"/>
  <c r="R5" i="9"/>
  <c r="Q5" i="9"/>
  <c r="D5" i="9"/>
  <c r="C5" i="9"/>
  <c r="O1" i="9"/>
  <c r="Q533" i="8" l="1"/>
  <c r="R533" i="8"/>
  <c r="Q534" i="8"/>
  <c r="R534" i="8"/>
  <c r="Q535" i="8"/>
  <c r="R535" i="8"/>
  <c r="Q536" i="8"/>
  <c r="R536" i="8"/>
  <c r="Q537" i="8"/>
  <c r="R537" i="8"/>
  <c r="Q538" i="8"/>
  <c r="R538" i="8"/>
  <c r="Q539" i="8"/>
  <c r="R539" i="8"/>
  <c r="Q540" i="8"/>
  <c r="R540" i="8"/>
  <c r="Q541" i="8"/>
  <c r="R541" i="8"/>
  <c r="Q542" i="8"/>
  <c r="R542" i="8"/>
  <c r="Q543" i="8"/>
  <c r="R543" i="8"/>
  <c r="Q544" i="8"/>
  <c r="R544" i="8"/>
  <c r="Q545" i="8"/>
  <c r="R545" i="8"/>
  <c r="Q546" i="8"/>
  <c r="R546" i="8"/>
  <c r="Q547" i="8"/>
  <c r="R547" i="8"/>
  <c r="Q548" i="8"/>
  <c r="R548" i="8"/>
  <c r="Q549" i="8"/>
  <c r="R549" i="8"/>
  <c r="Q550" i="8"/>
  <c r="R550" i="8"/>
  <c r="Q551" i="8"/>
  <c r="R551" i="8"/>
  <c r="Q552" i="8"/>
  <c r="R552" i="8"/>
  <c r="R532" i="8"/>
  <c r="Q532" i="8"/>
  <c r="C533" i="8"/>
  <c r="D533" i="8"/>
  <c r="C534" i="8"/>
  <c r="D534" i="8"/>
  <c r="C535" i="8"/>
  <c r="D535" i="8"/>
  <c r="C536" i="8"/>
  <c r="D536" i="8"/>
  <c r="C537" i="8"/>
  <c r="D537" i="8"/>
  <c r="C538" i="8"/>
  <c r="D538" i="8"/>
  <c r="C539" i="8"/>
  <c r="D539" i="8"/>
  <c r="C540" i="8"/>
  <c r="D540" i="8"/>
  <c r="C541" i="8"/>
  <c r="D541" i="8"/>
  <c r="C542" i="8"/>
  <c r="D542" i="8"/>
  <c r="C543" i="8"/>
  <c r="D543" i="8"/>
  <c r="C544" i="8"/>
  <c r="D544" i="8"/>
  <c r="C545" i="8"/>
  <c r="D545" i="8"/>
  <c r="C546" i="8"/>
  <c r="D546" i="8"/>
  <c r="C547" i="8"/>
  <c r="D547" i="8"/>
  <c r="C548" i="8"/>
  <c r="D548" i="8"/>
  <c r="C549" i="8"/>
  <c r="D549" i="8"/>
  <c r="C550" i="8"/>
  <c r="D550" i="8"/>
  <c r="C551" i="8"/>
  <c r="D551" i="8"/>
  <c r="C552" i="8"/>
  <c r="D552" i="8"/>
  <c r="D532" i="8"/>
  <c r="C532" i="8"/>
  <c r="AB518" i="7"/>
  <c r="AC518" i="7"/>
  <c r="AB519" i="7"/>
  <c r="AC519" i="7"/>
  <c r="AB520" i="7"/>
  <c r="AC520" i="7"/>
  <c r="AB521" i="7"/>
  <c r="AC521" i="7"/>
  <c r="AB522" i="7"/>
  <c r="AC522" i="7"/>
  <c r="AB523" i="7"/>
  <c r="AC523" i="7"/>
  <c r="AB524" i="7"/>
  <c r="AC524" i="7"/>
  <c r="AB525" i="7"/>
  <c r="AC525" i="7"/>
  <c r="AB526" i="7"/>
  <c r="AC526" i="7"/>
  <c r="AB527" i="7"/>
  <c r="AC527" i="7"/>
  <c r="AB528" i="7"/>
  <c r="AC528" i="7"/>
  <c r="AB529" i="7"/>
  <c r="AC529" i="7"/>
  <c r="AB530" i="7"/>
  <c r="AC530" i="7"/>
  <c r="AB531" i="7"/>
  <c r="AC531" i="7"/>
  <c r="AB532" i="7"/>
  <c r="AC532" i="7"/>
  <c r="AB533" i="7"/>
  <c r="AC533" i="7"/>
  <c r="AB534" i="7"/>
  <c r="AC534" i="7"/>
  <c r="AB535" i="7"/>
  <c r="AC535" i="7"/>
  <c r="AB536" i="7"/>
  <c r="AC536" i="7"/>
  <c r="AB537" i="7"/>
  <c r="AC537" i="7"/>
  <c r="AC517" i="7"/>
  <c r="AB517" i="7"/>
  <c r="V518" i="7"/>
  <c r="V519" i="7"/>
  <c r="V520" i="7"/>
  <c r="V521" i="7"/>
  <c r="V522" i="7"/>
  <c r="V523" i="7"/>
  <c r="V524" i="7"/>
  <c r="V525" i="7"/>
  <c r="V526" i="7"/>
  <c r="V527" i="7"/>
  <c r="V528" i="7"/>
  <c r="V529" i="7"/>
  <c r="V530" i="7"/>
  <c r="V531" i="7"/>
  <c r="V532" i="7"/>
  <c r="V533" i="7"/>
  <c r="V534" i="7"/>
  <c r="V535" i="7"/>
  <c r="V536" i="7"/>
  <c r="V537" i="7"/>
  <c r="V517" i="7"/>
  <c r="W518" i="7"/>
  <c r="W519" i="7"/>
  <c r="W520" i="7"/>
  <c r="W521" i="7"/>
  <c r="W522" i="7"/>
  <c r="W523" i="7"/>
  <c r="W524" i="7"/>
  <c r="W525" i="7"/>
  <c r="W526" i="7"/>
  <c r="W527" i="7"/>
  <c r="W528" i="7"/>
  <c r="W529" i="7"/>
  <c r="W530" i="7"/>
  <c r="W531" i="7"/>
  <c r="W532" i="7"/>
  <c r="W533" i="7"/>
  <c r="W534" i="7"/>
  <c r="W535" i="7"/>
  <c r="W536" i="7"/>
  <c r="W537" i="7"/>
  <c r="W517" i="7"/>
  <c r="AA538" i="7"/>
  <c r="Z538" i="7"/>
  <c r="Y538" i="7"/>
  <c r="U537" i="7"/>
  <c r="T537" i="7"/>
  <c r="S537" i="7"/>
  <c r="U536" i="7"/>
  <c r="T536" i="7"/>
  <c r="S536" i="7"/>
  <c r="U535" i="7"/>
  <c r="T535" i="7"/>
  <c r="S535" i="7"/>
  <c r="U534" i="7"/>
  <c r="T534" i="7"/>
  <c r="S534" i="7"/>
  <c r="U533" i="7"/>
  <c r="T533" i="7"/>
  <c r="S533" i="7"/>
  <c r="U532" i="7"/>
  <c r="T532" i="7"/>
  <c r="S532" i="7"/>
  <c r="U531" i="7"/>
  <c r="T531" i="7"/>
  <c r="S531" i="7"/>
  <c r="U530" i="7"/>
  <c r="T530" i="7"/>
  <c r="S530" i="7"/>
  <c r="U529" i="7"/>
  <c r="T529" i="7"/>
  <c r="S529" i="7"/>
  <c r="U528" i="7"/>
  <c r="T528" i="7"/>
  <c r="S528" i="7"/>
  <c r="U527" i="7"/>
  <c r="T527" i="7"/>
  <c r="S527" i="7"/>
  <c r="U526" i="7"/>
  <c r="T526" i="7"/>
  <c r="S526" i="7"/>
  <c r="U525" i="7"/>
  <c r="T525" i="7"/>
  <c r="S525" i="7"/>
  <c r="U524" i="7"/>
  <c r="T524" i="7"/>
  <c r="S524" i="7"/>
  <c r="U523" i="7"/>
  <c r="T523" i="7"/>
  <c r="S523" i="7"/>
  <c r="U522" i="7"/>
  <c r="T522" i="7"/>
  <c r="S522" i="7"/>
  <c r="U521" i="7"/>
  <c r="T521" i="7"/>
  <c r="S521" i="7"/>
  <c r="U520" i="7"/>
  <c r="T520" i="7"/>
  <c r="S520" i="7"/>
  <c r="U519" i="7"/>
  <c r="T519" i="7"/>
  <c r="S519" i="7"/>
  <c r="U518" i="7"/>
  <c r="T518" i="7"/>
  <c r="S518" i="7"/>
  <c r="U517" i="7"/>
  <c r="T517" i="7"/>
  <c r="S517" i="7"/>
  <c r="AC515" i="7"/>
  <c r="W515" i="7"/>
  <c r="S538" i="7" l="1"/>
  <c r="T538" i="7"/>
  <c r="U538" i="7"/>
  <c r="U1" i="3"/>
  <c r="AC125" i="7" l="1"/>
  <c r="AC95" i="7"/>
  <c r="AC65" i="7"/>
  <c r="AC35" i="7"/>
  <c r="AC5" i="7"/>
  <c r="W5" i="7"/>
  <c r="W35" i="7"/>
  <c r="W65" i="7"/>
  <c r="W95" i="7"/>
  <c r="A1" i="8"/>
  <c r="O1" i="8" s="1"/>
  <c r="S488" i="7"/>
  <c r="T488" i="7"/>
  <c r="U488" i="7"/>
  <c r="S489" i="7"/>
  <c r="T489" i="7"/>
  <c r="U489" i="7"/>
  <c r="S490" i="7"/>
  <c r="T490" i="7"/>
  <c r="U490" i="7"/>
  <c r="S491" i="7"/>
  <c r="T491" i="7"/>
  <c r="U491" i="7"/>
  <c r="S492" i="7"/>
  <c r="T492" i="7"/>
  <c r="U492" i="7"/>
  <c r="S493" i="7"/>
  <c r="T493" i="7"/>
  <c r="U493" i="7"/>
  <c r="S494" i="7"/>
  <c r="T494" i="7"/>
  <c r="U494" i="7"/>
  <c r="S495" i="7"/>
  <c r="T495" i="7"/>
  <c r="U495" i="7"/>
  <c r="S496" i="7"/>
  <c r="T496" i="7"/>
  <c r="U496" i="7"/>
  <c r="S497" i="7"/>
  <c r="T497" i="7"/>
  <c r="U497" i="7"/>
  <c r="S498" i="7"/>
  <c r="T498" i="7"/>
  <c r="U498" i="7"/>
  <c r="S499" i="7"/>
  <c r="T499" i="7"/>
  <c r="U499" i="7"/>
  <c r="S500" i="7"/>
  <c r="T500" i="7"/>
  <c r="U500" i="7"/>
  <c r="S501" i="7"/>
  <c r="T501" i="7"/>
  <c r="U501" i="7"/>
  <c r="S502" i="7"/>
  <c r="T502" i="7"/>
  <c r="U502" i="7"/>
  <c r="S503" i="7"/>
  <c r="T503" i="7"/>
  <c r="U503" i="7"/>
  <c r="S504" i="7"/>
  <c r="T504" i="7"/>
  <c r="U504" i="7"/>
  <c r="S505" i="7"/>
  <c r="T505" i="7"/>
  <c r="U505" i="7"/>
  <c r="S506" i="7"/>
  <c r="T506" i="7"/>
  <c r="U506" i="7"/>
  <c r="S507" i="7"/>
  <c r="T507" i="7"/>
  <c r="U507" i="7"/>
  <c r="S458" i="7"/>
  <c r="T458" i="7"/>
  <c r="U458" i="7"/>
  <c r="S459" i="7"/>
  <c r="T459" i="7"/>
  <c r="U459" i="7"/>
  <c r="S460" i="7"/>
  <c r="T460" i="7"/>
  <c r="U460" i="7"/>
  <c r="S461" i="7"/>
  <c r="T461" i="7"/>
  <c r="U461" i="7"/>
  <c r="S462" i="7"/>
  <c r="T462" i="7"/>
  <c r="U462" i="7"/>
  <c r="S463" i="7"/>
  <c r="T463" i="7"/>
  <c r="U463" i="7"/>
  <c r="S464" i="7"/>
  <c r="T464" i="7"/>
  <c r="U464" i="7"/>
  <c r="S465" i="7"/>
  <c r="T465" i="7"/>
  <c r="U465" i="7"/>
  <c r="S466" i="7"/>
  <c r="T466" i="7"/>
  <c r="U466" i="7"/>
  <c r="S467" i="7"/>
  <c r="T467" i="7"/>
  <c r="U467" i="7"/>
  <c r="S468" i="7"/>
  <c r="T468" i="7"/>
  <c r="U468" i="7"/>
  <c r="S469" i="7"/>
  <c r="T469" i="7"/>
  <c r="U469" i="7"/>
  <c r="S470" i="7"/>
  <c r="T470" i="7"/>
  <c r="U470" i="7"/>
  <c r="S471" i="7"/>
  <c r="T471" i="7"/>
  <c r="U471" i="7"/>
  <c r="S472" i="7"/>
  <c r="T472" i="7"/>
  <c r="U472" i="7"/>
  <c r="S473" i="7"/>
  <c r="T473" i="7"/>
  <c r="U473" i="7"/>
  <c r="S474" i="7"/>
  <c r="T474" i="7"/>
  <c r="U474" i="7"/>
  <c r="S475" i="7"/>
  <c r="T475" i="7"/>
  <c r="U475" i="7"/>
  <c r="S476" i="7"/>
  <c r="T476" i="7"/>
  <c r="U476" i="7"/>
  <c r="S477" i="7"/>
  <c r="T477" i="7"/>
  <c r="U477" i="7"/>
  <c r="S428" i="7"/>
  <c r="T428" i="7"/>
  <c r="U428" i="7"/>
  <c r="S429" i="7"/>
  <c r="T429" i="7"/>
  <c r="U429" i="7"/>
  <c r="S430" i="7"/>
  <c r="T430" i="7"/>
  <c r="U430" i="7"/>
  <c r="S431" i="7"/>
  <c r="T431" i="7"/>
  <c r="U431" i="7"/>
  <c r="S432" i="7"/>
  <c r="T432" i="7"/>
  <c r="U432" i="7"/>
  <c r="S433" i="7"/>
  <c r="T433" i="7"/>
  <c r="U433" i="7"/>
  <c r="S434" i="7"/>
  <c r="T434" i="7"/>
  <c r="U434" i="7"/>
  <c r="S435" i="7"/>
  <c r="T435" i="7"/>
  <c r="U435" i="7"/>
  <c r="S436" i="7"/>
  <c r="T436" i="7"/>
  <c r="U436" i="7"/>
  <c r="S437" i="7"/>
  <c r="T437" i="7"/>
  <c r="U437" i="7"/>
  <c r="S438" i="7"/>
  <c r="T438" i="7"/>
  <c r="U438" i="7"/>
  <c r="S439" i="7"/>
  <c r="T439" i="7"/>
  <c r="U439" i="7"/>
  <c r="S440" i="7"/>
  <c r="T440" i="7"/>
  <c r="U440" i="7"/>
  <c r="S441" i="7"/>
  <c r="T441" i="7"/>
  <c r="U441" i="7"/>
  <c r="S442" i="7"/>
  <c r="T442" i="7"/>
  <c r="U442" i="7"/>
  <c r="S443" i="7"/>
  <c r="T443" i="7"/>
  <c r="U443" i="7"/>
  <c r="S444" i="7"/>
  <c r="T444" i="7"/>
  <c r="U444" i="7"/>
  <c r="S445" i="7"/>
  <c r="T445" i="7"/>
  <c r="U445" i="7"/>
  <c r="S446" i="7"/>
  <c r="T446" i="7"/>
  <c r="U446" i="7"/>
  <c r="S447" i="7"/>
  <c r="T447" i="7"/>
  <c r="U447" i="7"/>
  <c r="S398" i="7"/>
  <c r="T398" i="7"/>
  <c r="U398" i="7"/>
  <c r="S399" i="7"/>
  <c r="T399" i="7"/>
  <c r="U399" i="7"/>
  <c r="S400" i="7"/>
  <c r="T400" i="7"/>
  <c r="U400" i="7"/>
  <c r="S401" i="7"/>
  <c r="T401" i="7"/>
  <c r="U401" i="7"/>
  <c r="S402" i="7"/>
  <c r="T402" i="7"/>
  <c r="U402" i="7"/>
  <c r="S403" i="7"/>
  <c r="T403" i="7"/>
  <c r="U403" i="7"/>
  <c r="S404" i="7"/>
  <c r="T404" i="7"/>
  <c r="U404" i="7"/>
  <c r="S405" i="7"/>
  <c r="T405" i="7"/>
  <c r="U405" i="7"/>
  <c r="S406" i="7"/>
  <c r="T406" i="7"/>
  <c r="U406" i="7"/>
  <c r="S407" i="7"/>
  <c r="T407" i="7"/>
  <c r="U407" i="7"/>
  <c r="S408" i="7"/>
  <c r="T408" i="7"/>
  <c r="U408" i="7"/>
  <c r="S409" i="7"/>
  <c r="T409" i="7"/>
  <c r="U409" i="7"/>
  <c r="S410" i="7"/>
  <c r="T410" i="7"/>
  <c r="U410" i="7"/>
  <c r="S411" i="7"/>
  <c r="T411" i="7"/>
  <c r="U411" i="7"/>
  <c r="S412" i="7"/>
  <c r="T412" i="7"/>
  <c r="U412" i="7"/>
  <c r="S413" i="7"/>
  <c r="T413" i="7"/>
  <c r="U413" i="7"/>
  <c r="S414" i="7"/>
  <c r="T414" i="7"/>
  <c r="U414" i="7"/>
  <c r="S415" i="7"/>
  <c r="T415" i="7"/>
  <c r="U415" i="7"/>
  <c r="S416" i="7"/>
  <c r="T416" i="7"/>
  <c r="U416" i="7"/>
  <c r="S417" i="7"/>
  <c r="T417" i="7"/>
  <c r="U417" i="7"/>
  <c r="AA508" i="7"/>
  <c r="Z508" i="7"/>
  <c r="Y508" i="7"/>
  <c r="AA478" i="7"/>
  <c r="Z478" i="7"/>
  <c r="Y478" i="7"/>
  <c r="AA448" i="7"/>
  <c r="Z448" i="7"/>
  <c r="Y448" i="7"/>
  <c r="U487" i="7"/>
  <c r="T487" i="7"/>
  <c r="S487" i="7"/>
  <c r="U457" i="7"/>
  <c r="T457" i="7"/>
  <c r="S457" i="7"/>
  <c r="U427" i="7"/>
  <c r="T427" i="7"/>
  <c r="S427" i="7"/>
  <c r="AA418" i="7"/>
  <c r="Z418" i="7"/>
  <c r="Y418" i="7"/>
  <c r="U397" i="7"/>
  <c r="T397" i="7"/>
  <c r="S397" i="7"/>
  <c r="S368" i="7"/>
  <c r="T368" i="7"/>
  <c r="U368" i="7"/>
  <c r="S369" i="7"/>
  <c r="T369" i="7"/>
  <c r="U369" i="7"/>
  <c r="S370" i="7"/>
  <c r="T370" i="7"/>
  <c r="U370" i="7"/>
  <c r="S371" i="7"/>
  <c r="T371" i="7"/>
  <c r="U371" i="7"/>
  <c r="S372" i="7"/>
  <c r="T372" i="7"/>
  <c r="U372" i="7"/>
  <c r="S373" i="7"/>
  <c r="T373" i="7"/>
  <c r="U373" i="7"/>
  <c r="S374" i="7"/>
  <c r="T374" i="7"/>
  <c r="U374" i="7"/>
  <c r="S375" i="7"/>
  <c r="T375" i="7"/>
  <c r="U375" i="7"/>
  <c r="S376" i="7"/>
  <c r="T376" i="7"/>
  <c r="U376" i="7"/>
  <c r="S377" i="7"/>
  <c r="T377" i="7"/>
  <c r="U377" i="7"/>
  <c r="S378" i="7"/>
  <c r="T378" i="7"/>
  <c r="U378" i="7"/>
  <c r="S379" i="7"/>
  <c r="T379" i="7"/>
  <c r="U379" i="7"/>
  <c r="S380" i="7"/>
  <c r="T380" i="7"/>
  <c r="U380" i="7"/>
  <c r="S381" i="7"/>
  <c r="T381" i="7"/>
  <c r="U381" i="7"/>
  <c r="S382" i="7"/>
  <c r="T382" i="7"/>
  <c r="U382" i="7"/>
  <c r="S383" i="7"/>
  <c r="T383" i="7"/>
  <c r="U383" i="7"/>
  <c r="S384" i="7"/>
  <c r="T384" i="7"/>
  <c r="U384" i="7"/>
  <c r="S385" i="7"/>
  <c r="T385" i="7"/>
  <c r="U385" i="7"/>
  <c r="S386" i="7"/>
  <c r="T386" i="7"/>
  <c r="U386" i="7"/>
  <c r="S387" i="7"/>
  <c r="T387" i="7"/>
  <c r="U387" i="7"/>
  <c r="U367" i="7"/>
  <c r="T367" i="7"/>
  <c r="S367" i="7"/>
  <c r="AA388" i="7"/>
  <c r="Z388" i="7"/>
  <c r="Y388" i="7"/>
  <c r="AC485" i="7"/>
  <c r="W485" i="7"/>
  <c r="AC455" i="7"/>
  <c r="W455" i="7"/>
  <c r="AC425" i="7"/>
  <c r="W425" i="7"/>
  <c r="AC395" i="7"/>
  <c r="W395" i="7"/>
  <c r="AC365" i="7"/>
  <c r="W365" i="7"/>
  <c r="S338" i="7"/>
  <c r="T338" i="7"/>
  <c r="U338" i="7"/>
  <c r="S339" i="7"/>
  <c r="T339" i="7"/>
  <c r="U339" i="7"/>
  <c r="S340" i="7"/>
  <c r="T340" i="7"/>
  <c r="U340" i="7"/>
  <c r="S341" i="7"/>
  <c r="T341" i="7"/>
  <c r="U341" i="7"/>
  <c r="S342" i="7"/>
  <c r="T342" i="7"/>
  <c r="U342" i="7"/>
  <c r="S343" i="7"/>
  <c r="T343" i="7"/>
  <c r="U343" i="7"/>
  <c r="S344" i="7"/>
  <c r="T344" i="7"/>
  <c r="U344" i="7"/>
  <c r="S345" i="7"/>
  <c r="T345" i="7"/>
  <c r="U345" i="7"/>
  <c r="S346" i="7"/>
  <c r="T346" i="7"/>
  <c r="U346" i="7"/>
  <c r="S347" i="7"/>
  <c r="T347" i="7"/>
  <c r="U347" i="7"/>
  <c r="S348" i="7"/>
  <c r="T348" i="7"/>
  <c r="U348" i="7"/>
  <c r="S349" i="7"/>
  <c r="T349" i="7"/>
  <c r="U349" i="7"/>
  <c r="S350" i="7"/>
  <c r="T350" i="7"/>
  <c r="U350" i="7"/>
  <c r="S351" i="7"/>
  <c r="T351" i="7"/>
  <c r="U351" i="7"/>
  <c r="S352" i="7"/>
  <c r="T352" i="7"/>
  <c r="U352" i="7"/>
  <c r="S353" i="7"/>
  <c r="T353" i="7"/>
  <c r="U353" i="7"/>
  <c r="S354" i="7"/>
  <c r="T354" i="7"/>
  <c r="U354" i="7"/>
  <c r="S355" i="7"/>
  <c r="T355" i="7"/>
  <c r="U355" i="7"/>
  <c r="S356" i="7"/>
  <c r="T356" i="7"/>
  <c r="U356" i="7"/>
  <c r="S357" i="7"/>
  <c r="T357" i="7"/>
  <c r="U357" i="7"/>
  <c r="AA358" i="7"/>
  <c r="Z358" i="7"/>
  <c r="Y358" i="7"/>
  <c r="U337" i="7"/>
  <c r="T337" i="7"/>
  <c r="S337" i="7"/>
  <c r="AC335" i="7"/>
  <c r="W335" i="7"/>
  <c r="S308" i="7"/>
  <c r="T308" i="7"/>
  <c r="U308" i="7"/>
  <c r="S309" i="7"/>
  <c r="T309" i="7"/>
  <c r="U309" i="7"/>
  <c r="S310" i="7"/>
  <c r="T310" i="7"/>
  <c r="U310" i="7"/>
  <c r="S311" i="7"/>
  <c r="T311" i="7"/>
  <c r="U311" i="7"/>
  <c r="S312" i="7"/>
  <c r="T312" i="7"/>
  <c r="U312" i="7"/>
  <c r="S313" i="7"/>
  <c r="T313" i="7"/>
  <c r="U313" i="7"/>
  <c r="S314" i="7"/>
  <c r="T314" i="7"/>
  <c r="U314" i="7"/>
  <c r="S315" i="7"/>
  <c r="T315" i="7"/>
  <c r="U315" i="7"/>
  <c r="S316" i="7"/>
  <c r="T316" i="7"/>
  <c r="U316" i="7"/>
  <c r="S317" i="7"/>
  <c r="T317" i="7"/>
  <c r="U317" i="7"/>
  <c r="S318" i="7"/>
  <c r="T318" i="7"/>
  <c r="U318" i="7"/>
  <c r="S319" i="7"/>
  <c r="T319" i="7"/>
  <c r="U319" i="7"/>
  <c r="S320" i="7"/>
  <c r="T320" i="7"/>
  <c r="U320" i="7"/>
  <c r="S321" i="7"/>
  <c r="T321" i="7"/>
  <c r="U321" i="7"/>
  <c r="S322" i="7"/>
  <c r="T322" i="7"/>
  <c r="U322" i="7"/>
  <c r="S323" i="7"/>
  <c r="S328" i="7" s="1"/>
  <c r="T323" i="7"/>
  <c r="U323" i="7"/>
  <c r="S324" i="7"/>
  <c r="T324" i="7"/>
  <c r="U324" i="7"/>
  <c r="S325" i="7"/>
  <c r="T325" i="7"/>
  <c r="U325" i="7"/>
  <c r="S326" i="7"/>
  <c r="T326" i="7"/>
  <c r="U326" i="7"/>
  <c r="S327" i="7"/>
  <c r="T327" i="7"/>
  <c r="U327" i="7"/>
  <c r="AA328" i="7"/>
  <c r="Z328" i="7"/>
  <c r="Y328" i="7"/>
  <c r="U307" i="7"/>
  <c r="T307" i="7"/>
  <c r="S307" i="7"/>
  <c r="AC305" i="7"/>
  <c r="W305" i="7"/>
  <c r="S278" i="7"/>
  <c r="T278" i="7"/>
  <c r="U278" i="7"/>
  <c r="S279" i="7"/>
  <c r="T279" i="7"/>
  <c r="U279" i="7"/>
  <c r="S280" i="7"/>
  <c r="T280" i="7"/>
  <c r="U280" i="7"/>
  <c r="S281" i="7"/>
  <c r="T281" i="7"/>
  <c r="U281" i="7"/>
  <c r="S282" i="7"/>
  <c r="T282" i="7"/>
  <c r="U282" i="7"/>
  <c r="S283" i="7"/>
  <c r="T283" i="7"/>
  <c r="U283" i="7"/>
  <c r="S284" i="7"/>
  <c r="T284" i="7"/>
  <c r="U284" i="7"/>
  <c r="S285" i="7"/>
  <c r="T285" i="7"/>
  <c r="U285" i="7"/>
  <c r="S286" i="7"/>
  <c r="T286" i="7"/>
  <c r="U286" i="7"/>
  <c r="S287" i="7"/>
  <c r="T287" i="7"/>
  <c r="U287" i="7"/>
  <c r="S288" i="7"/>
  <c r="T288" i="7"/>
  <c r="U288" i="7"/>
  <c r="S289" i="7"/>
  <c r="T289" i="7"/>
  <c r="U289" i="7"/>
  <c r="S290" i="7"/>
  <c r="T290" i="7"/>
  <c r="U290" i="7"/>
  <c r="S291" i="7"/>
  <c r="T291" i="7"/>
  <c r="U291" i="7"/>
  <c r="S292" i="7"/>
  <c r="T292" i="7"/>
  <c r="U292" i="7"/>
  <c r="S293" i="7"/>
  <c r="T293" i="7"/>
  <c r="U293" i="7"/>
  <c r="S294" i="7"/>
  <c r="T294" i="7"/>
  <c r="U294" i="7"/>
  <c r="S295" i="7"/>
  <c r="T295" i="7"/>
  <c r="U295" i="7"/>
  <c r="S296" i="7"/>
  <c r="T296" i="7"/>
  <c r="U296" i="7"/>
  <c r="S297" i="7"/>
  <c r="T297" i="7"/>
  <c r="U297" i="7"/>
  <c r="AA298" i="7"/>
  <c r="Z298" i="7"/>
  <c r="Y298" i="7"/>
  <c r="U277" i="7"/>
  <c r="T277" i="7"/>
  <c r="S277" i="7"/>
  <c r="AC275" i="7"/>
  <c r="W275" i="7"/>
  <c r="W343" i="7" l="1"/>
  <c r="D352" i="8" s="1"/>
  <c r="AC460" i="7"/>
  <c r="R473" i="8" s="1"/>
  <c r="AC468" i="7"/>
  <c r="R481" i="8" s="1"/>
  <c r="AC476" i="7"/>
  <c r="R489" i="8" s="1"/>
  <c r="AB461" i="7"/>
  <c r="Q474" i="8" s="1"/>
  <c r="AB469" i="7"/>
  <c r="Q482" i="8" s="1"/>
  <c r="AB477" i="7"/>
  <c r="Q490" i="8" s="1"/>
  <c r="AC461" i="7"/>
  <c r="R474" i="8" s="1"/>
  <c r="AC469" i="7"/>
  <c r="R482" i="8" s="1"/>
  <c r="AC477" i="7"/>
  <c r="R490" i="8" s="1"/>
  <c r="AB462" i="7"/>
  <c r="Q475" i="8" s="1"/>
  <c r="AB470" i="7"/>
  <c r="Q483" i="8" s="1"/>
  <c r="AC462" i="7"/>
  <c r="R475" i="8" s="1"/>
  <c r="AC470" i="7"/>
  <c r="R483" i="8" s="1"/>
  <c r="AB463" i="7"/>
  <c r="Q476" i="8" s="1"/>
  <c r="AB471" i="7"/>
  <c r="Q484" i="8" s="1"/>
  <c r="AC463" i="7"/>
  <c r="R476" i="8" s="1"/>
  <c r="AC471" i="7"/>
  <c r="R484" i="8" s="1"/>
  <c r="AB464" i="7"/>
  <c r="Q477" i="8" s="1"/>
  <c r="AB472" i="7"/>
  <c r="Q485" i="8" s="1"/>
  <c r="AB465" i="7"/>
  <c r="Q478" i="8" s="1"/>
  <c r="AB473" i="7"/>
  <c r="Q486" i="8" s="1"/>
  <c r="AC465" i="7"/>
  <c r="R478" i="8" s="1"/>
  <c r="AC473" i="7"/>
  <c r="R486" i="8" s="1"/>
  <c r="AB458" i="7"/>
  <c r="Q471" i="8" s="1"/>
  <c r="AB466" i="7"/>
  <c r="Q479" i="8" s="1"/>
  <c r="AB474" i="7"/>
  <c r="Q487" i="8" s="1"/>
  <c r="AC457" i="7"/>
  <c r="R470" i="8" s="1"/>
  <c r="AC459" i="7"/>
  <c r="R472" i="8" s="1"/>
  <c r="AB460" i="7"/>
  <c r="Q473" i="8" s="1"/>
  <c r="AC464" i="7"/>
  <c r="R477" i="8" s="1"/>
  <c r="AC472" i="7"/>
  <c r="R485" i="8" s="1"/>
  <c r="AB457" i="7"/>
  <c r="Q470" i="8" s="1"/>
  <c r="AB459" i="7"/>
  <c r="Q472" i="8" s="1"/>
  <c r="AC467" i="7"/>
  <c r="R480" i="8" s="1"/>
  <c r="AC466" i="7"/>
  <c r="R479" i="8" s="1"/>
  <c r="AB467" i="7"/>
  <c r="Q480" i="8" s="1"/>
  <c r="AB468" i="7"/>
  <c r="Q481" i="8" s="1"/>
  <c r="AC475" i="7"/>
  <c r="R488" i="8" s="1"/>
  <c r="AB476" i="7"/>
  <c r="Q489" i="8" s="1"/>
  <c r="AC474" i="7"/>
  <c r="R487" i="8" s="1"/>
  <c r="AB475" i="7"/>
  <c r="Q488" i="8" s="1"/>
  <c r="AC458" i="7"/>
  <c r="R471" i="8" s="1"/>
  <c r="V343" i="7"/>
  <c r="C352" i="8" s="1"/>
  <c r="W494" i="7"/>
  <c r="D508" i="8" s="1"/>
  <c r="V382" i="7"/>
  <c r="C392" i="8" s="1"/>
  <c r="V290" i="7"/>
  <c r="C297" i="8" s="1"/>
  <c r="W316" i="7"/>
  <c r="D324" i="8" s="1"/>
  <c r="V447" i="7"/>
  <c r="C459" i="8" s="1"/>
  <c r="W470" i="7"/>
  <c r="D483" i="8" s="1"/>
  <c r="V465" i="7"/>
  <c r="C478" i="8" s="1"/>
  <c r="W504" i="7"/>
  <c r="D518" i="8" s="1"/>
  <c r="W488" i="7"/>
  <c r="D502" i="8" s="1"/>
  <c r="W321" i="7"/>
  <c r="D329" i="8" s="1"/>
  <c r="V316" i="7"/>
  <c r="C324" i="8" s="1"/>
  <c r="W441" i="7"/>
  <c r="D453" i="8" s="1"/>
  <c r="V436" i="7"/>
  <c r="C448" i="8" s="1"/>
  <c r="W475" i="7"/>
  <c r="D488" i="8" s="1"/>
  <c r="W459" i="7"/>
  <c r="D472" i="8" s="1"/>
  <c r="W499" i="7"/>
  <c r="D513" i="8" s="1"/>
  <c r="V327" i="7"/>
  <c r="C335" i="8" s="1"/>
  <c r="V311" i="7"/>
  <c r="C319" i="8" s="1"/>
  <c r="W402" i="7"/>
  <c r="D413" i="8" s="1"/>
  <c r="W289" i="7"/>
  <c r="D296" i="8" s="1"/>
  <c r="W326" i="7"/>
  <c r="D334" i="8" s="1"/>
  <c r="V321" i="7"/>
  <c r="C329" i="8" s="1"/>
  <c r="W310" i="7"/>
  <c r="D318" i="8" s="1"/>
  <c r="W412" i="7"/>
  <c r="D423" i="8" s="1"/>
  <c r="V441" i="7"/>
  <c r="C453" i="8" s="1"/>
  <c r="W430" i="7"/>
  <c r="D442" i="8" s="1"/>
  <c r="V475" i="7"/>
  <c r="C488" i="8" s="1"/>
  <c r="V459" i="7"/>
  <c r="C472" i="8" s="1"/>
  <c r="AB341" i="7"/>
  <c r="Q350" i="8" s="1"/>
  <c r="AB349" i="7"/>
  <c r="Q358" i="8" s="1"/>
  <c r="AB357" i="7"/>
  <c r="Q366" i="8" s="1"/>
  <c r="AC341" i="7"/>
  <c r="R350" i="8" s="1"/>
  <c r="AC349" i="7"/>
  <c r="R358" i="8" s="1"/>
  <c r="AC357" i="7"/>
  <c r="R366" i="8" s="1"/>
  <c r="AC342" i="7"/>
  <c r="R351" i="8" s="1"/>
  <c r="AC350" i="7"/>
  <c r="R359" i="8" s="1"/>
  <c r="AB337" i="7"/>
  <c r="Q346" i="8" s="1"/>
  <c r="AB343" i="7"/>
  <c r="Q352" i="8" s="1"/>
  <c r="AB351" i="7"/>
  <c r="Q360" i="8" s="1"/>
  <c r="AC343" i="7"/>
  <c r="R352" i="8" s="1"/>
  <c r="AC351" i="7"/>
  <c r="R360" i="8" s="1"/>
  <c r="AB344" i="7"/>
  <c r="Q353" i="8" s="1"/>
  <c r="AB352" i="7"/>
  <c r="Q361" i="8" s="1"/>
  <c r="AB345" i="7"/>
  <c r="Q354" i="8" s="1"/>
  <c r="AB353" i="7"/>
  <c r="Q362" i="8" s="1"/>
  <c r="AC345" i="7"/>
  <c r="R354" i="8" s="1"/>
  <c r="AC353" i="7"/>
  <c r="R362" i="8" s="1"/>
  <c r="AB338" i="7"/>
  <c r="Q347" i="8" s="1"/>
  <c r="AB346" i="7"/>
  <c r="Q355" i="8" s="1"/>
  <c r="AB354" i="7"/>
  <c r="Q363" i="8" s="1"/>
  <c r="AB339" i="7"/>
  <c r="Q348" i="8" s="1"/>
  <c r="AB356" i="7"/>
  <c r="Q365" i="8" s="1"/>
  <c r="AC339" i="7"/>
  <c r="R348" i="8" s="1"/>
  <c r="AC356" i="7"/>
  <c r="R365" i="8" s="1"/>
  <c r="AB340" i="7"/>
  <c r="Q349" i="8" s="1"/>
  <c r="AC337" i="7"/>
  <c r="R346" i="8" s="1"/>
  <c r="AB347" i="7"/>
  <c r="Q356" i="8" s="1"/>
  <c r="AB350" i="7"/>
  <c r="Q359" i="8" s="1"/>
  <c r="AC355" i="7"/>
  <c r="R364" i="8" s="1"/>
  <c r="AC338" i="7"/>
  <c r="R347" i="8" s="1"/>
  <c r="AC344" i="7"/>
  <c r="R353" i="8" s="1"/>
  <c r="AC346" i="7"/>
  <c r="R355" i="8" s="1"/>
  <c r="AC348" i="7"/>
  <c r="R357" i="8" s="1"/>
  <c r="AC352" i="7"/>
  <c r="R361" i="8" s="1"/>
  <c r="AC354" i="7"/>
  <c r="R363" i="8" s="1"/>
  <c r="AB348" i="7"/>
  <c r="Q357" i="8" s="1"/>
  <c r="AC340" i="7"/>
  <c r="R349" i="8" s="1"/>
  <c r="AB342" i="7"/>
  <c r="Q351" i="8" s="1"/>
  <c r="AC347" i="7"/>
  <c r="R356" i="8" s="1"/>
  <c r="AB355" i="7"/>
  <c r="Q364" i="8" s="1"/>
  <c r="AC488" i="7"/>
  <c r="R502" i="8" s="1"/>
  <c r="AC496" i="7"/>
  <c r="R510" i="8" s="1"/>
  <c r="AC504" i="7"/>
  <c r="R518" i="8" s="1"/>
  <c r="AB489" i="7"/>
  <c r="Q503" i="8" s="1"/>
  <c r="AB497" i="7"/>
  <c r="Q511" i="8" s="1"/>
  <c r="AB505" i="7"/>
  <c r="Q519" i="8" s="1"/>
  <c r="AC489" i="7"/>
  <c r="R503" i="8" s="1"/>
  <c r="AC497" i="7"/>
  <c r="R511" i="8" s="1"/>
  <c r="AC505" i="7"/>
  <c r="R519" i="8" s="1"/>
  <c r="AB490" i="7"/>
  <c r="Q504" i="8" s="1"/>
  <c r="AB498" i="7"/>
  <c r="Q512" i="8" s="1"/>
  <c r="AB506" i="7"/>
  <c r="Q520" i="8" s="1"/>
  <c r="AC490" i="7"/>
  <c r="R504" i="8" s="1"/>
  <c r="AC498" i="7"/>
  <c r="R512" i="8" s="1"/>
  <c r="AC506" i="7"/>
  <c r="R520" i="8" s="1"/>
  <c r="AB491" i="7"/>
  <c r="Q505" i="8" s="1"/>
  <c r="AB499" i="7"/>
  <c r="Q513" i="8" s="1"/>
  <c r="AB507" i="7"/>
  <c r="Q521" i="8" s="1"/>
  <c r="AC491" i="7"/>
  <c r="R505" i="8" s="1"/>
  <c r="AC499" i="7"/>
  <c r="R513" i="8" s="1"/>
  <c r="AC507" i="7"/>
  <c r="R521" i="8" s="1"/>
  <c r="AB492" i="7"/>
  <c r="Q506" i="8" s="1"/>
  <c r="AB500" i="7"/>
  <c r="Q514" i="8" s="1"/>
  <c r="AC487" i="7"/>
  <c r="R501" i="8" s="1"/>
  <c r="AB493" i="7"/>
  <c r="Q507" i="8" s="1"/>
  <c r="AB501" i="7"/>
  <c r="Q515" i="8" s="1"/>
  <c r="AC493" i="7"/>
  <c r="R507" i="8" s="1"/>
  <c r="AC501" i="7"/>
  <c r="R515" i="8" s="1"/>
  <c r="AB494" i="7"/>
  <c r="Q508" i="8" s="1"/>
  <c r="AB502" i="7"/>
  <c r="Q516" i="8" s="1"/>
  <c r="AB488" i="7"/>
  <c r="Q502" i="8" s="1"/>
  <c r="AB496" i="7"/>
  <c r="Q510" i="8" s="1"/>
  <c r="AC503" i="7"/>
  <c r="R517" i="8" s="1"/>
  <c r="AB495" i="7"/>
  <c r="Q509" i="8" s="1"/>
  <c r="AC495" i="7"/>
  <c r="R509" i="8" s="1"/>
  <c r="AB503" i="7"/>
  <c r="Q517" i="8" s="1"/>
  <c r="AB504" i="7"/>
  <c r="Q518" i="8" s="1"/>
  <c r="AB487" i="7"/>
  <c r="Q501" i="8" s="1"/>
  <c r="AC502" i="7"/>
  <c r="R516" i="8" s="1"/>
  <c r="AC492" i="7"/>
  <c r="R506" i="8" s="1"/>
  <c r="AC494" i="7"/>
  <c r="R508" i="8" s="1"/>
  <c r="AC500" i="7"/>
  <c r="R514" i="8" s="1"/>
  <c r="V289" i="7"/>
  <c r="C296" i="8" s="1"/>
  <c r="W278" i="7"/>
  <c r="D285" i="8" s="1"/>
  <c r="V326" i="7"/>
  <c r="C334" i="8" s="1"/>
  <c r="W315" i="7"/>
  <c r="D323" i="8" s="1"/>
  <c r="V310" i="7"/>
  <c r="C318" i="8" s="1"/>
  <c r="V412" i="7"/>
  <c r="C423" i="8" s="1"/>
  <c r="W435" i="7"/>
  <c r="D447" i="8" s="1"/>
  <c r="V430" i="7"/>
  <c r="C442" i="8" s="1"/>
  <c r="W469" i="7"/>
  <c r="D482" i="8" s="1"/>
  <c r="W503" i="7"/>
  <c r="D517" i="8" s="1"/>
  <c r="AC404" i="7"/>
  <c r="R415" i="8" s="1"/>
  <c r="AC412" i="7"/>
  <c r="R423" i="8" s="1"/>
  <c r="AB405" i="7"/>
  <c r="Q416" i="8" s="1"/>
  <c r="AB413" i="7"/>
  <c r="Q424" i="8" s="1"/>
  <c r="AC405" i="7"/>
  <c r="R416" i="8" s="1"/>
  <c r="AC413" i="7"/>
  <c r="R424" i="8" s="1"/>
  <c r="AB398" i="7"/>
  <c r="Q409" i="8" s="1"/>
  <c r="AB406" i="7"/>
  <c r="Q417" i="8" s="1"/>
  <c r="AB414" i="7"/>
  <c r="Q425" i="8" s="1"/>
  <c r="AC397" i="7"/>
  <c r="R408" i="8" s="1"/>
  <c r="AC398" i="7"/>
  <c r="R409" i="8" s="1"/>
  <c r="AC406" i="7"/>
  <c r="R417" i="8" s="1"/>
  <c r="AC414" i="7"/>
  <c r="R425" i="8" s="1"/>
  <c r="AB397" i="7"/>
  <c r="Q408" i="8" s="1"/>
  <c r="AB399" i="7"/>
  <c r="Q410" i="8" s="1"/>
  <c r="AB407" i="7"/>
  <c r="Q418" i="8" s="1"/>
  <c r="AB415" i="7"/>
  <c r="Q426" i="8" s="1"/>
  <c r="AC399" i="7"/>
  <c r="R410" i="8" s="1"/>
  <c r="AC407" i="7"/>
  <c r="R418" i="8" s="1"/>
  <c r="AC415" i="7"/>
  <c r="R426" i="8" s="1"/>
  <c r="AB400" i="7"/>
  <c r="Q411" i="8" s="1"/>
  <c r="AB408" i="7"/>
  <c r="Q419" i="8" s="1"/>
  <c r="AB416" i="7"/>
  <c r="Q427" i="8" s="1"/>
  <c r="AB401" i="7"/>
  <c r="Q412" i="8" s="1"/>
  <c r="AB409" i="7"/>
  <c r="Q420" i="8" s="1"/>
  <c r="AB417" i="7"/>
  <c r="Q428" i="8" s="1"/>
  <c r="AC401" i="7"/>
  <c r="R412" i="8" s="1"/>
  <c r="AC409" i="7"/>
  <c r="R420" i="8" s="1"/>
  <c r="AC417" i="7"/>
  <c r="R428" i="8" s="1"/>
  <c r="AB402" i="7"/>
  <c r="Q413" i="8" s="1"/>
  <c r="AB410" i="7"/>
  <c r="Q421" i="8" s="1"/>
  <c r="AC403" i="7"/>
  <c r="R414" i="8" s="1"/>
  <c r="AB411" i="7"/>
  <c r="Q422" i="8" s="1"/>
  <c r="AC402" i="7"/>
  <c r="R413" i="8" s="1"/>
  <c r="AB403" i="7"/>
  <c r="Q414" i="8" s="1"/>
  <c r="AC408" i="7"/>
  <c r="R419" i="8" s="1"/>
  <c r="AC411" i="7"/>
  <c r="R422" i="8" s="1"/>
  <c r="AB412" i="7"/>
  <c r="Q423" i="8" s="1"/>
  <c r="AC400" i="7"/>
  <c r="R411" i="8" s="1"/>
  <c r="AB404" i="7"/>
  <c r="Q415" i="8" s="1"/>
  <c r="AC410" i="7"/>
  <c r="R421" i="8" s="1"/>
  <c r="AC416" i="7"/>
  <c r="R427" i="8" s="1"/>
  <c r="W353" i="7"/>
  <c r="D362" i="8" s="1"/>
  <c r="W283" i="7"/>
  <c r="D290" i="8" s="1"/>
  <c r="W320" i="7"/>
  <c r="D328" i="8" s="1"/>
  <c r="V401" i="7"/>
  <c r="C412" i="8" s="1"/>
  <c r="V503" i="7"/>
  <c r="C517" i="8" s="1"/>
  <c r="W385" i="7"/>
  <c r="D395" i="8" s="1"/>
  <c r="W317" i="7"/>
  <c r="D325" i="8" s="1"/>
  <c r="V317" i="7"/>
  <c r="C325" i="8" s="1"/>
  <c r="V357" i="7"/>
  <c r="C366" i="8" s="1"/>
  <c r="W492" i="7"/>
  <c r="D506" i="8" s="1"/>
  <c r="W288" i="7"/>
  <c r="D295" i="8" s="1"/>
  <c r="V320" i="7"/>
  <c r="C328" i="8" s="1"/>
  <c r="T478" i="7"/>
  <c r="V457" i="7"/>
  <c r="C470" i="8" s="1"/>
  <c r="V325" i="7"/>
  <c r="C333" i="8" s="1"/>
  <c r="W314" i="7"/>
  <c r="D322" i="8" s="1"/>
  <c r="V309" i="7"/>
  <c r="C317" i="8" s="1"/>
  <c r="W340" i="7"/>
  <c r="D349" i="8" s="1"/>
  <c r="W457" i="7"/>
  <c r="D470" i="8" s="1"/>
  <c r="W416" i="7"/>
  <c r="D427" i="8" s="1"/>
  <c r="W400" i="7"/>
  <c r="D411" i="8" s="1"/>
  <c r="V466" i="7"/>
  <c r="C479" i="8" s="1"/>
  <c r="W322" i="7"/>
  <c r="D330" i="8" s="1"/>
  <c r="V403" i="7"/>
  <c r="C414" i="8" s="1"/>
  <c r="W476" i="7"/>
  <c r="D489" i="8" s="1"/>
  <c r="V322" i="7"/>
  <c r="C330" i="8" s="1"/>
  <c r="W346" i="7"/>
  <c r="D355" i="8" s="1"/>
  <c r="W325" i="7"/>
  <c r="D333" i="8" s="1"/>
  <c r="AB281" i="7"/>
  <c r="Q288" i="8" s="1"/>
  <c r="AB289" i="7"/>
  <c r="Q296" i="8" s="1"/>
  <c r="AB297" i="7"/>
  <c r="Q304" i="8" s="1"/>
  <c r="AC281" i="7"/>
  <c r="R288" i="8" s="1"/>
  <c r="AC289" i="7"/>
  <c r="R296" i="8" s="1"/>
  <c r="AC297" i="7"/>
  <c r="R304" i="8" s="1"/>
  <c r="AB284" i="7"/>
  <c r="Q291" i="8" s="1"/>
  <c r="AB292" i="7"/>
  <c r="Q299" i="8" s="1"/>
  <c r="AB285" i="7"/>
  <c r="Q292" i="8" s="1"/>
  <c r="AB293" i="7"/>
  <c r="Q300" i="8" s="1"/>
  <c r="AC285" i="7"/>
  <c r="R292" i="8" s="1"/>
  <c r="AC293" i="7"/>
  <c r="R300" i="8" s="1"/>
  <c r="AB278" i="7"/>
  <c r="Q285" i="8" s="1"/>
  <c r="AB286" i="7"/>
  <c r="Q293" i="8" s="1"/>
  <c r="AB294" i="7"/>
  <c r="Q301" i="8" s="1"/>
  <c r="AC278" i="7"/>
  <c r="R285" i="8" s="1"/>
  <c r="AC290" i="7"/>
  <c r="R297" i="8" s="1"/>
  <c r="AB279" i="7"/>
  <c r="Q286" i="8" s="1"/>
  <c r="AB291" i="7"/>
  <c r="Q298" i="8" s="1"/>
  <c r="AC279" i="7"/>
  <c r="R286" i="8" s="1"/>
  <c r="AC291" i="7"/>
  <c r="R298" i="8" s="1"/>
  <c r="AB283" i="7"/>
  <c r="Q290" i="8" s="1"/>
  <c r="AB296" i="7"/>
  <c r="Q303" i="8" s="1"/>
  <c r="AC295" i="7"/>
  <c r="R302" i="8" s="1"/>
  <c r="AC282" i="7"/>
  <c r="R289" i="8" s="1"/>
  <c r="AC286" i="7"/>
  <c r="R293" i="8" s="1"/>
  <c r="AC283" i="7"/>
  <c r="R290" i="8" s="1"/>
  <c r="AC284" i="7"/>
  <c r="R291" i="8" s="1"/>
  <c r="AB287" i="7"/>
  <c r="Q294" i="8" s="1"/>
  <c r="AC288" i="7"/>
  <c r="R295" i="8" s="1"/>
  <c r="AB290" i="7"/>
  <c r="Q297" i="8" s="1"/>
  <c r="AB280" i="7"/>
  <c r="Q287" i="8" s="1"/>
  <c r="AC287" i="7"/>
  <c r="R294" i="8" s="1"/>
  <c r="AC294" i="7"/>
  <c r="R301" i="8" s="1"/>
  <c r="AC296" i="7"/>
  <c r="R303" i="8" s="1"/>
  <c r="AC277" i="7"/>
  <c r="R284" i="8" s="1"/>
  <c r="AB288" i="7"/>
  <c r="Q295" i="8" s="1"/>
  <c r="AC292" i="7"/>
  <c r="R299" i="8" s="1"/>
  <c r="AB295" i="7"/>
  <c r="Q302" i="8" s="1"/>
  <c r="AB277" i="7"/>
  <c r="Q284" i="8" s="1"/>
  <c r="AC280" i="7"/>
  <c r="R287" i="8" s="1"/>
  <c r="AB282" i="7"/>
  <c r="Q289" i="8" s="1"/>
  <c r="V293" i="7"/>
  <c r="C300" i="8" s="1"/>
  <c r="W319" i="7"/>
  <c r="D327" i="8" s="1"/>
  <c r="V314" i="7"/>
  <c r="C322" i="8" s="1"/>
  <c r="V416" i="7"/>
  <c r="C427" i="8" s="1"/>
  <c r="W439" i="7"/>
  <c r="D451" i="8" s="1"/>
  <c r="V434" i="7"/>
  <c r="C446" i="8" s="1"/>
  <c r="W473" i="7"/>
  <c r="D486" i="8" s="1"/>
  <c r="W507" i="7"/>
  <c r="D521" i="8" s="1"/>
  <c r="W309" i="7"/>
  <c r="D317" i="8" s="1"/>
  <c r="W324" i="7"/>
  <c r="D332" i="8" s="1"/>
  <c r="V319" i="7"/>
  <c r="C327" i="8" s="1"/>
  <c r="W308" i="7"/>
  <c r="D316" i="8" s="1"/>
  <c r="V345" i="7"/>
  <c r="C354" i="8" s="1"/>
  <c r="W384" i="7"/>
  <c r="D394" i="8" s="1"/>
  <c r="V379" i="7"/>
  <c r="C389" i="8" s="1"/>
  <c r="V487" i="7"/>
  <c r="C501" i="8" s="1"/>
  <c r="W496" i="7"/>
  <c r="D510" i="8" s="1"/>
  <c r="V296" i="7"/>
  <c r="C303" i="8" s="1"/>
  <c r="V489" i="7"/>
  <c r="C503" i="8" s="1"/>
  <c r="V285" i="7"/>
  <c r="C292" i="8" s="1"/>
  <c r="W311" i="7"/>
  <c r="D319" i="8" s="1"/>
  <c r="V442" i="7"/>
  <c r="C454" i="8" s="1"/>
  <c r="V315" i="7"/>
  <c r="C323" i="8" s="1"/>
  <c r="W292" i="7"/>
  <c r="D299" i="8" s="1"/>
  <c r="V287" i="7"/>
  <c r="C294" i="8" s="1"/>
  <c r="V307" i="7"/>
  <c r="C315" i="8" s="1"/>
  <c r="V324" i="7"/>
  <c r="C332" i="8" s="1"/>
  <c r="W313" i="7"/>
  <c r="D321" i="8" s="1"/>
  <c r="V308" i="7"/>
  <c r="C316" i="8" s="1"/>
  <c r="AC372" i="7"/>
  <c r="R382" i="8" s="1"/>
  <c r="AB373" i="7"/>
  <c r="Q383" i="8" s="1"/>
  <c r="AB381" i="7"/>
  <c r="Q391" i="8" s="1"/>
  <c r="AC373" i="7"/>
  <c r="R383" i="8" s="1"/>
  <c r="AC381" i="7"/>
  <c r="R391" i="8" s="1"/>
  <c r="AB374" i="7"/>
  <c r="Q384" i="8" s="1"/>
  <c r="AC374" i="7"/>
  <c r="R384" i="8" s="1"/>
  <c r="AC382" i="7"/>
  <c r="R392" i="8" s="1"/>
  <c r="AB375" i="7"/>
  <c r="Q385" i="8" s="1"/>
  <c r="AB383" i="7"/>
  <c r="Q393" i="8" s="1"/>
  <c r="AC375" i="7"/>
  <c r="R385" i="8" s="1"/>
  <c r="AC383" i="7"/>
  <c r="R393" i="8" s="1"/>
  <c r="AB368" i="7"/>
  <c r="Q378" i="8" s="1"/>
  <c r="AB376" i="7"/>
  <c r="Q386" i="8" s="1"/>
  <c r="AB384" i="7"/>
  <c r="Q394" i="8" s="1"/>
  <c r="AB369" i="7"/>
  <c r="Q379" i="8" s="1"/>
  <c r="AB377" i="7"/>
  <c r="Q387" i="8" s="1"/>
  <c r="AB385" i="7"/>
  <c r="Q395" i="8" s="1"/>
  <c r="AC369" i="7"/>
  <c r="R379" i="8" s="1"/>
  <c r="AC377" i="7"/>
  <c r="R387" i="8" s="1"/>
  <c r="AC385" i="7"/>
  <c r="R395" i="8" s="1"/>
  <c r="AB370" i="7"/>
  <c r="Q380" i="8" s="1"/>
  <c r="AB378" i="7"/>
  <c r="Q388" i="8" s="1"/>
  <c r="AB386" i="7"/>
  <c r="Q396" i="8" s="1"/>
  <c r="AC371" i="7"/>
  <c r="R381" i="8" s="1"/>
  <c r="AB372" i="7"/>
  <c r="Q382" i="8" s="1"/>
  <c r="AC376" i="7"/>
  <c r="R386" i="8" s="1"/>
  <c r="AC380" i="7"/>
  <c r="R390" i="8" s="1"/>
  <c r="AB371" i="7"/>
  <c r="Q381" i="8" s="1"/>
  <c r="AB380" i="7"/>
  <c r="Q390" i="8" s="1"/>
  <c r="AC386" i="7"/>
  <c r="R396" i="8" s="1"/>
  <c r="AB382" i="7"/>
  <c r="Q392" i="8" s="1"/>
  <c r="AC384" i="7"/>
  <c r="R394" i="8" s="1"/>
  <c r="AB387" i="7"/>
  <c r="Q397" i="8" s="1"/>
  <c r="AB367" i="7"/>
  <c r="Q377" i="8" s="1"/>
  <c r="AC370" i="7"/>
  <c r="R380" i="8" s="1"/>
  <c r="AC378" i="7"/>
  <c r="R388" i="8" s="1"/>
  <c r="AB379" i="7"/>
  <c r="Q389" i="8" s="1"/>
  <c r="AC387" i="7"/>
  <c r="R397" i="8" s="1"/>
  <c r="AC367" i="7"/>
  <c r="R377" i="8" s="1"/>
  <c r="AC368" i="7"/>
  <c r="R378" i="8" s="1"/>
  <c r="AC379" i="7"/>
  <c r="R389" i="8" s="1"/>
  <c r="W373" i="7"/>
  <c r="D383" i="8" s="1"/>
  <c r="W467" i="7"/>
  <c r="D480" i="8" s="1"/>
  <c r="V496" i="7"/>
  <c r="C510" i="8" s="1"/>
  <c r="W296" i="7"/>
  <c r="D303" i="8" s="1"/>
  <c r="V312" i="7"/>
  <c r="C320" i="8" s="1"/>
  <c r="V398" i="7"/>
  <c r="C409" i="8" s="1"/>
  <c r="W327" i="7"/>
  <c r="D335" i="8" s="1"/>
  <c r="W406" i="7"/>
  <c r="D417" i="8" s="1"/>
  <c r="W351" i="7"/>
  <c r="D360" i="8" s="1"/>
  <c r="V406" i="7"/>
  <c r="C417" i="8" s="1"/>
  <c r="V474" i="7"/>
  <c r="C487" i="8" s="1"/>
  <c r="W297" i="7"/>
  <c r="D304" i="8" s="1"/>
  <c r="W307" i="7"/>
  <c r="D315" i="8" s="1"/>
  <c r="W318" i="7"/>
  <c r="D326" i="8" s="1"/>
  <c r="V313" i="7"/>
  <c r="C321" i="8" s="1"/>
  <c r="AC428" i="7"/>
  <c r="R440" i="8" s="1"/>
  <c r="AC436" i="7"/>
  <c r="R448" i="8" s="1"/>
  <c r="AC444" i="7"/>
  <c r="R456" i="8" s="1"/>
  <c r="AB427" i="7"/>
  <c r="Q439" i="8" s="1"/>
  <c r="AB429" i="7"/>
  <c r="Q441" i="8" s="1"/>
  <c r="AB437" i="7"/>
  <c r="Q449" i="8" s="1"/>
  <c r="AB445" i="7"/>
  <c r="Q457" i="8" s="1"/>
  <c r="AC429" i="7"/>
  <c r="R441" i="8" s="1"/>
  <c r="AC437" i="7"/>
  <c r="R449" i="8" s="1"/>
  <c r="AC445" i="7"/>
  <c r="R457" i="8" s="1"/>
  <c r="AB430" i="7"/>
  <c r="Q442" i="8" s="1"/>
  <c r="AB438" i="7"/>
  <c r="Q450" i="8" s="1"/>
  <c r="AB446" i="7"/>
  <c r="Q458" i="8" s="1"/>
  <c r="AC430" i="7"/>
  <c r="R442" i="8" s="1"/>
  <c r="AC438" i="7"/>
  <c r="R450" i="8" s="1"/>
  <c r="AC446" i="7"/>
  <c r="R458" i="8" s="1"/>
  <c r="AB431" i="7"/>
  <c r="Q443" i="8" s="1"/>
  <c r="AB439" i="7"/>
  <c r="Q451" i="8" s="1"/>
  <c r="AB447" i="7"/>
  <c r="Q459" i="8" s="1"/>
  <c r="AC431" i="7"/>
  <c r="R443" i="8" s="1"/>
  <c r="AC439" i="7"/>
  <c r="R451" i="8" s="1"/>
  <c r="AC447" i="7"/>
  <c r="R459" i="8" s="1"/>
  <c r="AB432" i="7"/>
  <c r="Q444" i="8" s="1"/>
  <c r="AB440" i="7"/>
  <c r="Q452" i="8" s="1"/>
  <c r="AB433" i="7"/>
  <c r="Q445" i="8" s="1"/>
  <c r="AB441" i="7"/>
  <c r="Q453" i="8" s="1"/>
  <c r="AC433" i="7"/>
  <c r="R445" i="8" s="1"/>
  <c r="AC441" i="7"/>
  <c r="R453" i="8" s="1"/>
  <c r="AB434" i="7"/>
  <c r="Q446" i="8" s="1"/>
  <c r="AB442" i="7"/>
  <c r="Q454" i="8" s="1"/>
  <c r="AC440" i="7"/>
  <c r="R452" i="8" s="1"/>
  <c r="AC442" i="7"/>
  <c r="R454" i="8" s="1"/>
  <c r="AB443" i="7"/>
  <c r="Q455" i="8" s="1"/>
  <c r="AB428" i="7"/>
  <c r="Q440" i="8" s="1"/>
  <c r="AC432" i="7"/>
  <c r="R444" i="8" s="1"/>
  <c r="AC435" i="7"/>
  <c r="R447" i="8" s="1"/>
  <c r="AB436" i="7"/>
  <c r="Q448" i="8" s="1"/>
  <c r="AC427" i="7"/>
  <c r="R439" i="8" s="1"/>
  <c r="AB444" i="7"/>
  <c r="Q456" i="8" s="1"/>
  <c r="AC434" i="7"/>
  <c r="R446" i="8" s="1"/>
  <c r="AB435" i="7"/>
  <c r="Q447" i="8" s="1"/>
  <c r="AC443" i="7"/>
  <c r="R455" i="8" s="1"/>
  <c r="V433" i="7"/>
  <c r="C445" i="8" s="1"/>
  <c r="W506" i="7"/>
  <c r="D520" i="8" s="1"/>
  <c r="V501" i="7"/>
  <c r="C515" i="8" s="1"/>
  <c r="W490" i="7"/>
  <c r="D504" i="8" s="1"/>
  <c r="S418" i="7"/>
  <c r="W410" i="7" s="1"/>
  <c r="D421" i="8" s="1"/>
  <c r="W409" i="7"/>
  <c r="D420" i="8" s="1"/>
  <c r="V490" i="7"/>
  <c r="C504" i="8" s="1"/>
  <c r="W403" i="7"/>
  <c r="D414" i="8" s="1"/>
  <c r="V281" i="7"/>
  <c r="C288" i="8" s="1"/>
  <c r="AB309" i="7"/>
  <c r="Q317" i="8" s="1"/>
  <c r="AB317" i="7"/>
  <c r="Q325" i="8" s="1"/>
  <c r="AB325" i="7"/>
  <c r="Q333" i="8" s="1"/>
  <c r="AC309" i="7"/>
  <c r="R317" i="8" s="1"/>
  <c r="AC317" i="7"/>
  <c r="R325" i="8" s="1"/>
  <c r="AC325" i="7"/>
  <c r="R333" i="8" s="1"/>
  <c r="AC310" i="7"/>
  <c r="R318" i="8" s="1"/>
  <c r="AC318" i="7"/>
  <c r="R326" i="8" s="1"/>
  <c r="AC326" i="7"/>
  <c r="R334" i="8" s="1"/>
  <c r="AB311" i="7"/>
  <c r="Q319" i="8" s="1"/>
  <c r="AB319" i="7"/>
  <c r="Q327" i="8" s="1"/>
  <c r="AB327" i="7"/>
  <c r="Q335" i="8" s="1"/>
  <c r="AC311" i="7"/>
  <c r="R319" i="8" s="1"/>
  <c r="AC319" i="7"/>
  <c r="R327" i="8" s="1"/>
  <c r="AC327" i="7"/>
  <c r="R335" i="8" s="1"/>
  <c r="AB312" i="7"/>
  <c r="Q320" i="8" s="1"/>
  <c r="AB320" i="7"/>
  <c r="Q328" i="8" s="1"/>
  <c r="AC307" i="7"/>
  <c r="R315" i="8" s="1"/>
  <c r="AB313" i="7"/>
  <c r="Q321" i="8" s="1"/>
  <c r="AB321" i="7"/>
  <c r="Q329" i="8" s="1"/>
  <c r="AC313" i="7"/>
  <c r="R321" i="8" s="1"/>
  <c r="AC321" i="7"/>
  <c r="R329" i="8" s="1"/>
  <c r="AB314" i="7"/>
  <c r="Q322" i="8" s="1"/>
  <c r="AB322" i="7"/>
  <c r="Q330" i="8" s="1"/>
  <c r="AC322" i="7"/>
  <c r="R330" i="8" s="1"/>
  <c r="AB323" i="7"/>
  <c r="Q331" i="8" s="1"/>
  <c r="AC323" i="7"/>
  <c r="R331" i="8" s="1"/>
  <c r="AB310" i="7"/>
  <c r="Q318" i="8" s="1"/>
  <c r="AB307" i="7"/>
  <c r="Q315" i="8" s="1"/>
  <c r="AC308" i="7"/>
  <c r="R316" i="8" s="1"/>
  <c r="AB315" i="7"/>
  <c r="Q323" i="8" s="1"/>
  <c r="AC312" i="7"/>
  <c r="R320" i="8" s="1"/>
  <c r="AC314" i="7"/>
  <c r="R322" i="8" s="1"/>
  <c r="AC315" i="7"/>
  <c r="R323" i="8" s="1"/>
  <c r="AB318" i="7"/>
  <c r="Q326" i="8" s="1"/>
  <c r="AC320" i="7"/>
  <c r="R328" i="8" s="1"/>
  <c r="AB326" i="7"/>
  <c r="Q334" i="8" s="1"/>
  <c r="AB308" i="7"/>
  <c r="Q316" i="8" s="1"/>
  <c r="AB316" i="7"/>
  <c r="Q324" i="8" s="1"/>
  <c r="AC316" i="7"/>
  <c r="R324" i="8" s="1"/>
  <c r="AB324" i="7"/>
  <c r="Q332" i="8" s="1"/>
  <c r="AC324" i="7"/>
  <c r="R332" i="8" s="1"/>
  <c r="W323" i="7"/>
  <c r="D331" i="8" s="1"/>
  <c r="V318" i="7"/>
  <c r="C326" i="8" s="1"/>
  <c r="W349" i="7"/>
  <c r="D358" i="8" s="1"/>
  <c r="W443" i="7"/>
  <c r="D455" i="8" s="1"/>
  <c r="W291" i="7"/>
  <c r="D298" i="8" s="1"/>
  <c r="V323" i="7"/>
  <c r="C331" i="8" s="1"/>
  <c r="W312" i="7"/>
  <c r="D320" i="8" s="1"/>
  <c r="W414" i="7"/>
  <c r="D425" i="8" s="1"/>
  <c r="V409" i="7"/>
  <c r="C420" i="8" s="1"/>
  <c r="W398" i="7"/>
  <c r="D409" i="8" s="1"/>
  <c r="V443" i="7"/>
  <c r="C455" i="8" s="1"/>
  <c r="W432" i="7"/>
  <c r="D444" i="8" s="1"/>
  <c r="V477" i="7"/>
  <c r="C490" i="8" s="1"/>
  <c r="W466" i="7"/>
  <c r="D479" i="8" s="1"/>
  <c r="W500" i="7"/>
  <c r="D514" i="8" s="1"/>
  <c r="S508" i="7"/>
  <c r="V504" i="7" s="1"/>
  <c r="C518" i="8" s="1"/>
  <c r="T508" i="7"/>
  <c r="U508" i="7"/>
  <c r="U478" i="7"/>
  <c r="S478" i="7"/>
  <c r="V460" i="7" s="1"/>
  <c r="C473" i="8" s="1"/>
  <c r="S448" i="7"/>
  <c r="W431" i="7" s="1"/>
  <c r="D443" i="8" s="1"/>
  <c r="T448" i="7"/>
  <c r="U448" i="7"/>
  <c r="T418" i="7"/>
  <c r="U418" i="7"/>
  <c r="S388" i="7"/>
  <c r="W377" i="7" s="1"/>
  <c r="D387" i="8" s="1"/>
  <c r="T388" i="7"/>
  <c r="U388" i="7"/>
  <c r="S358" i="7"/>
  <c r="W357" i="7" s="1"/>
  <c r="D366" i="8" s="1"/>
  <c r="T358" i="7"/>
  <c r="U358" i="7"/>
  <c r="U328" i="7"/>
  <c r="T328" i="7"/>
  <c r="S298" i="7"/>
  <c r="W279" i="7" s="1"/>
  <c r="D286" i="8" s="1"/>
  <c r="U298" i="7"/>
  <c r="T298" i="7"/>
  <c r="V461" i="7" l="1"/>
  <c r="C474" i="8" s="1"/>
  <c r="V286" i="7"/>
  <c r="C293" i="8" s="1"/>
  <c r="V458" i="7"/>
  <c r="C471" i="8" s="1"/>
  <c r="V372" i="7"/>
  <c r="C382" i="8" s="1"/>
  <c r="V384" i="7"/>
  <c r="C394" i="8" s="1"/>
  <c r="W368" i="7"/>
  <c r="D378" i="8" s="1"/>
  <c r="V468" i="7"/>
  <c r="C481" i="8" s="1"/>
  <c r="V278" i="7"/>
  <c r="C285" i="8" s="1"/>
  <c r="V411" i="7"/>
  <c r="C422" i="8" s="1"/>
  <c r="W463" i="7"/>
  <c r="D476" i="8" s="1"/>
  <c r="V471" i="7"/>
  <c r="C484" i="8" s="1"/>
  <c r="V464" i="7"/>
  <c r="C477" i="8" s="1"/>
  <c r="W464" i="7"/>
  <c r="D477" i="8" s="1"/>
  <c r="V284" i="7"/>
  <c r="C291" i="8" s="1"/>
  <c r="V470" i="7"/>
  <c r="C483" i="8" s="1"/>
  <c r="V499" i="7"/>
  <c r="C513" i="8" s="1"/>
  <c r="V408" i="7"/>
  <c r="C419" i="8" s="1"/>
  <c r="W383" i="7"/>
  <c r="D393" i="8" s="1"/>
  <c r="W286" i="7"/>
  <c r="D293" i="8" s="1"/>
  <c r="V467" i="7"/>
  <c r="C480" i="8" s="1"/>
  <c r="V277" i="7"/>
  <c r="C284" i="8" s="1"/>
  <c r="W501" i="7"/>
  <c r="D515" i="8" s="1"/>
  <c r="W277" i="7"/>
  <c r="D284" i="8" s="1"/>
  <c r="W397" i="7"/>
  <c r="D408" i="8" s="1"/>
  <c r="W350" i="7"/>
  <c r="D359" i="8" s="1"/>
  <c r="V400" i="7"/>
  <c r="C411" i="8" s="1"/>
  <c r="W382" i="7"/>
  <c r="D392" i="8" s="1"/>
  <c r="W374" i="7"/>
  <c r="D384" i="8" s="1"/>
  <c r="W440" i="7"/>
  <c r="D452" i="8" s="1"/>
  <c r="V341" i="7"/>
  <c r="C350" i="8" s="1"/>
  <c r="V446" i="7"/>
  <c r="C458" i="8" s="1"/>
  <c r="W294" i="7"/>
  <c r="D301" i="8" s="1"/>
  <c r="W446" i="7"/>
  <c r="D458" i="8" s="1"/>
  <c r="V402" i="7"/>
  <c r="C413" i="8" s="1"/>
  <c r="V431" i="7"/>
  <c r="C443" i="8" s="1"/>
  <c r="V500" i="7"/>
  <c r="C514" i="8" s="1"/>
  <c r="V378" i="7"/>
  <c r="C388" i="8" s="1"/>
  <c r="V344" i="7"/>
  <c r="C353" i="8" s="1"/>
  <c r="V297" i="7"/>
  <c r="C304" i="8" s="1"/>
  <c r="W472" i="7"/>
  <c r="D485" i="8" s="1"/>
  <c r="V373" i="7"/>
  <c r="C383" i="8" s="1"/>
  <c r="W474" i="7"/>
  <c r="D487" i="8" s="1"/>
  <c r="V462" i="7"/>
  <c r="C475" i="8" s="1"/>
  <c r="W429" i="7"/>
  <c r="D441" i="8" s="1"/>
  <c r="V491" i="7"/>
  <c r="C505" i="8" s="1"/>
  <c r="W405" i="7"/>
  <c r="D416" i="8" s="1"/>
  <c r="V385" i="7"/>
  <c r="C395" i="8" s="1"/>
  <c r="V375" i="7"/>
  <c r="C385" i="8" s="1"/>
  <c r="W401" i="7"/>
  <c r="D412" i="8" s="1"/>
  <c r="V407" i="7"/>
  <c r="C418" i="8" s="1"/>
  <c r="W295" i="7"/>
  <c r="D302" i="8" s="1"/>
  <c r="W407" i="7"/>
  <c r="D418" i="8" s="1"/>
  <c r="W436" i="7"/>
  <c r="D448" i="8" s="1"/>
  <c r="W378" i="7"/>
  <c r="D388" i="8" s="1"/>
  <c r="W438" i="7"/>
  <c r="D450" i="8" s="1"/>
  <c r="V339" i="7"/>
  <c r="C348" i="8" s="1"/>
  <c r="W380" i="7"/>
  <c r="D390" i="8" s="1"/>
  <c r="V428" i="7"/>
  <c r="C440" i="8" s="1"/>
  <c r="V346" i="7"/>
  <c r="C355" i="8" s="1"/>
  <c r="V507" i="7"/>
  <c r="C521" i="8" s="1"/>
  <c r="V374" i="7"/>
  <c r="C384" i="8" s="1"/>
  <c r="V354" i="7"/>
  <c r="C363" i="8" s="1"/>
  <c r="V351" i="7"/>
  <c r="C360" i="8" s="1"/>
  <c r="W465" i="7"/>
  <c r="D478" i="8" s="1"/>
  <c r="W447" i="7"/>
  <c r="D459" i="8" s="1"/>
  <c r="W417" i="7"/>
  <c r="D428" i="8" s="1"/>
  <c r="V427" i="7"/>
  <c r="C439" i="8" s="1"/>
  <c r="V348" i="7"/>
  <c r="C357" i="8" s="1"/>
  <c r="W381" i="7"/>
  <c r="D391" i="8" s="1"/>
  <c r="V413" i="7"/>
  <c r="C424" i="8" s="1"/>
  <c r="V369" i="7"/>
  <c r="C379" i="8" s="1"/>
  <c r="V397" i="7"/>
  <c r="C408" i="8" s="1"/>
  <c r="W495" i="7"/>
  <c r="D509" i="8" s="1"/>
  <c r="V399" i="7"/>
  <c r="C410" i="8" s="1"/>
  <c r="W344" i="7"/>
  <c r="D353" i="8" s="1"/>
  <c r="V476" i="7"/>
  <c r="C489" i="8" s="1"/>
  <c r="W433" i="7"/>
  <c r="D445" i="8" s="1"/>
  <c r="V283" i="7"/>
  <c r="C290" i="8" s="1"/>
  <c r="W462" i="7"/>
  <c r="D475" i="8" s="1"/>
  <c r="V282" i="7"/>
  <c r="C289" i="8" s="1"/>
  <c r="W379" i="7"/>
  <c r="D389" i="8" s="1"/>
  <c r="V497" i="7"/>
  <c r="C511" i="8" s="1"/>
  <c r="W356" i="7"/>
  <c r="D365" i="8" s="1"/>
  <c r="W337" i="7"/>
  <c r="D346" i="8" s="1"/>
  <c r="W460" i="7"/>
  <c r="D473" i="8" s="1"/>
  <c r="W427" i="7"/>
  <c r="D439" i="8" s="1"/>
  <c r="W370" i="7"/>
  <c r="D380" i="8" s="1"/>
  <c r="W408" i="7"/>
  <c r="D419" i="8" s="1"/>
  <c r="V342" i="7"/>
  <c r="C351" i="8" s="1"/>
  <c r="V371" i="7"/>
  <c r="C381" i="8" s="1"/>
  <c r="W372" i="7"/>
  <c r="D382" i="8" s="1"/>
  <c r="V506" i="7"/>
  <c r="C520" i="8" s="1"/>
  <c r="W404" i="7"/>
  <c r="D415" i="8" s="1"/>
  <c r="V355" i="7"/>
  <c r="C364" i="8" s="1"/>
  <c r="W413" i="7"/>
  <c r="D424" i="8" s="1"/>
  <c r="V444" i="7"/>
  <c r="C456" i="8" s="1"/>
  <c r="W458" i="7"/>
  <c r="D471" i="8" s="1"/>
  <c r="V473" i="7"/>
  <c r="C486" i="8" s="1"/>
  <c r="W287" i="7"/>
  <c r="D294" i="8" s="1"/>
  <c r="V340" i="7"/>
  <c r="C349" i="8" s="1"/>
  <c r="W502" i="7"/>
  <c r="D516" i="8" s="1"/>
  <c r="W442" i="7"/>
  <c r="D454" i="8" s="1"/>
  <c r="V437" i="7"/>
  <c r="C449" i="8" s="1"/>
  <c r="V370" i="7"/>
  <c r="C380" i="8" s="1"/>
  <c r="V494" i="7"/>
  <c r="C508" i="8" s="1"/>
  <c r="V381" i="7"/>
  <c r="C391" i="8" s="1"/>
  <c r="V280" i="7"/>
  <c r="C287" i="8" s="1"/>
  <c r="W347" i="7"/>
  <c r="D356" i="8" s="1"/>
  <c r="W376" i="7"/>
  <c r="D386" i="8" s="1"/>
  <c r="V380" i="7"/>
  <c r="C390" i="8" s="1"/>
  <c r="V383" i="7"/>
  <c r="C393" i="8" s="1"/>
  <c r="W461" i="7"/>
  <c r="D474" i="8" s="1"/>
  <c r="V415" i="7"/>
  <c r="C426" i="8" s="1"/>
  <c r="W387" i="7"/>
  <c r="D397" i="8" s="1"/>
  <c r="W399" i="7"/>
  <c r="D410" i="8" s="1"/>
  <c r="V469" i="7"/>
  <c r="C482" i="8" s="1"/>
  <c r="W428" i="7"/>
  <c r="D440" i="8" s="1"/>
  <c r="W445" i="7"/>
  <c r="D457" i="8" s="1"/>
  <c r="W345" i="7"/>
  <c r="D354" i="8" s="1"/>
  <c r="W293" i="7"/>
  <c r="D300" i="8" s="1"/>
  <c r="V463" i="7"/>
  <c r="C476" i="8" s="1"/>
  <c r="W367" i="7"/>
  <c r="D377" i="8" s="1"/>
  <c r="W348" i="7"/>
  <c r="D357" i="8" s="1"/>
  <c r="W375" i="7"/>
  <c r="D385" i="8" s="1"/>
  <c r="W371" i="7"/>
  <c r="D381" i="8" s="1"/>
  <c r="W386" i="7"/>
  <c r="D396" i="8" s="1"/>
  <c r="V367" i="7"/>
  <c r="C377" i="8" s="1"/>
  <c r="V387" i="7"/>
  <c r="C397" i="8" s="1"/>
  <c r="W338" i="7"/>
  <c r="D347" i="8" s="1"/>
  <c r="V472" i="7"/>
  <c r="C485" i="8" s="1"/>
  <c r="V410" i="7"/>
  <c r="C421" i="8" s="1"/>
  <c r="W339" i="7"/>
  <c r="D348" i="8" s="1"/>
  <c r="V417" i="7"/>
  <c r="C428" i="8" s="1"/>
  <c r="V439" i="7"/>
  <c r="C451" i="8" s="1"/>
  <c r="W369" i="7"/>
  <c r="D379" i="8" s="1"/>
  <c r="V356" i="7"/>
  <c r="C365" i="8" s="1"/>
  <c r="W497" i="7"/>
  <c r="D511" i="8" s="1"/>
  <c r="W468" i="7"/>
  <c r="D481" i="8" s="1"/>
  <c r="W285" i="7"/>
  <c r="D292" i="8" s="1"/>
  <c r="V337" i="7"/>
  <c r="C346" i="8" s="1"/>
  <c r="V386" i="7"/>
  <c r="C396" i="8" s="1"/>
  <c r="W290" i="7"/>
  <c r="D297" i="8" s="1"/>
  <c r="V347" i="7"/>
  <c r="C356" i="8" s="1"/>
  <c r="V291" i="7"/>
  <c r="C298" i="8" s="1"/>
  <c r="W342" i="7"/>
  <c r="D351" i="8" s="1"/>
  <c r="W477" i="7"/>
  <c r="D490" i="8" s="1"/>
  <c r="V505" i="7"/>
  <c r="C519" i="8" s="1"/>
  <c r="W415" i="7"/>
  <c r="D426" i="8" s="1"/>
  <c r="V350" i="7"/>
  <c r="C359" i="8" s="1"/>
  <c r="W444" i="7"/>
  <c r="D456" i="8" s="1"/>
  <c r="W411" i="7"/>
  <c r="D422" i="8" s="1"/>
  <c r="V429" i="7"/>
  <c r="C441" i="8" s="1"/>
  <c r="V288" i="7"/>
  <c r="C295" i="8" s="1"/>
  <c r="W437" i="7"/>
  <c r="D449" i="8" s="1"/>
  <c r="W505" i="7"/>
  <c r="D519" i="8" s="1"/>
  <c r="W471" i="7"/>
  <c r="D484" i="8" s="1"/>
  <c r="W341" i="7"/>
  <c r="D350" i="8" s="1"/>
  <c r="V432" i="7"/>
  <c r="C444" i="8" s="1"/>
  <c r="W352" i="7"/>
  <c r="D361" i="8" s="1"/>
  <c r="V488" i="7"/>
  <c r="C502" i="8" s="1"/>
  <c r="V279" i="7"/>
  <c r="C286" i="8" s="1"/>
  <c r="V353" i="7"/>
  <c r="C362" i="8" s="1"/>
  <c r="V349" i="7"/>
  <c r="C358" i="8" s="1"/>
  <c r="W354" i="7"/>
  <c r="D363" i="8" s="1"/>
  <c r="V438" i="7"/>
  <c r="C450" i="8" s="1"/>
  <c r="W281" i="7"/>
  <c r="D288" i="8" s="1"/>
  <c r="V377" i="7"/>
  <c r="C387" i="8" s="1"/>
  <c r="W487" i="7"/>
  <c r="D501" i="8" s="1"/>
  <c r="W355" i="7"/>
  <c r="D364" i="8" s="1"/>
  <c r="V294" i="7"/>
  <c r="C301" i="8" s="1"/>
  <c r="V405" i="7"/>
  <c r="C416" i="8" s="1"/>
  <c r="W491" i="7"/>
  <c r="D505" i="8" s="1"/>
  <c r="W434" i="7"/>
  <c r="D446" i="8" s="1"/>
  <c r="V492" i="7"/>
  <c r="C506" i="8" s="1"/>
  <c r="V414" i="7"/>
  <c r="C425" i="8" s="1"/>
  <c r="W280" i="7"/>
  <c r="D287" i="8" s="1"/>
  <c r="V338" i="7"/>
  <c r="C347" i="8" s="1"/>
  <c r="V352" i="7"/>
  <c r="C361" i="8" s="1"/>
  <c r="V493" i="7"/>
  <c r="C507" i="8" s="1"/>
  <c r="W493" i="7"/>
  <c r="D507" i="8" s="1"/>
  <c r="W284" i="7"/>
  <c r="D291" i="8" s="1"/>
  <c r="V376" i="7"/>
  <c r="C386" i="8" s="1"/>
  <c r="V495" i="7"/>
  <c r="C509" i="8" s="1"/>
  <c r="V404" i="7"/>
  <c r="C415" i="8" s="1"/>
  <c r="V292" i="7"/>
  <c r="C299" i="8" s="1"/>
  <c r="W489" i="7"/>
  <c r="D503" i="8" s="1"/>
  <c r="V368" i="7"/>
  <c r="C378" i="8" s="1"/>
  <c r="V502" i="7"/>
  <c r="C516" i="8" s="1"/>
  <c r="W282" i="7"/>
  <c r="D289" i="8" s="1"/>
  <c r="V435" i="7"/>
  <c r="C447" i="8" s="1"/>
  <c r="V445" i="7"/>
  <c r="C457" i="8" s="1"/>
  <c r="V440" i="7"/>
  <c r="C452" i="8" s="1"/>
  <c r="V498" i="7"/>
  <c r="C512" i="8" s="1"/>
  <c r="W498" i="7"/>
  <c r="D512" i="8" s="1"/>
  <c r="V295" i="7"/>
  <c r="C302" i="8" s="1"/>
  <c r="AA268" i="7"/>
  <c r="Z268" i="7"/>
  <c r="Y268" i="7"/>
  <c r="U267" i="7"/>
  <c r="T267" i="7"/>
  <c r="S267" i="7"/>
  <c r="U266" i="7"/>
  <c r="T266" i="7"/>
  <c r="S266" i="7"/>
  <c r="U265" i="7"/>
  <c r="T265" i="7"/>
  <c r="S265" i="7"/>
  <c r="U264" i="7"/>
  <c r="T264" i="7"/>
  <c r="S264" i="7"/>
  <c r="U263" i="7"/>
  <c r="T263" i="7"/>
  <c r="S263" i="7"/>
  <c r="U262" i="7"/>
  <c r="T262" i="7"/>
  <c r="S262" i="7"/>
  <c r="U261" i="7"/>
  <c r="T261" i="7"/>
  <c r="S261" i="7"/>
  <c r="U260" i="7"/>
  <c r="T260" i="7"/>
  <c r="S260" i="7"/>
  <c r="U259" i="7"/>
  <c r="T259" i="7"/>
  <c r="S259" i="7"/>
  <c r="U258" i="7"/>
  <c r="T258" i="7"/>
  <c r="S258" i="7"/>
  <c r="U257" i="7"/>
  <c r="T257" i="7"/>
  <c r="S257" i="7"/>
  <c r="U256" i="7"/>
  <c r="T256" i="7"/>
  <c r="S256" i="7"/>
  <c r="U255" i="7"/>
  <c r="T255" i="7"/>
  <c r="S255" i="7"/>
  <c r="U254" i="7"/>
  <c r="T254" i="7"/>
  <c r="S254" i="7"/>
  <c r="U253" i="7"/>
  <c r="T253" i="7"/>
  <c r="S253" i="7"/>
  <c r="U252" i="7"/>
  <c r="T252" i="7"/>
  <c r="S252" i="7"/>
  <c r="U251" i="7"/>
  <c r="T251" i="7"/>
  <c r="S251" i="7"/>
  <c r="U250" i="7"/>
  <c r="T250" i="7"/>
  <c r="S250" i="7"/>
  <c r="U249" i="7"/>
  <c r="T249" i="7"/>
  <c r="S249" i="7"/>
  <c r="U248" i="7"/>
  <c r="T248" i="7"/>
  <c r="S248" i="7"/>
  <c r="U247" i="7"/>
  <c r="T247" i="7"/>
  <c r="S247" i="7"/>
  <c r="AC245" i="7"/>
  <c r="W245" i="7"/>
  <c r="S218" i="7"/>
  <c r="T218" i="7"/>
  <c r="U218" i="7"/>
  <c r="S219" i="7"/>
  <c r="T219" i="7"/>
  <c r="U219" i="7"/>
  <c r="S220" i="7"/>
  <c r="T220" i="7"/>
  <c r="U220" i="7"/>
  <c r="S221" i="7"/>
  <c r="T221" i="7"/>
  <c r="U221" i="7"/>
  <c r="S222" i="7"/>
  <c r="T222" i="7"/>
  <c r="U222" i="7"/>
  <c r="S223" i="7"/>
  <c r="T223" i="7"/>
  <c r="U223" i="7"/>
  <c r="S224" i="7"/>
  <c r="T224" i="7"/>
  <c r="U224" i="7"/>
  <c r="S225" i="7"/>
  <c r="T225" i="7"/>
  <c r="U225" i="7"/>
  <c r="S226" i="7"/>
  <c r="T226" i="7"/>
  <c r="U226" i="7"/>
  <c r="S227" i="7"/>
  <c r="T227" i="7"/>
  <c r="U227" i="7"/>
  <c r="S228" i="7"/>
  <c r="T228" i="7"/>
  <c r="U228" i="7"/>
  <c r="S229" i="7"/>
  <c r="T229" i="7"/>
  <c r="U229" i="7"/>
  <c r="S230" i="7"/>
  <c r="T230" i="7"/>
  <c r="U230" i="7"/>
  <c r="S231" i="7"/>
  <c r="T231" i="7"/>
  <c r="U231" i="7"/>
  <c r="S232" i="7"/>
  <c r="T232" i="7"/>
  <c r="U232" i="7"/>
  <c r="S233" i="7"/>
  <c r="T233" i="7"/>
  <c r="U233" i="7"/>
  <c r="S234" i="7"/>
  <c r="T234" i="7"/>
  <c r="U234" i="7"/>
  <c r="S235" i="7"/>
  <c r="T235" i="7"/>
  <c r="U235" i="7"/>
  <c r="S236" i="7"/>
  <c r="T236" i="7"/>
  <c r="U236" i="7"/>
  <c r="S237" i="7"/>
  <c r="T237" i="7"/>
  <c r="U237" i="7"/>
  <c r="U217" i="7"/>
  <c r="T217" i="7"/>
  <c r="S217" i="7"/>
  <c r="AA238" i="7"/>
  <c r="Z238" i="7"/>
  <c r="Y238" i="7"/>
  <c r="AC215" i="7"/>
  <c r="W215" i="7"/>
  <c r="S188" i="7"/>
  <c r="T188" i="7"/>
  <c r="U188" i="7"/>
  <c r="S189" i="7"/>
  <c r="T189" i="7"/>
  <c r="U189" i="7"/>
  <c r="S190" i="7"/>
  <c r="T190" i="7"/>
  <c r="U190" i="7"/>
  <c r="S191" i="7"/>
  <c r="T191" i="7"/>
  <c r="U191" i="7"/>
  <c r="S192" i="7"/>
  <c r="T192" i="7"/>
  <c r="U192" i="7"/>
  <c r="S193" i="7"/>
  <c r="T193" i="7"/>
  <c r="U193" i="7"/>
  <c r="S194" i="7"/>
  <c r="T194" i="7"/>
  <c r="U194" i="7"/>
  <c r="S195" i="7"/>
  <c r="T195" i="7"/>
  <c r="U195" i="7"/>
  <c r="S196" i="7"/>
  <c r="T196" i="7"/>
  <c r="U196" i="7"/>
  <c r="S197" i="7"/>
  <c r="T197" i="7"/>
  <c r="U197" i="7"/>
  <c r="S198" i="7"/>
  <c r="T198" i="7"/>
  <c r="U198" i="7"/>
  <c r="S199" i="7"/>
  <c r="T199" i="7"/>
  <c r="U199" i="7"/>
  <c r="S200" i="7"/>
  <c r="T200" i="7"/>
  <c r="U200" i="7"/>
  <c r="S201" i="7"/>
  <c r="T201" i="7"/>
  <c r="U201" i="7"/>
  <c r="S202" i="7"/>
  <c r="T202" i="7"/>
  <c r="U202" i="7"/>
  <c r="S203" i="7"/>
  <c r="T203" i="7"/>
  <c r="U203" i="7"/>
  <c r="S204" i="7"/>
  <c r="T204" i="7"/>
  <c r="U204" i="7"/>
  <c r="S205" i="7"/>
  <c r="T205" i="7"/>
  <c r="U205" i="7"/>
  <c r="S206" i="7"/>
  <c r="T206" i="7"/>
  <c r="U206" i="7"/>
  <c r="S207" i="7"/>
  <c r="T207" i="7"/>
  <c r="U207" i="7"/>
  <c r="U187" i="7"/>
  <c r="T187" i="7"/>
  <c r="S187" i="7"/>
  <c r="AA208" i="7"/>
  <c r="Z208" i="7"/>
  <c r="Y208" i="7"/>
  <c r="AC185" i="7"/>
  <c r="W185" i="7"/>
  <c r="S158" i="7"/>
  <c r="T158" i="7"/>
  <c r="U158" i="7"/>
  <c r="S159" i="7"/>
  <c r="T159" i="7"/>
  <c r="U159" i="7"/>
  <c r="S160" i="7"/>
  <c r="T160" i="7"/>
  <c r="U160" i="7"/>
  <c r="S161" i="7"/>
  <c r="T161" i="7"/>
  <c r="U161" i="7"/>
  <c r="S162" i="7"/>
  <c r="T162" i="7"/>
  <c r="U162" i="7"/>
  <c r="S163" i="7"/>
  <c r="T163" i="7"/>
  <c r="U163" i="7"/>
  <c r="S164" i="7"/>
  <c r="T164" i="7"/>
  <c r="U164" i="7"/>
  <c r="S165" i="7"/>
  <c r="T165" i="7"/>
  <c r="U165" i="7"/>
  <c r="S166" i="7"/>
  <c r="T166" i="7"/>
  <c r="U166" i="7"/>
  <c r="S167" i="7"/>
  <c r="T167" i="7"/>
  <c r="U167" i="7"/>
  <c r="S168" i="7"/>
  <c r="T168" i="7"/>
  <c r="U168" i="7"/>
  <c r="S169" i="7"/>
  <c r="T169" i="7"/>
  <c r="U169" i="7"/>
  <c r="S170" i="7"/>
  <c r="T170" i="7"/>
  <c r="U170" i="7"/>
  <c r="S171" i="7"/>
  <c r="T171" i="7"/>
  <c r="U171" i="7"/>
  <c r="S172" i="7"/>
  <c r="T172" i="7"/>
  <c r="U172" i="7"/>
  <c r="S173" i="7"/>
  <c r="T173" i="7"/>
  <c r="U173" i="7"/>
  <c r="S174" i="7"/>
  <c r="T174" i="7"/>
  <c r="U174" i="7"/>
  <c r="S175" i="7"/>
  <c r="T175" i="7"/>
  <c r="U175" i="7"/>
  <c r="S176" i="7"/>
  <c r="T176" i="7"/>
  <c r="U176" i="7"/>
  <c r="S177" i="7"/>
  <c r="T177" i="7"/>
  <c r="U177" i="7"/>
  <c r="AA178" i="7"/>
  <c r="Z178" i="7"/>
  <c r="Y178" i="7"/>
  <c r="U157" i="7"/>
  <c r="T157" i="7"/>
  <c r="S157" i="7"/>
  <c r="AC155" i="7"/>
  <c r="W155" i="7"/>
  <c r="W125" i="7"/>
  <c r="S128" i="7"/>
  <c r="T128" i="7"/>
  <c r="U128" i="7"/>
  <c r="S129" i="7"/>
  <c r="T129" i="7"/>
  <c r="U129" i="7"/>
  <c r="S130" i="7"/>
  <c r="T130" i="7"/>
  <c r="U130" i="7"/>
  <c r="S131" i="7"/>
  <c r="T131" i="7"/>
  <c r="U131" i="7"/>
  <c r="S132" i="7"/>
  <c r="T132" i="7"/>
  <c r="U132" i="7"/>
  <c r="S133" i="7"/>
  <c r="T133" i="7"/>
  <c r="U133" i="7"/>
  <c r="S134" i="7"/>
  <c r="T134" i="7"/>
  <c r="U134" i="7"/>
  <c r="S135" i="7"/>
  <c r="T135" i="7"/>
  <c r="U135" i="7"/>
  <c r="S136" i="7"/>
  <c r="T136" i="7"/>
  <c r="U136" i="7"/>
  <c r="S137" i="7"/>
  <c r="T137" i="7"/>
  <c r="U137" i="7"/>
  <c r="S138" i="7"/>
  <c r="T138" i="7"/>
  <c r="U138" i="7"/>
  <c r="S139" i="7"/>
  <c r="T139" i="7"/>
  <c r="U139" i="7"/>
  <c r="S140" i="7"/>
  <c r="T140" i="7"/>
  <c r="U140" i="7"/>
  <c r="S141" i="7"/>
  <c r="T141" i="7"/>
  <c r="U141" i="7"/>
  <c r="S142" i="7"/>
  <c r="T142" i="7"/>
  <c r="U142" i="7"/>
  <c r="S143" i="7"/>
  <c r="T143" i="7"/>
  <c r="U143" i="7"/>
  <c r="S144" i="7"/>
  <c r="T144" i="7"/>
  <c r="U144" i="7"/>
  <c r="S145" i="7"/>
  <c r="T145" i="7"/>
  <c r="U145" i="7"/>
  <c r="S146" i="7"/>
  <c r="T146" i="7"/>
  <c r="U146" i="7"/>
  <c r="S147" i="7"/>
  <c r="T147" i="7"/>
  <c r="U147" i="7"/>
  <c r="Z148" i="7"/>
  <c r="AA148" i="7"/>
  <c r="Y148" i="7"/>
  <c r="U127" i="7"/>
  <c r="T127" i="7"/>
  <c r="S127" i="7"/>
  <c r="S98" i="7"/>
  <c r="T98" i="7"/>
  <c r="U98" i="7"/>
  <c r="S99" i="7"/>
  <c r="T99" i="7"/>
  <c r="U99" i="7"/>
  <c r="S100" i="7"/>
  <c r="T100" i="7"/>
  <c r="U100" i="7"/>
  <c r="S101" i="7"/>
  <c r="T101" i="7"/>
  <c r="U101" i="7"/>
  <c r="S102" i="7"/>
  <c r="T102" i="7"/>
  <c r="U102" i="7"/>
  <c r="S103" i="7"/>
  <c r="T103" i="7"/>
  <c r="U103" i="7"/>
  <c r="S104" i="7"/>
  <c r="T104" i="7"/>
  <c r="U104" i="7"/>
  <c r="S105" i="7"/>
  <c r="T105" i="7"/>
  <c r="U105" i="7"/>
  <c r="S106" i="7"/>
  <c r="T106" i="7"/>
  <c r="U106" i="7"/>
  <c r="S107" i="7"/>
  <c r="T107" i="7"/>
  <c r="U107" i="7"/>
  <c r="S108" i="7"/>
  <c r="T108" i="7"/>
  <c r="U108" i="7"/>
  <c r="S109" i="7"/>
  <c r="T109" i="7"/>
  <c r="U109" i="7"/>
  <c r="S110" i="7"/>
  <c r="T110" i="7"/>
  <c r="U110" i="7"/>
  <c r="S111" i="7"/>
  <c r="T111" i="7"/>
  <c r="U111" i="7"/>
  <c r="S112" i="7"/>
  <c r="T112" i="7"/>
  <c r="U112" i="7"/>
  <c r="S113" i="7"/>
  <c r="T113" i="7"/>
  <c r="U113" i="7"/>
  <c r="S114" i="7"/>
  <c r="T114" i="7"/>
  <c r="U114" i="7"/>
  <c r="S115" i="7"/>
  <c r="T115" i="7"/>
  <c r="U115" i="7"/>
  <c r="S116" i="7"/>
  <c r="T116" i="7"/>
  <c r="U116" i="7"/>
  <c r="S117" i="7"/>
  <c r="T117" i="7"/>
  <c r="U117" i="7"/>
  <c r="Z118" i="7"/>
  <c r="AA118" i="7"/>
  <c r="Y118" i="7"/>
  <c r="U97" i="7"/>
  <c r="T97" i="7"/>
  <c r="S97" i="7"/>
  <c r="Z88" i="7"/>
  <c r="AA88" i="7"/>
  <c r="Y88" i="7"/>
  <c r="S68" i="7"/>
  <c r="S88" i="7" s="1"/>
  <c r="T68" i="7"/>
  <c r="U68" i="7"/>
  <c r="S69" i="7"/>
  <c r="T69" i="7"/>
  <c r="U69" i="7"/>
  <c r="S70" i="7"/>
  <c r="T70" i="7"/>
  <c r="U70" i="7"/>
  <c r="S71" i="7"/>
  <c r="T71" i="7"/>
  <c r="U71" i="7"/>
  <c r="S72" i="7"/>
  <c r="T72" i="7"/>
  <c r="U72" i="7"/>
  <c r="S73" i="7"/>
  <c r="T73" i="7"/>
  <c r="U73" i="7"/>
  <c r="S74" i="7"/>
  <c r="T74" i="7"/>
  <c r="U74" i="7"/>
  <c r="S75" i="7"/>
  <c r="T75" i="7"/>
  <c r="U75" i="7"/>
  <c r="S76" i="7"/>
  <c r="T76" i="7"/>
  <c r="U76" i="7"/>
  <c r="S77" i="7"/>
  <c r="T77" i="7"/>
  <c r="U77" i="7"/>
  <c r="S78" i="7"/>
  <c r="T78" i="7"/>
  <c r="U78" i="7"/>
  <c r="S79" i="7"/>
  <c r="T79" i="7"/>
  <c r="U79" i="7"/>
  <c r="S80" i="7"/>
  <c r="T80" i="7"/>
  <c r="U80" i="7"/>
  <c r="S81" i="7"/>
  <c r="T81" i="7"/>
  <c r="U81" i="7"/>
  <c r="S82" i="7"/>
  <c r="T82" i="7"/>
  <c r="U82" i="7"/>
  <c r="S83" i="7"/>
  <c r="T83" i="7"/>
  <c r="U83" i="7"/>
  <c r="S84" i="7"/>
  <c r="T84" i="7"/>
  <c r="U84" i="7"/>
  <c r="S85" i="7"/>
  <c r="T85" i="7"/>
  <c r="U85" i="7"/>
  <c r="S86" i="7"/>
  <c r="T86" i="7"/>
  <c r="U86" i="7"/>
  <c r="S87" i="7"/>
  <c r="T87" i="7"/>
  <c r="U87" i="7"/>
  <c r="T67" i="7"/>
  <c r="U67" i="7"/>
  <c r="S67" i="7"/>
  <c r="Z58" i="7"/>
  <c r="AA58" i="7"/>
  <c r="Y58" i="7"/>
  <c r="S38" i="7"/>
  <c r="T38" i="7"/>
  <c r="U38" i="7"/>
  <c r="S39" i="7"/>
  <c r="T39" i="7"/>
  <c r="U39" i="7"/>
  <c r="S40" i="7"/>
  <c r="T40" i="7"/>
  <c r="U40" i="7"/>
  <c r="S41" i="7"/>
  <c r="T41" i="7"/>
  <c r="U41" i="7"/>
  <c r="S42" i="7"/>
  <c r="T42" i="7"/>
  <c r="U42" i="7"/>
  <c r="S43" i="7"/>
  <c r="T43" i="7"/>
  <c r="U43" i="7"/>
  <c r="S44" i="7"/>
  <c r="T44" i="7"/>
  <c r="U44" i="7"/>
  <c r="S45" i="7"/>
  <c r="T45" i="7"/>
  <c r="U45" i="7"/>
  <c r="S46" i="7"/>
  <c r="T46" i="7"/>
  <c r="U46" i="7"/>
  <c r="S47" i="7"/>
  <c r="T47" i="7"/>
  <c r="U47" i="7"/>
  <c r="S48" i="7"/>
  <c r="T48" i="7"/>
  <c r="U48" i="7"/>
  <c r="S49" i="7"/>
  <c r="T49" i="7"/>
  <c r="U49" i="7"/>
  <c r="S50" i="7"/>
  <c r="T50" i="7"/>
  <c r="U50" i="7"/>
  <c r="S51" i="7"/>
  <c r="T51" i="7"/>
  <c r="U51" i="7"/>
  <c r="S52" i="7"/>
  <c r="T52" i="7"/>
  <c r="U52" i="7"/>
  <c r="S53" i="7"/>
  <c r="T53" i="7"/>
  <c r="U53" i="7"/>
  <c r="S54" i="7"/>
  <c r="T54" i="7"/>
  <c r="U54" i="7"/>
  <c r="S55" i="7"/>
  <c r="T55" i="7"/>
  <c r="U55" i="7"/>
  <c r="S56" i="7"/>
  <c r="T56" i="7"/>
  <c r="U56" i="7"/>
  <c r="S57" i="7"/>
  <c r="T57" i="7"/>
  <c r="U57" i="7"/>
  <c r="T37" i="7"/>
  <c r="U37" i="7"/>
  <c r="S37" i="7"/>
  <c r="Z28" i="7"/>
  <c r="AA28" i="7"/>
  <c r="Y28" i="7"/>
  <c r="A1" i="7"/>
  <c r="R1" i="7" s="1"/>
  <c r="T7" i="7"/>
  <c r="U7" i="7"/>
  <c r="T8" i="7"/>
  <c r="U8" i="7"/>
  <c r="T9" i="7"/>
  <c r="U9" i="7"/>
  <c r="T10" i="7"/>
  <c r="U10" i="7"/>
  <c r="T11" i="7"/>
  <c r="U11" i="7"/>
  <c r="T12" i="7"/>
  <c r="U12" i="7"/>
  <c r="T13" i="7"/>
  <c r="U13" i="7"/>
  <c r="T14" i="7"/>
  <c r="U14" i="7"/>
  <c r="T15" i="7"/>
  <c r="U15" i="7"/>
  <c r="T16" i="7"/>
  <c r="U16" i="7"/>
  <c r="T17" i="7"/>
  <c r="U17" i="7"/>
  <c r="T18" i="7"/>
  <c r="U18" i="7"/>
  <c r="T19" i="7"/>
  <c r="U19" i="7"/>
  <c r="T20" i="7"/>
  <c r="U20" i="7"/>
  <c r="T21" i="7"/>
  <c r="U21" i="7"/>
  <c r="T22" i="7"/>
  <c r="U22" i="7"/>
  <c r="T23" i="7"/>
  <c r="U23" i="7"/>
  <c r="T24" i="7"/>
  <c r="U24" i="7"/>
  <c r="T25" i="7"/>
  <c r="U25" i="7"/>
  <c r="T26" i="7"/>
  <c r="U26" i="7"/>
  <c r="T27" i="7"/>
  <c r="U2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7" i="7"/>
  <c r="W199" i="7" l="1"/>
  <c r="D203" i="8" s="1"/>
  <c r="W72" i="7"/>
  <c r="D72" i="8" s="1"/>
  <c r="AB41" i="7"/>
  <c r="Q40" i="8" s="1"/>
  <c r="AB49" i="7"/>
  <c r="Q48" i="8" s="1"/>
  <c r="AB57" i="7"/>
  <c r="Q56" i="8" s="1"/>
  <c r="AC41" i="7"/>
  <c r="R40" i="8" s="1"/>
  <c r="AC49" i="7"/>
  <c r="R48" i="8" s="1"/>
  <c r="AC57" i="7"/>
  <c r="R56" i="8" s="1"/>
  <c r="AB42" i="7"/>
  <c r="Q41" i="8" s="1"/>
  <c r="AB50" i="7"/>
  <c r="Q49" i="8" s="1"/>
  <c r="AC37" i="7"/>
  <c r="R36" i="8" s="1"/>
  <c r="AC44" i="7"/>
  <c r="R43" i="8" s="1"/>
  <c r="AC52" i="7"/>
  <c r="R51" i="8" s="1"/>
  <c r="AC38" i="7"/>
  <c r="R37" i="8" s="1"/>
  <c r="AC48" i="7"/>
  <c r="R47" i="8" s="1"/>
  <c r="AC39" i="7"/>
  <c r="R38" i="8" s="1"/>
  <c r="AB39" i="7"/>
  <c r="Q38" i="8" s="1"/>
  <c r="AC50" i="7"/>
  <c r="R49" i="8" s="1"/>
  <c r="AB51" i="7"/>
  <c r="Q50" i="8" s="1"/>
  <c r="AC43" i="7"/>
  <c r="R42" i="8" s="1"/>
  <c r="AB54" i="7"/>
  <c r="Q53" i="8" s="1"/>
  <c r="AB45" i="7"/>
  <c r="Q44" i="8" s="1"/>
  <c r="AB37" i="7"/>
  <c r="Q36" i="8" s="1"/>
  <c r="AC45" i="7"/>
  <c r="R44" i="8" s="1"/>
  <c r="AB47" i="7"/>
  <c r="Q46" i="8" s="1"/>
  <c r="AB53" i="7"/>
  <c r="Q52" i="8" s="1"/>
  <c r="AB56" i="7"/>
  <c r="Q55" i="8" s="1"/>
  <c r="AC47" i="7"/>
  <c r="R46" i="8" s="1"/>
  <c r="AC51" i="7"/>
  <c r="R50" i="8" s="1"/>
  <c r="AB52" i="7"/>
  <c r="Q51" i="8" s="1"/>
  <c r="AC53" i="7"/>
  <c r="R52" i="8" s="1"/>
  <c r="AB43" i="7"/>
  <c r="Q42" i="8" s="1"/>
  <c r="AB48" i="7"/>
  <c r="Q47" i="8" s="1"/>
  <c r="AB38" i="7"/>
  <c r="Q37" i="8" s="1"/>
  <c r="AB40" i="7"/>
  <c r="Q39" i="8" s="1"/>
  <c r="AC54" i="7"/>
  <c r="R53" i="8" s="1"/>
  <c r="AC40" i="7"/>
  <c r="R39" i="8" s="1"/>
  <c r="AB55" i="7"/>
  <c r="Q54" i="8" s="1"/>
  <c r="AC42" i="7"/>
  <c r="R41" i="8" s="1"/>
  <c r="AC55" i="7"/>
  <c r="R54" i="8" s="1"/>
  <c r="AB46" i="7"/>
  <c r="Q45" i="8" s="1"/>
  <c r="AB44" i="7"/>
  <c r="Q43" i="8" s="1"/>
  <c r="AC46" i="7"/>
  <c r="R45" i="8" s="1"/>
  <c r="AC56" i="7"/>
  <c r="R55" i="8" s="1"/>
  <c r="V84" i="7"/>
  <c r="C84" i="8" s="1"/>
  <c r="W73" i="7"/>
  <c r="D73" i="8" s="1"/>
  <c r="V68" i="7"/>
  <c r="C68" i="8" s="1"/>
  <c r="W131" i="7"/>
  <c r="D133" i="8" s="1"/>
  <c r="W168" i="7"/>
  <c r="D171" i="8" s="1"/>
  <c r="W194" i="7"/>
  <c r="D198" i="8" s="1"/>
  <c r="V73" i="7"/>
  <c r="C73" i="8" s="1"/>
  <c r="W37" i="7"/>
  <c r="D36" i="8" s="1"/>
  <c r="W188" i="7"/>
  <c r="D192" i="8" s="1"/>
  <c r="W11" i="7"/>
  <c r="D9" i="8" s="1"/>
  <c r="W77" i="7"/>
  <c r="D77" i="8" s="1"/>
  <c r="W99" i="7"/>
  <c r="D100" i="8" s="1"/>
  <c r="V255" i="7"/>
  <c r="C261" i="8" s="1"/>
  <c r="W46" i="7"/>
  <c r="D45" i="8" s="1"/>
  <c r="V67" i="7"/>
  <c r="C67" i="8" s="1"/>
  <c r="W82" i="7"/>
  <c r="D82" i="8" s="1"/>
  <c r="V77" i="7"/>
  <c r="C77" i="8" s="1"/>
  <c r="AB69" i="7"/>
  <c r="Q69" i="8" s="1"/>
  <c r="AB77" i="7"/>
  <c r="Q77" i="8" s="1"/>
  <c r="AB85" i="7"/>
  <c r="Q85" i="8" s="1"/>
  <c r="AC69" i="7"/>
  <c r="R69" i="8" s="1"/>
  <c r="AC77" i="7"/>
  <c r="R77" i="8" s="1"/>
  <c r="AC85" i="7"/>
  <c r="R85" i="8" s="1"/>
  <c r="AB70" i="7"/>
  <c r="Q70" i="8" s="1"/>
  <c r="AB78" i="7"/>
  <c r="Q78" i="8" s="1"/>
  <c r="AB86" i="7"/>
  <c r="Q86" i="8" s="1"/>
  <c r="AC72" i="7"/>
  <c r="R72" i="8" s="1"/>
  <c r="AC80" i="7"/>
  <c r="R80" i="8" s="1"/>
  <c r="AB67" i="7"/>
  <c r="Q67" i="8" s="1"/>
  <c r="AC76" i="7"/>
  <c r="R76" i="8" s="1"/>
  <c r="AC67" i="7"/>
  <c r="R67" i="8" s="1"/>
  <c r="AC78" i="7"/>
  <c r="R78" i="8" s="1"/>
  <c r="AB79" i="7"/>
  <c r="Q79" i="8" s="1"/>
  <c r="AC71" i="7"/>
  <c r="R71" i="8" s="1"/>
  <c r="AB82" i="7"/>
  <c r="Q82" i="8" s="1"/>
  <c r="AB80" i="7"/>
  <c r="Q80" i="8" s="1"/>
  <c r="AB81" i="7"/>
  <c r="Q81" i="8" s="1"/>
  <c r="AC68" i="7"/>
  <c r="R68" i="8" s="1"/>
  <c r="AB83" i="7"/>
  <c r="Q83" i="8" s="1"/>
  <c r="AB72" i="7"/>
  <c r="Q72" i="8" s="1"/>
  <c r="AC84" i="7"/>
  <c r="R84" i="8" s="1"/>
  <c r="AB73" i="7"/>
  <c r="Q73" i="8" s="1"/>
  <c r="AB87" i="7"/>
  <c r="Q87" i="8" s="1"/>
  <c r="AC87" i="7"/>
  <c r="R87" i="8" s="1"/>
  <c r="AC70" i="7"/>
  <c r="R70" i="8" s="1"/>
  <c r="AC83" i="7"/>
  <c r="R83" i="8" s="1"/>
  <c r="AC86" i="7"/>
  <c r="R86" i="8" s="1"/>
  <c r="AB76" i="7"/>
  <c r="Q76" i="8" s="1"/>
  <c r="AB71" i="7"/>
  <c r="Q71" i="8" s="1"/>
  <c r="AB84" i="7"/>
  <c r="Q84" i="8" s="1"/>
  <c r="AC73" i="7"/>
  <c r="R73" i="8" s="1"/>
  <c r="AB74" i="7"/>
  <c r="Q74" i="8" s="1"/>
  <c r="AC74" i="7"/>
  <c r="R74" i="8" s="1"/>
  <c r="AB75" i="7"/>
  <c r="Q75" i="8" s="1"/>
  <c r="AC75" i="7"/>
  <c r="R75" i="8" s="1"/>
  <c r="AC82" i="7"/>
  <c r="R82" i="8" s="1"/>
  <c r="AC79" i="7"/>
  <c r="R79" i="8" s="1"/>
  <c r="AC81" i="7"/>
  <c r="R81" i="8" s="1"/>
  <c r="AB68" i="7"/>
  <c r="Q68" i="8" s="1"/>
  <c r="W104" i="7"/>
  <c r="D105" i="8" s="1"/>
  <c r="W203" i="7"/>
  <c r="D207" i="8" s="1"/>
  <c r="V198" i="7"/>
  <c r="C202" i="8" s="1"/>
  <c r="V224" i="7"/>
  <c r="C229" i="8" s="1"/>
  <c r="W105" i="7"/>
  <c r="D106" i="8" s="1"/>
  <c r="U88" i="7"/>
  <c r="W87" i="7"/>
  <c r="D87" i="8" s="1"/>
  <c r="W109" i="7"/>
  <c r="D110" i="8" s="1"/>
  <c r="V203" i="7"/>
  <c r="C207" i="8" s="1"/>
  <c r="W218" i="7"/>
  <c r="D223" i="8" s="1"/>
  <c r="AB163" i="7"/>
  <c r="Q166" i="8" s="1"/>
  <c r="AB171" i="7"/>
  <c r="Q174" i="8" s="1"/>
  <c r="AC163" i="7"/>
  <c r="R166" i="8" s="1"/>
  <c r="AC171" i="7"/>
  <c r="R174" i="8" s="1"/>
  <c r="AB164" i="7"/>
  <c r="Q167" i="8" s="1"/>
  <c r="AB172" i="7"/>
  <c r="Q175" i="8" s="1"/>
  <c r="AC158" i="7"/>
  <c r="R161" i="8" s="1"/>
  <c r="AC166" i="7"/>
  <c r="R169" i="8" s="1"/>
  <c r="AC174" i="7"/>
  <c r="R177" i="8" s="1"/>
  <c r="AC162" i="7"/>
  <c r="R165" i="8" s="1"/>
  <c r="AB174" i="7"/>
  <c r="Q177" i="8" s="1"/>
  <c r="AB166" i="7"/>
  <c r="Q169" i="8" s="1"/>
  <c r="AC176" i="7"/>
  <c r="R179" i="8" s="1"/>
  <c r="AB167" i="7"/>
  <c r="Q170" i="8" s="1"/>
  <c r="AB177" i="7"/>
  <c r="Q180" i="8" s="1"/>
  <c r="AC167" i="7"/>
  <c r="R170" i="8" s="1"/>
  <c r="AC177" i="7"/>
  <c r="R180" i="8" s="1"/>
  <c r="AB158" i="7"/>
  <c r="Q161" i="8" s="1"/>
  <c r="AC168" i="7"/>
  <c r="R171" i="8" s="1"/>
  <c r="AB157" i="7"/>
  <c r="Q160" i="8" s="1"/>
  <c r="AB160" i="7"/>
  <c r="Q163" i="8" s="1"/>
  <c r="AB170" i="7"/>
  <c r="Q173" i="8" s="1"/>
  <c r="AB169" i="7"/>
  <c r="Q172" i="8" s="1"/>
  <c r="AC169" i="7"/>
  <c r="R172" i="8" s="1"/>
  <c r="AB173" i="7"/>
  <c r="Q176" i="8" s="1"/>
  <c r="AB176" i="7"/>
  <c r="Q179" i="8" s="1"/>
  <c r="AB161" i="7"/>
  <c r="Q164" i="8" s="1"/>
  <c r="AC173" i="7"/>
  <c r="R176" i="8" s="1"/>
  <c r="AC159" i="7"/>
  <c r="R162" i="8" s="1"/>
  <c r="AC160" i="7"/>
  <c r="R163" i="8" s="1"/>
  <c r="AC157" i="7"/>
  <c r="R160" i="8" s="1"/>
  <c r="AC161" i="7"/>
  <c r="R164" i="8" s="1"/>
  <c r="AB159" i="7"/>
  <c r="Q162" i="8" s="1"/>
  <c r="AB175" i="7"/>
  <c r="Q178" i="8" s="1"/>
  <c r="AC175" i="7"/>
  <c r="R178" i="8" s="1"/>
  <c r="AB162" i="7"/>
  <c r="Q165" i="8" s="1"/>
  <c r="AC164" i="7"/>
  <c r="R167" i="8" s="1"/>
  <c r="AB165" i="7"/>
  <c r="Q168" i="8" s="1"/>
  <c r="AC165" i="7"/>
  <c r="R168" i="8" s="1"/>
  <c r="AC172" i="7"/>
  <c r="R175" i="8" s="1"/>
  <c r="AB168" i="7"/>
  <c r="Q171" i="8" s="1"/>
  <c r="AC170" i="7"/>
  <c r="R173" i="8" s="1"/>
  <c r="V19" i="7"/>
  <c r="C17" i="8" s="1"/>
  <c r="V72" i="7"/>
  <c r="C72" i="8" s="1"/>
  <c r="W51" i="7"/>
  <c r="D50" i="8" s="1"/>
  <c r="W40" i="7"/>
  <c r="D39" i="8" s="1"/>
  <c r="V71" i="7"/>
  <c r="C71" i="8" s="1"/>
  <c r="S178" i="7"/>
  <c r="V171" i="7" s="1"/>
  <c r="C174" i="8" s="1"/>
  <c r="V187" i="7"/>
  <c r="C191" i="8" s="1"/>
  <c r="AB223" i="7"/>
  <c r="Q228" i="8" s="1"/>
  <c r="AB231" i="7"/>
  <c r="Q236" i="8" s="1"/>
  <c r="AC223" i="7"/>
  <c r="R228" i="8" s="1"/>
  <c r="AC231" i="7"/>
  <c r="R236" i="8" s="1"/>
  <c r="AB224" i="7"/>
  <c r="Q229" i="8" s="1"/>
  <c r="AB232" i="7"/>
  <c r="Q237" i="8" s="1"/>
  <c r="AC218" i="7"/>
  <c r="R223" i="8" s="1"/>
  <c r="AC226" i="7"/>
  <c r="R231" i="8" s="1"/>
  <c r="AC234" i="7"/>
  <c r="R239" i="8" s="1"/>
  <c r="AC220" i="7"/>
  <c r="R225" i="8" s="1"/>
  <c r="AC230" i="7"/>
  <c r="R235" i="8" s="1"/>
  <c r="AC222" i="7"/>
  <c r="R227" i="8" s="1"/>
  <c r="AB234" i="7"/>
  <c r="Q239" i="8" s="1"/>
  <c r="AC225" i="7"/>
  <c r="R230" i="8" s="1"/>
  <c r="AC224" i="7"/>
  <c r="R229" i="8" s="1"/>
  <c r="AB235" i="7"/>
  <c r="Q240" i="8" s="1"/>
  <c r="AB225" i="7"/>
  <c r="Q230" i="8" s="1"/>
  <c r="AC235" i="7"/>
  <c r="R240" i="8" s="1"/>
  <c r="AB226" i="7"/>
  <c r="Q231" i="8" s="1"/>
  <c r="AC236" i="7"/>
  <c r="R241" i="8" s="1"/>
  <c r="AB228" i="7"/>
  <c r="Q233" i="8" s="1"/>
  <c r="AC217" i="7"/>
  <c r="R222" i="8" s="1"/>
  <c r="AB218" i="7"/>
  <c r="Q223" i="8" s="1"/>
  <c r="AC229" i="7"/>
  <c r="R234" i="8" s="1"/>
  <c r="AB230" i="7"/>
  <c r="Q235" i="8" s="1"/>
  <c r="AC233" i="7"/>
  <c r="R238" i="8" s="1"/>
  <c r="AC237" i="7"/>
  <c r="R242" i="8" s="1"/>
  <c r="AB217" i="7"/>
  <c r="Q222" i="8" s="1"/>
  <c r="AB236" i="7"/>
  <c r="Q241" i="8" s="1"/>
  <c r="AB220" i="7"/>
  <c r="Q225" i="8" s="1"/>
  <c r="AB221" i="7"/>
  <c r="Q226" i="8" s="1"/>
  <c r="AB219" i="7"/>
  <c r="Q224" i="8" s="1"/>
  <c r="AB237" i="7"/>
  <c r="Q242" i="8" s="1"/>
  <c r="AC219" i="7"/>
  <c r="R224" i="8" s="1"/>
  <c r="AB229" i="7"/>
  <c r="Q234" i="8" s="1"/>
  <c r="AC221" i="7"/>
  <c r="R226" i="8" s="1"/>
  <c r="AB222" i="7"/>
  <c r="Q227" i="8" s="1"/>
  <c r="AB227" i="7"/>
  <c r="Q232" i="8" s="1"/>
  <c r="AC227" i="7"/>
  <c r="R232" i="8" s="1"/>
  <c r="AC228" i="7"/>
  <c r="R233" i="8" s="1"/>
  <c r="AB233" i="7"/>
  <c r="Q238" i="8" s="1"/>
  <c r="AC232" i="7"/>
  <c r="R237" i="8" s="1"/>
  <c r="V256" i="7"/>
  <c r="C262" i="8" s="1"/>
  <c r="W71" i="7"/>
  <c r="D71" i="8" s="1"/>
  <c r="W25" i="7"/>
  <c r="D23" i="8" s="1"/>
  <c r="W9" i="7"/>
  <c r="D7" i="8" s="1"/>
  <c r="V51" i="7"/>
  <c r="C50" i="8" s="1"/>
  <c r="V87" i="7"/>
  <c r="C87" i="8" s="1"/>
  <c r="W76" i="7"/>
  <c r="D76" i="8" s="1"/>
  <c r="W114" i="7"/>
  <c r="D115" i="8" s="1"/>
  <c r="V9" i="7"/>
  <c r="C7" i="8" s="1"/>
  <c r="W81" i="7"/>
  <c r="D81" i="8" s="1"/>
  <c r="V76" i="7"/>
  <c r="C76" i="8" s="1"/>
  <c r="W103" i="7"/>
  <c r="D104" i="8" s="1"/>
  <c r="V98" i="7"/>
  <c r="C99" i="8" s="1"/>
  <c r="W139" i="7"/>
  <c r="D141" i="8" s="1"/>
  <c r="V134" i="7"/>
  <c r="C136" i="8" s="1"/>
  <c r="V197" i="7"/>
  <c r="C201" i="8" s="1"/>
  <c r="W141" i="7"/>
  <c r="D143" i="8" s="1"/>
  <c r="W204" i="7"/>
  <c r="D208" i="8" s="1"/>
  <c r="W254" i="7"/>
  <c r="D260" i="8" s="1"/>
  <c r="V83" i="7"/>
  <c r="C83" i="8" s="1"/>
  <c r="V27" i="7"/>
  <c r="C25" i="8" s="1"/>
  <c r="W86" i="7"/>
  <c r="D86" i="8" s="1"/>
  <c r="V202" i="7"/>
  <c r="C206" i="8" s="1"/>
  <c r="W251" i="7"/>
  <c r="D257" i="8" s="1"/>
  <c r="W83" i="7"/>
  <c r="D83" i="8" s="1"/>
  <c r="V11" i="7"/>
  <c r="C9" i="8" s="1"/>
  <c r="W207" i="7"/>
  <c r="D211" i="8" s="1"/>
  <c r="V24" i="7"/>
  <c r="C22" i="8" s="1"/>
  <c r="V16" i="7"/>
  <c r="C14" i="8" s="1"/>
  <c r="V50" i="7"/>
  <c r="C49" i="8" s="1"/>
  <c r="V86" i="7"/>
  <c r="C86" i="8" s="1"/>
  <c r="W75" i="7"/>
  <c r="D75" i="8" s="1"/>
  <c r="V70" i="7"/>
  <c r="C70" i="8" s="1"/>
  <c r="V165" i="7"/>
  <c r="C168" i="8" s="1"/>
  <c r="V207" i="7"/>
  <c r="C211" i="8" s="1"/>
  <c r="AB253" i="7"/>
  <c r="Q259" i="8" s="1"/>
  <c r="AC253" i="7"/>
  <c r="R259" i="8" s="1"/>
  <c r="AC261" i="7"/>
  <c r="R267" i="8" s="1"/>
  <c r="AB248" i="7"/>
  <c r="Q254" i="8" s="1"/>
  <c r="AB256" i="7"/>
  <c r="Q262" i="8" s="1"/>
  <c r="AB249" i="7"/>
  <c r="Q255" i="8" s="1"/>
  <c r="AB257" i="7"/>
  <c r="Q263" i="8" s="1"/>
  <c r="AB265" i="7"/>
  <c r="Q271" i="8" s="1"/>
  <c r="AC249" i="7"/>
  <c r="R255" i="8" s="1"/>
  <c r="AC257" i="7"/>
  <c r="R263" i="8" s="1"/>
  <c r="AB250" i="7"/>
  <c r="Q256" i="8" s="1"/>
  <c r="AC251" i="7"/>
  <c r="R257" i="8" s="1"/>
  <c r="AC262" i="7"/>
  <c r="R268" i="8" s="1"/>
  <c r="AB252" i="7"/>
  <c r="Q258" i="8" s="1"/>
  <c r="AB263" i="7"/>
  <c r="Q269" i="8" s="1"/>
  <c r="AC252" i="7"/>
  <c r="R258" i="8" s="1"/>
  <c r="AC263" i="7"/>
  <c r="R269" i="8" s="1"/>
  <c r="AC247" i="7"/>
  <c r="R253" i="8" s="1"/>
  <c r="AC256" i="7"/>
  <c r="R262" i="8" s="1"/>
  <c r="AC266" i="7"/>
  <c r="R272" i="8" s="1"/>
  <c r="AC259" i="7"/>
  <c r="R265" i="8" s="1"/>
  <c r="AB262" i="7"/>
  <c r="Q268" i="8" s="1"/>
  <c r="AC265" i="7"/>
  <c r="R271" i="8" s="1"/>
  <c r="AB264" i="7"/>
  <c r="Q270" i="8" s="1"/>
  <c r="AC250" i="7"/>
  <c r="R256" i="8" s="1"/>
  <c r="AC248" i="7"/>
  <c r="R254" i="8" s="1"/>
  <c r="AC264" i="7"/>
  <c r="R270" i="8" s="1"/>
  <c r="AB251" i="7"/>
  <c r="Q257" i="8" s="1"/>
  <c r="AB266" i="7"/>
  <c r="Q272" i="8" s="1"/>
  <c r="AB255" i="7"/>
  <c r="Q261" i="8" s="1"/>
  <c r="AC255" i="7"/>
  <c r="R261" i="8" s="1"/>
  <c r="AB259" i="7"/>
  <c r="Q265" i="8" s="1"/>
  <c r="AB260" i="7"/>
  <c r="Q266" i="8" s="1"/>
  <c r="AB267" i="7"/>
  <c r="Q273" i="8" s="1"/>
  <c r="AB247" i="7"/>
  <c r="Q253" i="8" s="1"/>
  <c r="AC258" i="7"/>
  <c r="R264" i="8" s="1"/>
  <c r="AC267" i="7"/>
  <c r="R273" i="8" s="1"/>
  <c r="AB254" i="7"/>
  <c r="Q260" i="8" s="1"/>
  <c r="AC254" i="7"/>
  <c r="R260" i="8" s="1"/>
  <c r="AB258" i="7"/>
  <c r="Q264" i="8" s="1"/>
  <c r="AC260" i="7"/>
  <c r="R266" i="8" s="1"/>
  <c r="AB261" i="7"/>
  <c r="Q267" i="8" s="1"/>
  <c r="V199" i="7"/>
  <c r="C203" i="8" s="1"/>
  <c r="W57" i="7"/>
  <c r="D56" i="8" s="1"/>
  <c r="T88" i="7"/>
  <c r="V82" i="7"/>
  <c r="C82" i="8" s="1"/>
  <c r="V81" i="7"/>
  <c r="C81" i="8" s="1"/>
  <c r="W15" i="7"/>
  <c r="D13" i="8" s="1"/>
  <c r="W7" i="7"/>
  <c r="D5" i="8" s="1"/>
  <c r="V39" i="7"/>
  <c r="C38" i="8" s="1"/>
  <c r="W80" i="7"/>
  <c r="D80" i="8" s="1"/>
  <c r="V75" i="7"/>
  <c r="C75" i="8" s="1"/>
  <c r="AB103" i="7"/>
  <c r="Q104" i="8" s="1"/>
  <c r="AB111" i="7"/>
  <c r="Q112" i="8" s="1"/>
  <c r="AC103" i="7"/>
  <c r="R104" i="8" s="1"/>
  <c r="AC111" i="7"/>
  <c r="R112" i="8" s="1"/>
  <c r="AB104" i="7"/>
  <c r="Q105" i="8" s="1"/>
  <c r="AB112" i="7"/>
  <c r="Q113" i="8" s="1"/>
  <c r="AC98" i="7"/>
  <c r="R99" i="8" s="1"/>
  <c r="AC106" i="7"/>
  <c r="R107" i="8" s="1"/>
  <c r="AC114" i="7"/>
  <c r="R115" i="8" s="1"/>
  <c r="AB106" i="7"/>
  <c r="Q107" i="8" s="1"/>
  <c r="AC116" i="7"/>
  <c r="R117" i="8" s="1"/>
  <c r="AB107" i="7"/>
  <c r="Q108" i="8" s="1"/>
  <c r="AB117" i="7"/>
  <c r="AC107" i="7"/>
  <c r="R108" i="8" s="1"/>
  <c r="AC117" i="7"/>
  <c r="AB100" i="7"/>
  <c r="Q101" i="8" s="1"/>
  <c r="AB110" i="7"/>
  <c r="Q111" i="8" s="1"/>
  <c r="AC108" i="7"/>
  <c r="R109" i="8" s="1"/>
  <c r="AB109" i="7"/>
  <c r="Q110" i="8" s="1"/>
  <c r="AB98" i="7"/>
  <c r="Q99" i="8" s="1"/>
  <c r="AC112" i="7"/>
  <c r="R113" i="8" s="1"/>
  <c r="AC100" i="7"/>
  <c r="R101" i="8" s="1"/>
  <c r="AB115" i="7"/>
  <c r="Q116" i="8" s="1"/>
  <c r="AB99" i="7"/>
  <c r="Q100" i="8" s="1"/>
  <c r="AB113" i="7"/>
  <c r="Q114" i="8" s="1"/>
  <c r="AB114" i="7"/>
  <c r="Q115" i="8" s="1"/>
  <c r="AB101" i="7"/>
  <c r="Q102" i="8" s="1"/>
  <c r="AC115" i="7"/>
  <c r="R116" i="8" s="1"/>
  <c r="AB102" i="7"/>
  <c r="Q103" i="8" s="1"/>
  <c r="AC99" i="7"/>
  <c r="R100" i="8" s="1"/>
  <c r="AC113" i="7"/>
  <c r="R114" i="8" s="1"/>
  <c r="AC101" i="7"/>
  <c r="R102" i="8" s="1"/>
  <c r="AB116" i="7"/>
  <c r="Q117" i="8" s="1"/>
  <c r="AC102" i="7"/>
  <c r="R103" i="8" s="1"/>
  <c r="AC97" i="7"/>
  <c r="R98" i="8" s="1"/>
  <c r="AC104" i="7"/>
  <c r="R105" i="8" s="1"/>
  <c r="AB97" i="7"/>
  <c r="Q98" i="8" s="1"/>
  <c r="AB105" i="7"/>
  <c r="Q106" i="8" s="1"/>
  <c r="AC105" i="7"/>
  <c r="R106" i="8" s="1"/>
  <c r="AC110" i="7"/>
  <c r="R111" i="8" s="1"/>
  <c r="AB108" i="7"/>
  <c r="Q109" i="8" s="1"/>
  <c r="AC109" i="7"/>
  <c r="R110" i="8" s="1"/>
  <c r="V113" i="7"/>
  <c r="C114" i="8" s="1"/>
  <c r="W201" i="7"/>
  <c r="D205" i="8" s="1"/>
  <c r="V196" i="7"/>
  <c r="C200" i="8" s="1"/>
  <c r="W157" i="7"/>
  <c r="D160" i="8" s="1"/>
  <c r="V194" i="7"/>
  <c r="C198" i="8" s="1"/>
  <c r="V37" i="7"/>
  <c r="C36" i="8" s="1"/>
  <c r="AB191" i="7"/>
  <c r="Q195" i="8" s="1"/>
  <c r="AB199" i="7"/>
  <c r="Q203" i="8" s="1"/>
  <c r="AB207" i="7"/>
  <c r="Q211" i="8" s="1"/>
  <c r="AC191" i="7"/>
  <c r="R195" i="8" s="1"/>
  <c r="AC199" i="7"/>
  <c r="R203" i="8" s="1"/>
  <c r="AC207" i="7"/>
  <c r="R211" i="8" s="1"/>
  <c r="AB192" i="7"/>
  <c r="Q196" i="8" s="1"/>
  <c r="AB200" i="7"/>
  <c r="Q204" i="8" s="1"/>
  <c r="AC187" i="7"/>
  <c r="R191" i="8" s="1"/>
  <c r="AC194" i="7"/>
  <c r="R198" i="8" s="1"/>
  <c r="AC202" i="7"/>
  <c r="R206" i="8" s="1"/>
  <c r="AC190" i="7"/>
  <c r="R194" i="8" s="1"/>
  <c r="AB202" i="7"/>
  <c r="Q206" i="8" s="1"/>
  <c r="AB194" i="7"/>
  <c r="Q198" i="8" s="1"/>
  <c r="AC204" i="7"/>
  <c r="R208" i="8" s="1"/>
  <c r="AB195" i="7"/>
  <c r="Q199" i="8" s="1"/>
  <c r="AB205" i="7"/>
  <c r="Q209" i="8" s="1"/>
  <c r="AC195" i="7"/>
  <c r="R199" i="8" s="1"/>
  <c r="AC205" i="7"/>
  <c r="R209" i="8" s="1"/>
  <c r="AC196" i="7"/>
  <c r="R200" i="8" s="1"/>
  <c r="AC206" i="7"/>
  <c r="R210" i="8" s="1"/>
  <c r="AB188" i="7"/>
  <c r="Q192" i="8" s="1"/>
  <c r="AB198" i="7"/>
  <c r="Q202" i="8" s="1"/>
  <c r="AC192" i="7"/>
  <c r="R196" i="8" s="1"/>
  <c r="AB193" i="7"/>
  <c r="Q197" i="8" s="1"/>
  <c r="AB197" i="7"/>
  <c r="Q201" i="8" s="1"/>
  <c r="AC200" i="7"/>
  <c r="R204" i="8" s="1"/>
  <c r="AC197" i="7"/>
  <c r="R201" i="8" s="1"/>
  <c r="AB201" i="7"/>
  <c r="Q205" i="8" s="1"/>
  <c r="AC201" i="7"/>
  <c r="R205" i="8" s="1"/>
  <c r="AC198" i="7"/>
  <c r="R202" i="8" s="1"/>
  <c r="AB203" i="7"/>
  <c r="Q207" i="8" s="1"/>
  <c r="AC203" i="7"/>
  <c r="R207" i="8" s="1"/>
  <c r="AC188" i="7"/>
  <c r="R192" i="8" s="1"/>
  <c r="AB204" i="7"/>
  <c r="Q208" i="8" s="1"/>
  <c r="AB189" i="7"/>
  <c r="Q193" i="8" s="1"/>
  <c r="AB206" i="7"/>
  <c r="Q210" i="8" s="1"/>
  <c r="AC189" i="7"/>
  <c r="R193" i="8" s="1"/>
  <c r="AB187" i="7"/>
  <c r="Q191" i="8" s="1"/>
  <c r="AB190" i="7"/>
  <c r="Q194" i="8" s="1"/>
  <c r="AC193" i="7"/>
  <c r="R197" i="8" s="1"/>
  <c r="AB196" i="7"/>
  <c r="Q200" i="8" s="1"/>
  <c r="V260" i="7"/>
  <c r="C266" i="8" s="1"/>
  <c r="W67" i="7"/>
  <c r="D67" i="8" s="1"/>
  <c r="W192" i="7"/>
  <c r="D196" i="8" s="1"/>
  <c r="W70" i="7"/>
  <c r="D70" i="8" s="1"/>
  <c r="S118" i="7"/>
  <c r="W116" i="7" s="1"/>
  <c r="D117" i="8" s="1"/>
  <c r="W191" i="7"/>
  <c r="D195" i="8" s="1"/>
  <c r="W49" i="7"/>
  <c r="D48" i="8" s="1"/>
  <c r="V44" i="7"/>
  <c r="C43" i="8" s="1"/>
  <c r="W85" i="7"/>
  <c r="D85" i="8" s="1"/>
  <c r="V80" i="7"/>
  <c r="C80" i="8" s="1"/>
  <c r="W69" i="7"/>
  <c r="D69" i="8" s="1"/>
  <c r="V102" i="7"/>
  <c r="C103" i="8" s="1"/>
  <c r="V247" i="7"/>
  <c r="C253" i="8" s="1"/>
  <c r="W20" i="7"/>
  <c r="D18" i="8" s="1"/>
  <c r="V78" i="7"/>
  <c r="C78" i="8" s="1"/>
  <c r="S148" i="7"/>
  <c r="W129" i="7" s="1"/>
  <c r="D131" i="8" s="1"/>
  <c r="W193" i="7"/>
  <c r="D197" i="8" s="1"/>
  <c r="V85" i="7"/>
  <c r="C85" i="8" s="1"/>
  <c r="AB131" i="7"/>
  <c r="Q133" i="8" s="1"/>
  <c r="AB139" i="7"/>
  <c r="Q141" i="8" s="1"/>
  <c r="AB147" i="7"/>
  <c r="Q149" i="8" s="1"/>
  <c r="AC131" i="7"/>
  <c r="R133" i="8" s="1"/>
  <c r="AC139" i="7"/>
  <c r="R141" i="8" s="1"/>
  <c r="AC147" i="7"/>
  <c r="R149" i="8" s="1"/>
  <c r="AB132" i="7"/>
  <c r="Q134" i="8" s="1"/>
  <c r="AB140" i="7"/>
  <c r="Q142" i="8" s="1"/>
  <c r="AC127" i="7"/>
  <c r="R129" i="8" s="1"/>
  <c r="AC134" i="7"/>
  <c r="R136" i="8" s="1"/>
  <c r="AC142" i="7"/>
  <c r="R144" i="8" s="1"/>
  <c r="AB134" i="7"/>
  <c r="Q136" i="8" s="1"/>
  <c r="AC136" i="7"/>
  <c r="R138" i="8" s="1"/>
  <c r="AC146" i="7"/>
  <c r="R148" i="8" s="1"/>
  <c r="AB137" i="7"/>
  <c r="Q139" i="8" s="1"/>
  <c r="AB127" i="7"/>
  <c r="Q129" i="8" s="1"/>
  <c r="AC137" i="7"/>
  <c r="R139" i="8" s="1"/>
  <c r="AC128" i="7"/>
  <c r="R130" i="8" s="1"/>
  <c r="AB130" i="7"/>
  <c r="Q132" i="8" s="1"/>
  <c r="AC141" i="7"/>
  <c r="R143" i="8" s="1"/>
  <c r="AC130" i="7"/>
  <c r="R132" i="8" s="1"/>
  <c r="AB145" i="7"/>
  <c r="Q147" i="8" s="1"/>
  <c r="AC132" i="7"/>
  <c r="R134" i="8" s="1"/>
  <c r="AC145" i="7"/>
  <c r="R147" i="8" s="1"/>
  <c r="AB135" i="7"/>
  <c r="Q137" i="8" s="1"/>
  <c r="AB138" i="7"/>
  <c r="Q140" i="8" s="1"/>
  <c r="AB141" i="7"/>
  <c r="Q143" i="8" s="1"/>
  <c r="AC135" i="7"/>
  <c r="R137" i="8" s="1"/>
  <c r="AB136" i="7"/>
  <c r="Q138" i="8" s="1"/>
  <c r="AC138" i="7"/>
  <c r="R140" i="8" s="1"/>
  <c r="AC140" i="7"/>
  <c r="R142" i="8" s="1"/>
  <c r="AB142" i="7"/>
  <c r="Q144" i="8" s="1"/>
  <c r="AB143" i="7"/>
  <c r="Q145" i="8" s="1"/>
  <c r="AB128" i="7"/>
  <c r="Q130" i="8" s="1"/>
  <c r="AC143" i="7"/>
  <c r="R145" i="8" s="1"/>
  <c r="AB129" i="7"/>
  <c r="Q131" i="8" s="1"/>
  <c r="AB144" i="7"/>
  <c r="Q146" i="8" s="1"/>
  <c r="AC129" i="7"/>
  <c r="R131" i="8" s="1"/>
  <c r="AB133" i="7"/>
  <c r="Q135" i="8" s="1"/>
  <c r="AC144" i="7"/>
  <c r="R146" i="8" s="1"/>
  <c r="AB146" i="7"/>
  <c r="Q148" i="8" s="1"/>
  <c r="AC133" i="7"/>
  <c r="R135" i="8" s="1"/>
  <c r="V190" i="7"/>
  <c r="C194" i="8" s="1"/>
  <c r="W78" i="7"/>
  <c r="D78" i="8" s="1"/>
  <c r="V42" i="7"/>
  <c r="C41" i="8" s="1"/>
  <c r="W167" i="7"/>
  <c r="D170" i="8" s="1"/>
  <c r="V69" i="7"/>
  <c r="C69" i="8" s="1"/>
  <c r="V107" i="7"/>
  <c r="C108" i="8" s="1"/>
  <c r="W195" i="7"/>
  <c r="D199" i="8" s="1"/>
  <c r="V22" i="7"/>
  <c r="C20" i="8" s="1"/>
  <c r="AB13" i="7"/>
  <c r="Q11" i="8" s="1"/>
  <c r="AB21" i="7"/>
  <c r="Q19" i="8" s="1"/>
  <c r="AC13" i="7"/>
  <c r="R11" i="8" s="1"/>
  <c r="AC21" i="7"/>
  <c r="R19" i="8" s="1"/>
  <c r="AB14" i="7"/>
  <c r="Q12" i="8" s="1"/>
  <c r="AB22" i="7"/>
  <c r="Q20" i="8" s="1"/>
  <c r="AC8" i="7"/>
  <c r="R6" i="8" s="1"/>
  <c r="AC16" i="7"/>
  <c r="R14" i="8" s="1"/>
  <c r="AC24" i="7"/>
  <c r="R22" i="8" s="1"/>
  <c r="AB8" i="7"/>
  <c r="Q6" i="8" s="1"/>
  <c r="AC18" i="7"/>
  <c r="R16" i="8" s="1"/>
  <c r="AB7" i="7"/>
  <c r="Q5" i="8" s="1"/>
  <c r="AC9" i="7"/>
  <c r="R7" i="8" s="1"/>
  <c r="AB9" i="7"/>
  <c r="Q7" i="8" s="1"/>
  <c r="AB19" i="7"/>
  <c r="Q17" i="8" s="1"/>
  <c r="AC19" i="7"/>
  <c r="R17" i="8" s="1"/>
  <c r="AB12" i="7"/>
  <c r="Q10" i="8" s="1"/>
  <c r="AC23" i="7"/>
  <c r="R21" i="8" s="1"/>
  <c r="AC20" i="7"/>
  <c r="R18" i="8" s="1"/>
  <c r="AC22" i="7"/>
  <c r="R20" i="8" s="1"/>
  <c r="AC10" i="7"/>
  <c r="R8" i="8" s="1"/>
  <c r="AB25" i="7"/>
  <c r="Q23" i="8" s="1"/>
  <c r="AB26" i="7"/>
  <c r="Q24" i="8" s="1"/>
  <c r="AC12" i="7"/>
  <c r="R10" i="8" s="1"/>
  <c r="AC26" i="7"/>
  <c r="R24" i="8" s="1"/>
  <c r="AC14" i="7"/>
  <c r="R12" i="8" s="1"/>
  <c r="AC27" i="7"/>
  <c r="R25" i="8" s="1"/>
  <c r="AC7" i="7"/>
  <c r="R5" i="8" s="1"/>
  <c r="AB11" i="7"/>
  <c r="Q9" i="8" s="1"/>
  <c r="AC25" i="7"/>
  <c r="R23" i="8" s="1"/>
  <c r="AC11" i="7"/>
  <c r="R9" i="8" s="1"/>
  <c r="AB27" i="7"/>
  <c r="Q25" i="8" s="1"/>
  <c r="AB15" i="7"/>
  <c r="Q13" i="8" s="1"/>
  <c r="AC15" i="7"/>
  <c r="R13" i="8" s="1"/>
  <c r="AB18" i="7"/>
  <c r="Q16" i="8" s="1"/>
  <c r="AB16" i="7"/>
  <c r="Q14" i="8" s="1"/>
  <c r="AB17" i="7"/>
  <c r="Q15" i="8" s="1"/>
  <c r="AC17" i="7"/>
  <c r="R15" i="8" s="1"/>
  <c r="AB10" i="7"/>
  <c r="Q8" i="8" s="1"/>
  <c r="AB24" i="7"/>
  <c r="Q22" i="8" s="1"/>
  <c r="AB20" i="7"/>
  <c r="Q18" i="8" s="1"/>
  <c r="AB23" i="7"/>
  <c r="Q21" i="8" s="1"/>
  <c r="W43" i="7"/>
  <c r="D42" i="8" s="1"/>
  <c r="W79" i="7"/>
  <c r="D79" i="8" s="1"/>
  <c r="V74" i="7"/>
  <c r="C74" i="8" s="1"/>
  <c r="W117" i="7"/>
  <c r="D118" i="8" s="1"/>
  <c r="V112" i="7"/>
  <c r="C113" i="8" s="1"/>
  <c r="W101" i="7"/>
  <c r="D102" i="8" s="1"/>
  <c r="V132" i="7"/>
  <c r="C134" i="8" s="1"/>
  <c r="W174" i="7"/>
  <c r="D177" i="8" s="1"/>
  <c r="V169" i="7"/>
  <c r="C172" i="8" s="1"/>
  <c r="V195" i="7"/>
  <c r="C199" i="8" s="1"/>
  <c r="S208" i="7"/>
  <c r="V205" i="7" s="1"/>
  <c r="C209" i="8" s="1"/>
  <c r="V12" i="7"/>
  <c r="C10" i="8" s="1"/>
  <c r="V141" i="7"/>
  <c r="C143" i="8" s="1"/>
  <c r="V49" i="7"/>
  <c r="C48" i="8" s="1"/>
  <c r="W74" i="7"/>
  <c r="D74" i="8" s="1"/>
  <c r="W112" i="7"/>
  <c r="D113" i="8" s="1"/>
  <c r="V43" i="7"/>
  <c r="C42" i="8" s="1"/>
  <c r="W84" i="7"/>
  <c r="D84" i="8" s="1"/>
  <c r="V79" i="7"/>
  <c r="C79" i="8" s="1"/>
  <c r="W68" i="7"/>
  <c r="D68" i="8" s="1"/>
  <c r="V117" i="7"/>
  <c r="C118" i="8" s="1"/>
  <c r="W106" i="7"/>
  <c r="D107" i="8" s="1"/>
  <c r="V101" i="7"/>
  <c r="C102" i="8" s="1"/>
  <c r="W142" i="7"/>
  <c r="D144" i="8" s="1"/>
  <c r="V137" i="7"/>
  <c r="C139" i="8" s="1"/>
  <c r="W205" i="7"/>
  <c r="D209" i="8" s="1"/>
  <c r="V200" i="7"/>
  <c r="C204" i="8" s="1"/>
  <c r="W189" i="7"/>
  <c r="D193" i="8" s="1"/>
  <c r="U268" i="7"/>
  <c r="T268" i="7"/>
  <c r="S268" i="7"/>
  <c r="W255" i="7" s="1"/>
  <c r="D261" i="8" s="1"/>
  <c r="S238" i="7"/>
  <c r="V228" i="7" s="1"/>
  <c r="C233" i="8" s="1"/>
  <c r="T238" i="7"/>
  <c r="U238" i="7"/>
  <c r="T208" i="7"/>
  <c r="U208" i="7"/>
  <c r="T178" i="7"/>
  <c r="U178" i="7"/>
  <c r="T148" i="7"/>
  <c r="U148" i="7"/>
  <c r="U118" i="7"/>
  <c r="T118" i="7"/>
  <c r="S28" i="7"/>
  <c r="W26" i="7" s="1"/>
  <c r="D24" i="8" s="1"/>
  <c r="S58" i="7"/>
  <c r="W55" i="7" s="1"/>
  <c r="D54" i="8" s="1"/>
  <c r="T28" i="7"/>
  <c r="U58" i="7"/>
  <c r="T58" i="7"/>
  <c r="U28" i="7"/>
  <c r="V225" i="7" l="1"/>
  <c r="C230" i="8" s="1"/>
  <c r="W233" i="7"/>
  <c r="D238" i="8" s="1"/>
  <c r="W226" i="7"/>
  <c r="D231" i="8" s="1"/>
  <c r="V233" i="7"/>
  <c r="C238" i="8" s="1"/>
  <c r="V174" i="7"/>
  <c r="C177" i="8" s="1"/>
  <c r="W235" i="7"/>
  <c r="D240" i="8" s="1"/>
  <c r="W158" i="7"/>
  <c r="D161" i="8" s="1"/>
  <c r="W252" i="7"/>
  <c r="D258" i="8" s="1"/>
  <c r="V146" i="7"/>
  <c r="C148" i="8" s="1"/>
  <c r="W259" i="7"/>
  <c r="D265" i="8" s="1"/>
  <c r="W102" i="7"/>
  <c r="D103" i="8" s="1"/>
  <c r="V55" i="7"/>
  <c r="C54" i="8" s="1"/>
  <c r="V111" i="7"/>
  <c r="C112" i="8" s="1"/>
  <c r="W196" i="7"/>
  <c r="D200" i="8" s="1"/>
  <c r="V8" i="7"/>
  <c r="C6" i="8" s="1"/>
  <c r="V262" i="7"/>
  <c r="C268" i="8" s="1"/>
  <c r="W176" i="7"/>
  <c r="D179" i="8" s="1"/>
  <c r="W261" i="7"/>
  <c r="D267" i="8" s="1"/>
  <c r="W197" i="7"/>
  <c r="D201" i="8" s="1"/>
  <c r="V104" i="7"/>
  <c r="C105" i="8" s="1"/>
  <c r="V261" i="7"/>
  <c r="C267" i="8" s="1"/>
  <c r="V250" i="7"/>
  <c r="C256" i="8" s="1"/>
  <c r="W260" i="7"/>
  <c r="D266" i="8" s="1"/>
  <c r="W110" i="7"/>
  <c r="D111" i="8" s="1"/>
  <c r="V163" i="7"/>
  <c r="C166" i="8" s="1"/>
  <c r="V128" i="7"/>
  <c r="C130" i="8" s="1"/>
  <c r="W250" i="7"/>
  <c r="D256" i="8" s="1"/>
  <c r="V142" i="7"/>
  <c r="C144" i="8" s="1"/>
  <c r="W225" i="7"/>
  <c r="D230" i="8" s="1"/>
  <c r="W173" i="7"/>
  <c r="D176" i="8" s="1"/>
  <c r="W190" i="7"/>
  <c r="D194" i="8" s="1"/>
  <c r="V7" i="7"/>
  <c r="C5" i="8" s="1"/>
  <c r="V222" i="7"/>
  <c r="C227" i="8" s="1"/>
  <c r="W108" i="7"/>
  <c r="D109" i="8" s="1"/>
  <c r="W133" i="7"/>
  <c r="D135" i="8" s="1"/>
  <c r="V176" i="7"/>
  <c r="C179" i="8" s="1"/>
  <c r="V160" i="7"/>
  <c r="C163" i="8" s="1"/>
  <c r="W42" i="7"/>
  <c r="D41" i="8" s="1"/>
  <c r="V114" i="7"/>
  <c r="C115" i="8" s="1"/>
  <c r="V229" i="7"/>
  <c r="C234" i="8" s="1"/>
  <c r="V129" i="7"/>
  <c r="C131" i="8" s="1"/>
  <c r="W52" i="7"/>
  <c r="D51" i="8" s="1"/>
  <c r="V18" i="7"/>
  <c r="C16" i="8" s="1"/>
  <c r="W161" i="7"/>
  <c r="D164" i="8" s="1"/>
  <c r="V193" i="7"/>
  <c r="C197" i="8" s="1"/>
  <c r="W147" i="7"/>
  <c r="D149" i="8" s="1"/>
  <c r="V48" i="7"/>
  <c r="C47" i="8" s="1"/>
  <c r="V220" i="7"/>
  <c r="C225" i="8" s="1"/>
  <c r="V264" i="7"/>
  <c r="C270" i="8" s="1"/>
  <c r="V147" i="7"/>
  <c r="C149" i="8" s="1"/>
  <c r="V201" i="7"/>
  <c r="C205" i="8" s="1"/>
  <c r="V15" i="7"/>
  <c r="C13" i="8" s="1"/>
  <c r="W227" i="7"/>
  <c r="D232" i="8" s="1"/>
  <c r="V144" i="7"/>
  <c r="C146" i="8" s="1"/>
  <c r="W144" i="7"/>
  <c r="D146" i="8" s="1"/>
  <c r="W128" i="7"/>
  <c r="D130" i="8" s="1"/>
  <c r="V267" i="7"/>
  <c r="C273" i="8" s="1"/>
  <c r="V161" i="7"/>
  <c r="C164" i="8" s="1"/>
  <c r="W134" i="7"/>
  <c r="D136" i="8" s="1"/>
  <c r="W115" i="7"/>
  <c r="D116" i="8" s="1"/>
  <c r="V172" i="7"/>
  <c r="C175" i="8" s="1"/>
  <c r="W198" i="7"/>
  <c r="D202" i="8" s="1"/>
  <c r="W12" i="7"/>
  <c r="D10" i="8" s="1"/>
  <c r="V106" i="7"/>
  <c r="C107" i="8" s="1"/>
  <c r="W53" i="7"/>
  <c r="D52" i="8" s="1"/>
  <c r="W165" i="7"/>
  <c r="D168" i="8" s="1"/>
  <c r="W137" i="7"/>
  <c r="D139" i="8" s="1"/>
  <c r="W217" i="7"/>
  <c r="D222" i="8" s="1"/>
  <c r="V139" i="7"/>
  <c r="C141" i="8" s="1"/>
  <c r="V234" i="7"/>
  <c r="C239" i="8" s="1"/>
  <c r="V235" i="7"/>
  <c r="C240" i="8" s="1"/>
  <c r="W253" i="7"/>
  <c r="D259" i="8" s="1"/>
  <c r="V53" i="7"/>
  <c r="C52" i="8" s="1"/>
  <c r="V14" i="7"/>
  <c r="C12" i="8" s="1"/>
  <c r="V258" i="7"/>
  <c r="C264" i="8" s="1"/>
  <c r="W54" i="7"/>
  <c r="D53" i="8" s="1"/>
  <c r="W206" i="7"/>
  <c r="D210" i="8" s="1"/>
  <c r="V23" i="7"/>
  <c r="C21" i="8" s="1"/>
  <c r="V217" i="7"/>
  <c r="C222" i="8" s="1"/>
  <c r="V140" i="7"/>
  <c r="C142" i="8" s="1"/>
  <c r="V108" i="7"/>
  <c r="C109" i="8" s="1"/>
  <c r="W50" i="7"/>
  <c r="D49" i="8" s="1"/>
  <c r="V103" i="7"/>
  <c r="C104" i="8" s="1"/>
  <c r="W256" i="7"/>
  <c r="D262" i="8" s="1"/>
  <c r="W145" i="7"/>
  <c r="D147" i="8" s="1"/>
  <c r="V145" i="7"/>
  <c r="C147" i="8" s="1"/>
  <c r="W41" i="7"/>
  <c r="D40" i="8" s="1"/>
  <c r="W177" i="7"/>
  <c r="D180" i="8" s="1"/>
  <c r="V167" i="7"/>
  <c r="C170" i="8" s="1"/>
  <c r="W264" i="7"/>
  <c r="D270" i="8" s="1"/>
  <c r="W111" i="7"/>
  <c r="D112" i="8" s="1"/>
  <c r="V13" i="7"/>
  <c r="C11" i="8" s="1"/>
  <c r="W229" i="7"/>
  <c r="D234" i="8" s="1"/>
  <c r="W257" i="7"/>
  <c r="D263" i="8" s="1"/>
  <c r="W136" i="7"/>
  <c r="D138" i="8" s="1"/>
  <c r="W221" i="7"/>
  <c r="D226" i="8" s="1"/>
  <c r="V159" i="7"/>
  <c r="C162" i="8" s="1"/>
  <c r="W23" i="7"/>
  <c r="D21" i="8" s="1"/>
  <c r="W113" i="7"/>
  <c r="D114" i="8" s="1"/>
  <c r="W24" i="7"/>
  <c r="D22" i="8" s="1"/>
  <c r="V97" i="7"/>
  <c r="C98" i="8" s="1"/>
  <c r="V251" i="7"/>
  <c r="C257" i="8" s="1"/>
  <c r="V40" i="7"/>
  <c r="C39" i="8" s="1"/>
  <c r="W98" i="7"/>
  <c r="D99" i="8" s="1"/>
  <c r="W249" i="7"/>
  <c r="D255" i="8" s="1"/>
  <c r="V135" i="7"/>
  <c r="C137" i="8" s="1"/>
  <c r="W172" i="7"/>
  <c r="D175" i="8" s="1"/>
  <c r="V259" i="7"/>
  <c r="C265" i="8" s="1"/>
  <c r="V21" i="7"/>
  <c r="C19" i="8" s="1"/>
  <c r="V252" i="7"/>
  <c r="C258" i="8" s="1"/>
  <c r="W171" i="7"/>
  <c r="D174" i="8" s="1"/>
  <c r="W258" i="7"/>
  <c r="D264" i="8" s="1"/>
  <c r="V226" i="7"/>
  <c r="C231" i="8" s="1"/>
  <c r="V253" i="7"/>
  <c r="C259" i="8" s="1"/>
  <c r="W263" i="7"/>
  <c r="D269" i="8" s="1"/>
  <c r="W19" i="7"/>
  <c r="D17" i="8" s="1"/>
  <c r="W164" i="7"/>
  <c r="D167" i="8" s="1"/>
  <c r="V26" i="7"/>
  <c r="C24" i="8" s="1"/>
  <c r="W97" i="7"/>
  <c r="D98" i="8" s="1"/>
  <c r="W166" i="7"/>
  <c r="D169" i="8" s="1"/>
  <c r="V223" i="7"/>
  <c r="C228" i="8" s="1"/>
  <c r="W45" i="7"/>
  <c r="D44" i="8" s="1"/>
  <c r="W219" i="7"/>
  <c r="D224" i="8" s="1"/>
  <c r="V109" i="7"/>
  <c r="C110" i="8" s="1"/>
  <c r="W140" i="7"/>
  <c r="D142" i="8" s="1"/>
  <c r="V130" i="7"/>
  <c r="C132" i="8" s="1"/>
  <c r="W248" i="7"/>
  <c r="D254" i="8" s="1"/>
  <c r="W48" i="7"/>
  <c r="D47" i="8" s="1"/>
  <c r="V227" i="7"/>
  <c r="C232" i="8" s="1"/>
  <c r="V218" i="7"/>
  <c r="C223" i="8" s="1"/>
  <c r="W267" i="7"/>
  <c r="D273" i="8" s="1"/>
  <c r="V162" i="7"/>
  <c r="C165" i="8" s="1"/>
  <c r="V248" i="7"/>
  <c r="C254" i="8" s="1"/>
  <c r="V232" i="7"/>
  <c r="C237" i="8" s="1"/>
  <c r="W231" i="7"/>
  <c r="D236" i="8" s="1"/>
  <c r="W13" i="7"/>
  <c r="D11" i="8" s="1"/>
  <c r="V221" i="7"/>
  <c r="C226" i="8" s="1"/>
  <c r="V38" i="7"/>
  <c r="C37" i="8" s="1"/>
  <c r="W247" i="7"/>
  <c r="D253" i="8" s="1"/>
  <c r="V249" i="7"/>
  <c r="C255" i="8" s="1"/>
  <c r="V175" i="7"/>
  <c r="C178" i="8" s="1"/>
  <c r="W159" i="7"/>
  <c r="D162" i="8" s="1"/>
  <c r="V110" i="7"/>
  <c r="C111" i="8" s="1"/>
  <c r="W8" i="7"/>
  <c r="D6" i="8" s="1"/>
  <c r="W228" i="7"/>
  <c r="D233" i="8" s="1"/>
  <c r="V56" i="7"/>
  <c r="C55" i="8" s="1"/>
  <c r="W27" i="7"/>
  <c r="D25" i="8" s="1"/>
  <c r="W162" i="7"/>
  <c r="D165" i="8" s="1"/>
  <c r="V99" i="7"/>
  <c r="C100" i="8" s="1"/>
  <c r="V41" i="7"/>
  <c r="C40" i="8" s="1"/>
  <c r="W135" i="7"/>
  <c r="D137" i="8" s="1"/>
  <c r="W220" i="7"/>
  <c r="D225" i="8" s="1"/>
  <c r="W21" i="7"/>
  <c r="D19" i="8" s="1"/>
  <c r="W230" i="7"/>
  <c r="D235" i="8" s="1"/>
  <c r="W232" i="7"/>
  <c r="D237" i="8" s="1"/>
  <c r="W224" i="7"/>
  <c r="D229" i="8" s="1"/>
  <c r="W237" i="7"/>
  <c r="D242" i="8" s="1"/>
  <c r="V138" i="7"/>
  <c r="C140" i="8" s="1"/>
  <c r="V170" i="7"/>
  <c r="C173" i="8" s="1"/>
  <c r="V265" i="7"/>
  <c r="C271" i="8" s="1"/>
  <c r="V231" i="7"/>
  <c r="C236" i="8" s="1"/>
  <c r="W132" i="7"/>
  <c r="D134" i="8" s="1"/>
  <c r="W262" i="7"/>
  <c r="D268" i="8" s="1"/>
  <c r="W234" i="7"/>
  <c r="D239" i="8" s="1"/>
  <c r="V54" i="7"/>
  <c r="C53" i="8" s="1"/>
  <c r="W143" i="7"/>
  <c r="D145" i="8" s="1"/>
  <c r="V45" i="7"/>
  <c r="C44" i="8" s="1"/>
  <c r="W175" i="7"/>
  <c r="D178" i="8" s="1"/>
  <c r="V188" i="7"/>
  <c r="C192" i="8" s="1"/>
  <c r="V257" i="7"/>
  <c r="C263" i="8" s="1"/>
  <c r="V230" i="7"/>
  <c r="C235" i="8" s="1"/>
  <c r="V177" i="7"/>
  <c r="C180" i="8" s="1"/>
  <c r="W202" i="7"/>
  <c r="D206" i="8" s="1"/>
  <c r="V17" i="7"/>
  <c r="C15" i="8" s="1"/>
  <c r="V100" i="7"/>
  <c r="C101" i="8" s="1"/>
  <c r="W56" i="7"/>
  <c r="D55" i="8" s="1"/>
  <c r="W47" i="7"/>
  <c r="D46" i="8" s="1"/>
  <c r="V115" i="7"/>
  <c r="C116" i="8" s="1"/>
  <c r="V57" i="7"/>
  <c r="C56" i="8" s="1"/>
  <c r="W236" i="7"/>
  <c r="D241" i="8" s="1"/>
  <c r="W14" i="7"/>
  <c r="D12" i="8" s="1"/>
  <c r="V219" i="7"/>
  <c r="C224" i="8" s="1"/>
  <c r="V173" i="7"/>
  <c r="C176" i="8" s="1"/>
  <c r="W170" i="7"/>
  <c r="D173" i="8" s="1"/>
  <c r="V237" i="7"/>
  <c r="C242" i="8" s="1"/>
  <c r="W38" i="7"/>
  <c r="D37" i="8" s="1"/>
  <c r="V206" i="7"/>
  <c r="C210" i="8" s="1"/>
  <c r="W100" i="7"/>
  <c r="D101" i="8" s="1"/>
  <c r="W127" i="7"/>
  <c r="D129" i="8" s="1"/>
  <c r="W16" i="7"/>
  <c r="D14" i="8" s="1"/>
  <c r="V105" i="7"/>
  <c r="C106" i="8" s="1"/>
  <c r="V133" i="7"/>
  <c r="C135" i="8" s="1"/>
  <c r="W146" i="7"/>
  <c r="D148" i="8" s="1"/>
  <c r="W222" i="7"/>
  <c r="D227" i="8" s="1"/>
  <c r="W39" i="7"/>
  <c r="D38" i="8" s="1"/>
  <c r="V47" i="7"/>
  <c r="C46" i="8" s="1"/>
  <c r="V10" i="7"/>
  <c r="C8" i="8" s="1"/>
  <c r="W187" i="7"/>
  <c r="D191" i="8" s="1"/>
  <c r="V25" i="7"/>
  <c r="C23" i="8" s="1"/>
  <c r="V20" i="7"/>
  <c r="C18" i="8" s="1"/>
  <c r="W17" i="7"/>
  <c r="D15" i="8" s="1"/>
  <c r="V236" i="7"/>
  <c r="C241" i="8" s="1"/>
  <c r="W10" i="7"/>
  <c r="D8" i="8" s="1"/>
  <c r="V52" i="7"/>
  <c r="C51" i="8" s="1"/>
  <c r="V189" i="7"/>
  <c r="C193" i="8" s="1"/>
  <c r="W223" i="7"/>
  <c r="D228" i="8" s="1"/>
  <c r="V158" i="7"/>
  <c r="C161" i="8" s="1"/>
  <c r="W160" i="7"/>
  <c r="D163" i="8" s="1"/>
  <c r="V266" i="7"/>
  <c r="C272" i="8" s="1"/>
  <c r="W265" i="7"/>
  <c r="D271" i="8" s="1"/>
  <c r="V157" i="7"/>
  <c r="C160" i="8" s="1"/>
  <c r="V166" i="7"/>
  <c r="C169" i="8" s="1"/>
  <c r="V164" i="7"/>
  <c r="C167" i="8" s="1"/>
  <c r="W169" i="7"/>
  <c r="D172" i="8" s="1"/>
  <c r="W138" i="7"/>
  <c r="D140" i="8" s="1"/>
  <c r="V254" i="7"/>
  <c r="C260" i="8" s="1"/>
  <c r="W266" i="7"/>
  <c r="D272" i="8" s="1"/>
  <c r="W18" i="7"/>
  <c r="D16" i="8" s="1"/>
  <c r="W163" i="7"/>
  <c r="D166" i="8" s="1"/>
  <c r="W22" i="7"/>
  <c r="D20" i="8" s="1"/>
  <c r="W200" i="7"/>
  <c r="D204" i="8" s="1"/>
  <c r="V143" i="7"/>
  <c r="C145" i="8" s="1"/>
  <c r="V263" i="7"/>
  <c r="C269" i="8" s="1"/>
  <c r="W107" i="7"/>
  <c r="D108" i="8" s="1"/>
  <c r="V46" i="7"/>
  <c r="C45" i="8" s="1"/>
  <c r="V136" i="7"/>
  <c r="C138" i="8" s="1"/>
  <c r="V127" i="7"/>
  <c r="C129" i="8" s="1"/>
  <c r="W44" i="7"/>
  <c r="D43" i="8" s="1"/>
  <c r="V116" i="7"/>
  <c r="C117" i="8" s="1"/>
  <c r="V191" i="7"/>
  <c r="C195" i="8" s="1"/>
  <c r="V168" i="7"/>
  <c r="C171" i="8" s="1"/>
  <c r="W130" i="7"/>
  <c r="D132" i="8" s="1"/>
  <c r="V131" i="7"/>
  <c r="C133" i="8" s="1"/>
  <c r="V192" i="7"/>
  <c r="C196" i="8" s="1"/>
  <c r="V204" i="7"/>
  <c r="C208" i="8" s="1"/>
</calcChain>
</file>

<file path=xl/sharedStrings.xml><?xml version="1.0" encoding="utf-8"?>
<sst xmlns="http://schemas.openxmlformats.org/spreadsheetml/2006/main" count="2945" uniqueCount="153">
  <si>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</si>
  <si>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</si>
  <si>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</si>
  <si>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</si>
  <si>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</si>
  <si>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</si>
  <si>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</si>
  <si>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</si>
  <si>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</si>
  <si>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</si>
  <si>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</si>
  <si>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</si>
  <si>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</si>
  <si>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</si>
  <si>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</si>
  <si>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</si>
  <si>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</si>
  <si>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Karlar</t>
  </si>
  <si>
    <t>Konur</t>
  </si>
  <si>
    <t>Alls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</si>
  <si>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</si>
  <si>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</si>
  <si>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</si>
  <si>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</si>
  <si>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</si>
  <si>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</si>
  <si>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</si>
  <si>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</si>
  <si>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</si>
  <si>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</si>
  <si>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</si>
  <si>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</si>
  <si>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</si>
  <si>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</si>
  <si>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</si>
  <si>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</si>
  <si>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</si>
  <si>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</si>
  <si>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</si>
  <si>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</si>
  <si>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100 ára og eldri</t>
  </si>
  <si>
    <t>Landið allt</t>
  </si>
  <si>
    <t>Seyðisfjörður</t>
  </si>
  <si>
    <t>Fjarðabyggð</t>
  </si>
  <si>
    <t>Fljótsdalshreppur</t>
  </si>
  <si>
    <t>Borgarfjarðarhreppur</t>
  </si>
  <si>
    <t>Fljótsdalshérað</t>
  </si>
  <si>
    <t>Austurland</t>
  </si>
  <si>
    <t>% karlar</t>
  </si>
  <si>
    <t>%konur</t>
  </si>
  <si>
    <t>Miðausturland 2003</t>
  </si>
  <si>
    <t>Landið 2003</t>
  </si>
  <si>
    <t>Miðausturland 2004</t>
  </si>
  <si>
    <t>Landið 2004</t>
  </si>
  <si>
    <t>Landið 2005</t>
  </si>
  <si>
    <t>Miðausturland 2005</t>
  </si>
  <si>
    <t>Miðausturland 2006</t>
  </si>
  <si>
    <t>Landið 2006</t>
  </si>
  <si>
    <t>Miðausturland 2007</t>
  </si>
  <si>
    <t>Landið 2007</t>
  </si>
  <si>
    <t>Miðausturland 2008</t>
  </si>
  <si>
    <t>Landið 2008</t>
  </si>
  <si>
    <t>Miðausturland 2009</t>
  </si>
  <si>
    <t>Landið 2009</t>
  </si>
  <si>
    <t>Miðausturland 2010</t>
  </si>
  <si>
    <t>Landið 2010</t>
  </si>
  <si>
    <t>Miðausturland 2011</t>
  </si>
  <si>
    <t>Landið 2011</t>
  </si>
  <si>
    <t>Miðausturland 2012</t>
  </si>
  <si>
    <t>Landið 2012</t>
  </si>
  <si>
    <t>Miðausturland 2013</t>
  </si>
  <si>
    <t>Landið 2013</t>
  </si>
  <si>
    <t>Miðausturland 2014</t>
  </si>
  <si>
    <t>Landið 2014</t>
  </si>
  <si>
    <t>Miðausturland 2015</t>
  </si>
  <si>
    <t>Miðausturland 2019</t>
  </si>
  <si>
    <t>Landið 2019</t>
  </si>
  <si>
    <t>Landið 2018</t>
  </si>
  <si>
    <t>Miðausturland 2018</t>
  </si>
  <si>
    <t>Miðausturland 2017</t>
  </si>
  <si>
    <t>Landið 2017</t>
  </si>
  <si>
    <t>Landið 2016</t>
  </si>
  <si>
    <t>Miðausturland 2016</t>
  </si>
  <si>
    <t>Landið 2015</t>
  </si>
  <si>
    <t>Miðausturland</t>
  </si>
  <si>
    <t>2020</t>
  </si>
  <si>
    <t>Sótt 22.04.2020 af</t>
  </si>
  <si>
    <t>Miðausturland 2020</t>
  </si>
  <si>
    <t>Landið 2020</t>
  </si>
  <si>
    <t xml:space="preserve">1.1.2 Kynja og aldurssamsetning </t>
  </si>
  <si>
    <t>http://px.hagstofa.is/pxis/sq/df88706e-d80a-4d00-a635-def20adbf03a</t>
  </si>
  <si>
    <t>1.1.2 - Gender and age structure</t>
  </si>
  <si>
    <t>Central East Iceland 2003</t>
  </si>
  <si>
    <t>Iceland 2003</t>
  </si>
  <si>
    <t>% men</t>
  </si>
  <si>
    <t>% women</t>
  </si>
  <si>
    <t>% konur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</si>
  <si>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</si>
  <si>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</si>
  <si>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</si>
  <si>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</si>
  <si>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</si>
  <si>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</si>
  <si>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</si>
  <si>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</si>
  <si>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</si>
  <si>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</si>
  <si>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</si>
  <si>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</si>
  <si>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</si>
  <si>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</si>
  <si>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</si>
  <si>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</si>
  <si>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</si>
  <si>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</si>
  <si>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</si>
  <si>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</si>
  <si>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 and older</t>
  </si>
  <si>
    <t>Age</t>
  </si>
  <si>
    <t>Iceland 2004</t>
  </si>
  <si>
    <t>Iceland 2005</t>
  </si>
  <si>
    <t>Iceland 2006</t>
  </si>
  <si>
    <t>Iceland 2007</t>
  </si>
  <si>
    <t>Iceland 2008</t>
  </si>
  <si>
    <t>Iceland 2009</t>
  </si>
  <si>
    <t>Iceland 2010</t>
  </si>
  <si>
    <t>Iceland 2011</t>
  </si>
  <si>
    <t>Iceland 2012</t>
  </si>
  <si>
    <t>Iceland 2013</t>
  </si>
  <si>
    <t>Iceland 2014</t>
  </si>
  <si>
    <t>Iceland 2015</t>
  </si>
  <si>
    <t>Iceland 2016</t>
  </si>
  <si>
    <t>Iceland 2017</t>
  </si>
  <si>
    <t>Iceland 2018</t>
  </si>
  <si>
    <t>Iceland 2019</t>
  </si>
  <si>
    <t>Iceland 2020</t>
  </si>
  <si>
    <t>Central East Iceland 2004</t>
  </si>
  <si>
    <t>Central East Iceland 2005</t>
  </si>
  <si>
    <t>Central East Iceland 2006</t>
  </si>
  <si>
    <t>Central East Iceland 2007</t>
  </si>
  <si>
    <t>Central East Iceland 2008</t>
  </si>
  <si>
    <t>Central East Iceland 2009</t>
  </si>
  <si>
    <t>Central East Iceland 2010</t>
  </si>
  <si>
    <t>Central East Iceland 2011</t>
  </si>
  <si>
    <t>Central East Iceland 2012</t>
  </si>
  <si>
    <t>Central East Iceland 2013</t>
  </si>
  <si>
    <t>Central East Iceland 2014</t>
  </si>
  <si>
    <t>Central East Iceland 2015</t>
  </si>
  <si>
    <t>Central East Iceland 2016</t>
  </si>
  <si>
    <t>Central East Iceland 2017</t>
  </si>
  <si>
    <t>Central East Iceland 2018</t>
  </si>
  <si>
    <t>Central East Iceland 2019</t>
  </si>
  <si>
    <t>Central East Iceland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</si>
</sst>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Border="0" applyAlignment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3" fontId="0" fillId="0" borderId="0" xfId="0" applyNumberFormat="1" applyFill="1"/>
    <xf numFmtId="0" fontId="6" fillId="0" borderId="0" xfId="2" applyFill="1" applyProtection="1"/>
    <xf numFmtId="0" fontId="5" fillId="0" borderId="0" xfId="2" applyFont="1" applyFill="1" applyProtection="1"/>
    <xf numFmtId="1" fontId="6" fillId="0" borderId="0" xfId="2" applyNumberFormat="1" applyFill="1" applyProtection="1"/>
    <xf numFmtId="0" fontId="1" fillId="0" borderId="0" xfId="0" applyFont="1" applyFill="1" applyAlignment="1">
      <alignment horizontal="center"/>
    </xf>
    <xf numFmtId="0" fontId="5" fillId="0" borderId="4" xfId="2" applyFont="1" applyFill="1" applyBorder="1" applyProtection="1"/>
    <xf numFmtId="0" fontId="5" fillId="0" borderId="0" xfId="2" applyFont="1" applyFill="1" applyBorder="1" applyProtection="1"/>
    <xf numFmtId="0" fontId="1" fillId="0" borderId="5" xfId="0" applyFont="1" applyFill="1" applyBorder="1"/>
    <xf numFmtId="0" fontId="1" fillId="0" borderId="0" xfId="0" applyFont="1" applyFill="1" applyAlignment="1">
      <alignment horizontal="center"/>
    </xf>
    <xf numFmtId="3" fontId="6" fillId="0" borderId="0" xfId="2" applyNumberFormat="1" applyFill="1" applyProtection="1"/>
    <xf numFmtId="3" fontId="0" fillId="0" borderId="4" xfId="0" applyNumberFormat="1" applyFill="1" applyBorder="1"/>
    <xf numFmtId="3" fontId="0" fillId="0" borderId="0" xfId="0" applyNumberFormat="1" applyFill="1" applyBorder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10" xfId="0" applyNumberFormat="1" applyFill="1" applyBorder="1"/>
    <xf numFmtId="164" fontId="0" fillId="0" borderId="0" xfId="0" applyNumberFormat="1" applyFill="1" applyBorder="1"/>
    <xf numFmtId="164" fontId="0" fillId="0" borderId="5" xfId="0" applyNumberFormat="1" applyFill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3" fontId="6" fillId="0" borderId="4" xfId="2" applyNumberFormat="1" applyFill="1" applyBorder="1" applyProtection="1"/>
    <xf numFmtId="3" fontId="6" fillId="0" borderId="0" xfId="2" applyNumberFormat="1" applyFill="1" applyBorder="1" applyProtection="1"/>
    <xf numFmtId="3" fontId="6" fillId="0" borderId="6" xfId="2" applyNumberFormat="1" applyFill="1" applyBorder="1" applyProtection="1"/>
    <xf numFmtId="3" fontId="6" fillId="0" borderId="7" xfId="2" applyNumberFormat="1" applyFill="1" applyBorder="1" applyProtection="1"/>
    <xf numFmtId="3" fontId="0" fillId="0" borderId="9" xfId="0" applyNumberFormat="1" applyFill="1" applyBorder="1"/>
    <xf numFmtId="0" fontId="1" fillId="0" borderId="3" xfId="0" applyFont="1" applyFill="1" applyBorder="1" applyAlignment="1">
      <alignment horizontal="center"/>
    </xf>
    <xf numFmtId="0" fontId="5" fillId="0" borderId="3" xfId="2" applyFont="1" applyFill="1" applyBorder="1" applyAlignment="1" applyProtection="1">
      <alignment horizontal="center"/>
    </xf>
    <xf numFmtId="0" fontId="7" fillId="0" borderId="0" xfId="2" applyFont="1" applyFill="1" applyProtection="1"/>
    <xf numFmtId="1" fontId="6" fillId="0" borderId="4" xfId="2" applyNumberFormat="1" applyFill="1" applyBorder="1" applyProtection="1"/>
    <xf numFmtId="1" fontId="6" fillId="0" borderId="0" xfId="2" applyNumberFormat="1" applyFill="1" applyBorder="1" applyProtection="1"/>
    <xf numFmtId="1" fontId="6" fillId="0" borderId="6" xfId="2" applyNumberFormat="1" applyFill="1" applyBorder="1" applyProtection="1"/>
    <xf numFmtId="1" fontId="6" fillId="0" borderId="7" xfId="2" applyNumberFormat="1" applyFill="1" applyBorder="1" applyProtection="1"/>
    <xf numFmtId="0" fontId="0" fillId="0" borderId="1" xfId="0" applyFill="1" applyBorder="1"/>
    <xf numFmtId="0" fontId="5" fillId="0" borderId="2" xfId="2" applyFont="1" applyFill="1" applyBorder="1" applyProtection="1"/>
    <xf numFmtId="0" fontId="1" fillId="0" borderId="3" xfId="0" applyFont="1" applyFill="1" applyBorder="1"/>
    <xf numFmtId="0" fontId="5" fillId="0" borderId="6" xfId="2" applyFont="1" applyFill="1" applyBorder="1" applyProtection="1"/>
    <xf numFmtId="14" fontId="2" fillId="2" borderId="0" xfId="0" applyNumberFormat="1" applyFont="1" applyFill="1" applyAlignment="1"/>
    <xf numFmtId="0" fontId="8" fillId="0" borderId="0" xfId="3" applyFill="1"/>
    <xf numFmtId="0" fontId="1" fillId="0" borderId="0" xfId="0" applyFont="1" applyFill="1" applyAlignment="1">
      <alignment horizontal="center"/>
    </xf>
    <xf numFmtId="0" fontId="5" fillId="0" borderId="0" xfId="0" applyFont="1"/>
    <xf numFmtId="1" fontId="0" fillId="0" borderId="0" xfId="0" applyNumberFormat="1"/>
    <xf numFmtId="16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1" xfId="2" applyFont="1" applyFill="1" applyBorder="1" applyAlignment="1" applyProtection="1">
      <alignment horizontal="center"/>
    </xf>
    <xf numFmtId="0" fontId="5" fillId="0" borderId="2" xfId="2" applyFont="1" applyFill="1" applyBorder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1" fillId="0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49" fontId="5" fillId="0" borderId="4" xfId="2" applyNumberFormat="1" applyFont="1" applyFill="1" applyBorder="1" applyProtection="1"/>
    <xf numFmtId="49" fontId="5" fillId="0" borderId="6" xfId="2" applyNumberFormat="1" applyFont="1" applyFill="1" applyBorder="1" applyProtection="1"/>
    <xf numFmtId="49" fontId="2" fillId="2" borderId="0" xfId="0" applyNumberFormat="1" applyFont="1" applyFill="1" applyAlignment="1"/>
    <xf numFmtId="49" fontId="3" fillId="0" borderId="0" xfId="0" applyNumberFormat="1" applyFont="1" applyFill="1" applyAlignment="1">
      <alignment vertical="center" wrapText="1"/>
    </xf>
    <xf numFmtId="49" fontId="0" fillId="0" borderId="0" xfId="0" applyNumberFormat="1" applyFill="1"/>
    <xf numFmtId="49" fontId="0" fillId="0" borderId="1" xfId="0" applyNumberFormat="1" applyFill="1" applyBorder="1"/>
    <xf numFmtId="49" fontId="3" fillId="0" borderId="0" xfId="0" applyNumberFormat="1" applyFont="1" applyAlignment="1">
      <alignment vertical="center" wrapText="1"/>
    </xf>
    <xf numFmtId="164" fontId="0" fillId="0" borderId="0" xfId="0" applyNumberFormat="1" applyFill="1"/>
  </cellXfs>
  <cellStyles count="4">
    <cellStyle name="Hyperlink" xfId="3" builtinId="8"/>
    <cellStyle name="Normal" xfId="0" builtinId="0"/>
    <cellStyle name="Normal 2" xfId="2" xr:uid="{1B37E7CB-F0F3-4B26-B83F-4A389CD9EA7C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2003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Birting!$C$4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Birting!$B$5:$B$25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Birting!$C$5:$C$25</c:f>
              <c:numCache>
                <c:formatCode>0.000%</c:formatCode>
                <c:ptCount val="21"/>
                <c:pt idx="0">
                  <c:v>-3.1763826606875933E-2</c:v>
                </c:pt>
                <c:pt idx="1">
                  <c:v>-3.7618335824613852E-2</c:v>
                </c:pt>
                <c:pt idx="2">
                  <c:v>-4.3223716990533137E-2</c:v>
                </c:pt>
                <c:pt idx="3">
                  <c:v>-4.1728948679621326E-2</c:v>
                </c:pt>
                <c:pt idx="4">
                  <c:v>-3.9860488290981565E-2</c:v>
                </c:pt>
                <c:pt idx="5">
                  <c:v>-2.8898854010961636E-2</c:v>
                </c:pt>
                <c:pt idx="6">
                  <c:v>-3.0767314399601394E-2</c:v>
                </c:pt>
                <c:pt idx="7">
                  <c:v>-3.9362232187344297E-2</c:v>
                </c:pt>
                <c:pt idx="8">
                  <c:v>-3.6995515695067267E-2</c:v>
                </c:pt>
                <c:pt idx="9">
                  <c:v>-3.8614848031888388E-2</c:v>
                </c:pt>
                <c:pt idx="10">
                  <c:v>-3.4504235176880914E-2</c:v>
                </c:pt>
                <c:pt idx="11">
                  <c:v>-2.9521674140508221E-2</c:v>
                </c:pt>
                <c:pt idx="12">
                  <c:v>-2.2421524663677129E-2</c:v>
                </c:pt>
                <c:pt idx="13">
                  <c:v>-1.8186347782760338E-2</c:v>
                </c:pt>
                <c:pt idx="14">
                  <c:v>-1.8809167912306926E-2</c:v>
                </c:pt>
                <c:pt idx="15">
                  <c:v>-1.14598903836572E-2</c:v>
                </c:pt>
                <c:pt idx="16">
                  <c:v>-8.3457897359242653E-3</c:v>
                </c:pt>
                <c:pt idx="17">
                  <c:v>-3.8614848031888389E-3</c:v>
                </c:pt>
                <c:pt idx="18">
                  <c:v>-7.4738415545590436E-4</c:v>
                </c:pt>
                <c:pt idx="19">
                  <c:v>-1.2456402590931738E-4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6-4B1C-BD3F-FBCC31D1E99F}"/>
            </c:ext>
          </c:extLst>
        </c:ser>
        <c:ser>
          <c:idx val="1"/>
          <c:order val="1"/>
          <c:tx>
            <c:strRef>
              <c:f>Birting!$D$4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Birting!$B$5:$B$25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Birting!$D$5:$D$25</c:f>
              <c:numCache>
                <c:formatCode>0.000%</c:formatCode>
                <c:ptCount val="21"/>
                <c:pt idx="0">
                  <c:v>3.1265570503238665E-2</c:v>
                </c:pt>
                <c:pt idx="1">
                  <c:v>4.0857000498256101E-2</c:v>
                </c:pt>
                <c:pt idx="2">
                  <c:v>3.9362232187344297E-2</c:v>
                </c:pt>
                <c:pt idx="3">
                  <c:v>4.1230692575984058E-2</c:v>
                </c:pt>
                <c:pt idx="4">
                  <c:v>3.4005979073243646E-2</c:v>
                </c:pt>
                <c:pt idx="5">
                  <c:v>2.6033881415047335E-2</c:v>
                </c:pt>
                <c:pt idx="6">
                  <c:v>2.9023418036870953E-2</c:v>
                </c:pt>
                <c:pt idx="7">
                  <c:v>3.6621823617339309E-2</c:v>
                </c:pt>
                <c:pt idx="8">
                  <c:v>3.8739412057797705E-2</c:v>
                </c:pt>
                <c:pt idx="9">
                  <c:v>2.8898854010961636E-2</c:v>
                </c:pt>
                <c:pt idx="10">
                  <c:v>2.9521674140508221E-2</c:v>
                </c:pt>
                <c:pt idx="11">
                  <c:v>2.7030393622321874E-2</c:v>
                </c:pt>
                <c:pt idx="12">
                  <c:v>1.8310911808669655E-2</c:v>
                </c:pt>
                <c:pt idx="13">
                  <c:v>1.6940707523667164E-2</c:v>
                </c:pt>
                <c:pt idx="14">
                  <c:v>1.4449427005480818E-2</c:v>
                </c:pt>
                <c:pt idx="15">
                  <c:v>1.2954658694569009E-2</c:v>
                </c:pt>
                <c:pt idx="16">
                  <c:v>8.9686098654708519E-3</c:v>
                </c:pt>
                <c:pt idx="17">
                  <c:v>6.3527653213751867E-3</c:v>
                </c:pt>
                <c:pt idx="18">
                  <c:v>1.8684603886397607E-3</c:v>
                </c:pt>
                <c:pt idx="19">
                  <c:v>6.2282012954658695E-4</c:v>
                </c:pt>
                <c:pt idx="20">
                  <c:v>1.2456402590931738E-4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6-4B1C-BD3F-FBCC31D1E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Birting!$C$190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Birting!$B$191:$B$211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Birting!$C$191:$C$211</c:f>
              <c:numCache>
                <c:formatCode>0.000%</c:formatCode>
                <c:ptCount val="21"/>
                <c:pt idx="0">
                  <c:v>-3.5799771047975854E-2</c:v>
                </c:pt>
                <c:pt idx="1">
                  <c:v>-3.205328338016443E-2</c:v>
                </c:pt>
                <c:pt idx="2">
                  <c:v>-3.5903840149859506E-2</c:v>
                </c:pt>
                <c:pt idx="3">
                  <c:v>-3.7152669372463316E-2</c:v>
                </c:pt>
                <c:pt idx="4">
                  <c:v>-3.7777083983765218E-2</c:v>
                </c:pt>
                <c:pt idx="5">
                  <c:v>-3.9338120512019979E-2</c:v>
                </c:pt>
                <c:pt idx="6">
                  <c:v>-3.9962535123321888E-2</c:v>
                </c:pt>
                <c:pt idx="7">
                  <c:v>-3.9754396919554583E-2</c:v>
                </c:pt>
                <c:pt idx="8">
                  <c:v>-4.4437506504318866E-2</c:v>
                </c:pt>
                <c:pt idx="9">
                  <c:v>-4.1315433447809344E-2</c:v>
                </c:pt>
                <c:pt idx="10">
                  <c:v>-3.9962535123321888E-2</c:v>
                </c:pt>
                <c:pt idx="11">
                  <c:v>-3.6840462066812366E-2</c:v>
                </c:pt>
                <c:pt idx="12">
                  <c:v>-2.6849828285981894E-2</c:v>
                </c:pt>
                <c:pt idx="13">
                  <c:v>-1.956499115412634E-2</c:v>
                </c:pt>
                <c:pt idx="14">
                  <c:v>-1.3841190550525549E-2</c:v>
                </c:pt>
                <c:pt idx="15">
                  <c:v>-1.1967946716619835E-2</c:v>
                </c:pt>
                <c:pt idx="16">
                  <c:v>-7.9092517431574565E-3</c:v>
                </c:pt>
                <c:pt idx="17">
                  <c:v>-3.6424185659277761E-3</c:v>
                </c:pt>
                <c:pt idx="18">
                  <c:v>-1.4569674263711105E-3</c:v>
                </c:pt>
                <c:pt idx="19">
                  <c:v>-2.081382037673015E-4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96-97B7-4CC0B4B140B3}"/>
            </c:ext>
          </c:extLst>
        </c:ser>
        <c:ser>
          <c:idx val="1"/>
          <c:order val="1"/>
          <c:tx>
            <c:strRef>
              <c:f>Birting!$D$190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Birting!$B$191:$B$211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Birting!$D$191:$D$211</c:f>
              <c:numCache>
                <c:formatCode>0.000%</c:formatCode>
                <c:ptCount val="21"/>
                <c:pt idx="0">
                  <c:v>2.9971901342491416E-2</c:v>
                </c:pt>
                <c:pt idx="1">
                  <c:v>3.0284108648142367E-2</c:v>
                </c:pt>
                <c:pt idx="2">
                  <c:v>3.6216047455510457E-2</c:v>
                </c:pt>
                <c:pt idx="3">
                  <c:v>3.7048600270579664E-2</c:v>
                </c:pt>
                <c:pt idx="4">
                  <c:v>3.2989905297117289E-2</c:v>
                </c:pt>
                <c:pt idx="5">
                  <c:v>3.2781767093349984E-2</c:v>
                </c:pt>
                <c:pt idx="6">
                  <c:v>2.7266104693516494E-2</c:v>
                </c:pt>
                <c:pt idx="7">
                  <c:v>3.0075970444375065E-2</c:v>
                </c:pt>
                <c:pt idx="8">
                  <c:v>3.2989905297117289E-2</c:v>
                </c:pt>
                <c:pt idx="9">
                  <c:v>3.4967218232906647E-2</c:v>
                </c:pt>
                <c:pt idx="10">
                  <c:v>2.6641690082214592E-2</c:v>
                </c:pt>
                <c:pt idx="11">
                  <c:v>2.5913206369029034E-2</c:v>
                </c:pt>
                <c:pt idx="12">
                  <c:v>2.1542304089915705E-2</c:v>
                </c:pt>
                <c:pt idx="13">
                  <c:v>1.5194088875013008E-2</c:v>
                </c:pt>
                <c:pt idx="14">
                  <c:v>1.3528983244874596E-2</c:v>
                </c:pt>
                <c:pt idx="15">
                  <c:v>9.0540118638776142E-3</c:v>
                </c:pt>
                <c:pt idx="16">
                  <c:v>9.3662191695285668E-3</c:v>
                </c:pt>
                <c:pt idx="17">
                  <c:v>5.4115932979498385E-3</c:v>
                </c:pt>
                <c:pt idx="18">
                  <c:v>2.3935893433239671E-3</c:v>
                </c:pt>
                <c:pt idx="19">
                  <c:v>3.1220730565095225E-4</c:v>
                </c:pt>
                <c:pt idx="20">
                  <c:v>3.1220730565095225E-4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3-4496-97B7-4CC0B4B14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2006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Birting!$Q$97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Birting!$P$98:$P$118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Birting!$Q$98:$Q$118</c:f>
              <c:numCache>
                <c:formatCode>0.000%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-5.9523022182246267E-5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5-4202-87EF-F77BE9B019EB}"/>
            </c:ext>
          </c:extLst>
        </c:ser>
        <c:ser>
          <c:idx val="1"/>
          <c:order val="1"/>
          <c:tx>
            <c:strRef>
              <c:f>Birting!$R$97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Birting!$P$98:$P$118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Birting!$R$98:$R$118</c:f>
              <c:numCache>
                <c:formatCode>0.000%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1.6141072977826201E-4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5-4202-87EF-F77BE9B0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2007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Birting!$Q$128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Birting!$P$129:$P$149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Birting!$Q$129:$Q$149</c:f>
              <c:numCache>
                <c:formatCode>0.000%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4-4C88-925D-3584F9E00D21}"/>
            </c:ext>
          </c:extLst>
        </c:ser>
        <c:ser>
          <c:idx val="1"/>
          <c:order val="1"/>
          <c:tx>
            <c:strRef>
              <c:f>Birting!$R$128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Birting!$P$129:$P$149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Birting!$R$129:$R$149</c:f>
              <c:numCache>
                <c:formatCode>0.000%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4-4C88-925D-3584F9E00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2008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Birting!$Q$159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Birting!$P$160:$P$180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Birting!$Q$160:$Q$180</c:f>
              <c:numCache>
                <c:formatCode>0.000%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B-429C-99C5-75BB5C3DBBA8}"/>
            </c:ext>
          </c:extLst>
        </c:ser>
        <c:ser>
          <c:idx val="1"/>
          <c:order val="1"/>
          <c:tx>
            <c:strRef>
              <c:f>Birting!$R$159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Birting!$P$160:$P$180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Birting!$R$160:$R$180</c:f>
              <c:numCache>
                <c:formatCode>0.000%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B-429C-99C5-75BB5C3DB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Birting!$Q$190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Birting!$P$191:$P$211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Birting!$Q$191:$Q$211</c:f>
              <c:numCache>
                <c:formatCode>0.000%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8EB-9DA7-FDCCF196A057}"/>
            </c:ext>
          </c:extLst>
        </c:ser>
        <c:ser>
          <c:idx val="1"/>
          <c:order val="1"/>
          <c:tx>
            <c:strRef>
              <c:f>Birting!$R$190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Birting!$P$191:$P$211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Birting!$R$191:$R$211</c:f>
              <c:numCache>
                <c:formatCode>0.000%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E-48EB-9DA7-FDCCF196A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Birting!$C$221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Birting!$B$222:$B$242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Birting!$C$222:$C$242</c:f>
              <c:numCache>
                <c:formatCode>0.000%</c:formatCode>
                <c:ptCount val="21"/>
                <c:pt idx="0">
                  <c:v>-3.6336109008327025E-2</c:v>
                </c:pt>
                <c:pt idx="1">
                  <c:v>-3.5795393100465013E-2</c:v>
                </c:pt>
                <c:pt idx="2">
                  <c:v>-3.7850113550340653E-2</c:v>
                </c:pt>
                <c:pt idx="3">
                  <c:v>-3.6336109008327025E-2</c:v>
                </c:pt>
                <c:pt idx="4">
                  <c:v>-3.8174543095057856E-2</c:v>
                </c:pt>
                <c:pt idx="5">
                  <c:v>-3.6768681734616636E-2</c:v>
                </c:pt>
                <c:pt idx="6">
                  <c:v>-3.374067265058938E-2</c:v>
                </c:pt>
                <c:pt idx="7">
                  <c:v>-3.4605818103168595E-2</c:v>
                </c:pt>
                <c:pt idx="8">
                  <c:v>-3.893154536606467E-2</c:v>
                </c:pt>
                <c:pt idx="9">
                  <c:v>-3.8607115821347467E-2</c:v>
                </c:pt>
                <c:pt idx="10">
                  <c:v>-3.720125446090624E-2</c:v>
                </c:pt>
                <c:pt idx="11">
                  <c:v>-3.6227965826754624E-2</c:v>
                </c:pt>
                <c:pt idx="12">
                  <c:v>-2.7900940845679682E-2</c:v>
                </c:pt>
                <c:pt idx="13">
                  <c:v>-2.1953065859197578E-2</c:v>
                </c:pt>
                <c:pt idx="14">
                  <c:v>-1.5031902238563859E-2</c:v>
                </c:pt>
                <c:pt idx="15">
                  <c:v>-1.1355034065102196E-2</c:v>
                </c:pt>
                <c:pt idx="16">
                  <c:v>-8.8677408889369525E-3</c:v>
                </c:pt>
                <c:pt idx="17">
                  <c:v>-4.0012977181788688E-3</c:v>
                </c:pt>
                <c:pt idx="18">
                  <c:v>-1.7302909051584298E-3</c:v>
                </c:pt>
                <c:pt idx="19">
                  <c:v>-4.3257272628960744E-4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B-41D4-A0E0-37133E0F9EC2}"/>
            </c:ext>
          </c:extLst>
        </c:ser>
        <c:ser>
          <c:idx val="1"/>
          <c:order val="1"/>
          <c:tx>
            <c:strRef>
              <c:f>Birting!$D$221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Birting!$B$222:$B$242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Birting!$D$222:$D$242</c:f>
              <c:numCache>
                <c:formatCode>0.000%</c:formatCode>
                <c:ptCount val="21"/>
                <c:pt idx="0">
                  <c:v>2.9631231750838111E-2</c:v>
                </c:pt>
                <c:pt idx="1">
                  <c:v>3.3091813561154967E-2</c:v>
                </c:pt>
                <c:pt idx="2">
                  <c:v>3.6984968097761438E-2</c:v>
                </c:pt>
                <c:pt idx="3">
                  <c:v>3.5795393100465013E-2</c:v>
                </c:pt>
                <c:pt idx="4">
                  <c:v>3.4065102195306583E-2</c:v>
                </c:pt>
                <c:pt idx="5">
                  <c:v>3.4065102195306583E-2</c:v>
                </c:pt>
                <c:pt idx="6">
                  <c:v>2.6819509029955661E-2</c:v>
                </c:pt>
                <c:pt idx="7">
                  <c:v>2.9523088569265707E-2</c:v>
                </c:pt>
                <c:pt idx="8">
                  <c:v>3.2659240834865363E-2</c:v>
                </c:pt>
                <c:pt idx="9">
                  <c:v>3.6552395371471827E-2</c:v>
                </c:pt>
                <c:pt idx="10">
                  <c:v>2.9847518113982913E-2</c:v>
                </c:pt>
                <c:pt idx="11">
                  <c:v>2.6495079485238455E-2</c:v>
                </c:pt>
                <c:pt idx="12">
                  <c:v>2.389964312750081E-2</c:v>
                </c:pt>
                <c:pt idx="13">
                  <c:v>1.7086622688439496E-2</c:v>
                </c:pt>
                <c:pt idx="14">
                  <c:v>1.3950470422839841E-2</c:v>
                </c:pt>
                <c:pt idx="15">
                  <c:v>9.192170433654159E-3</c:v>
                </c:pt>
                <c:pt idx="16">
                  <c:v>9.4084567967989627E-3</c:v>
                </c:pt>
                <c:pt idx="17">
                  <c:v>6.2723045311993079E-3</c:v>
                </c:pt>
                <c:pt idx="18">
                  <c:v>2.3791499945928409E-3</c:v>
                </c:pt>
                <c:pt idx="19">
                  <c:v>2.1628636314480372E-4</c:v>
                </c:pt>
                <c:pt idx="20">
                  <c:v>2.1628636314480372E-4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4B-41D4-A0E0-37133E0F9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Birting!$Q$221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Birting!$P$222:$P$242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Birting!$Q$222:$Q$242</c:f>
              <c:numCache>
                <c:formatCode>0.000%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E-4B59-95EE-EF8307FD1B23}"/>
            </c:ext>
          </c:extLst>
        </c:ser>
        <c:ser>
          <c:idx val="1"/>
          <c:order val="1"/>
          <c:tx>
            <c:strRef>
              <c:f>Birting!$R$221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Birting!$P$222:$P$242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Birting!$R$222:$R$242</c:f>
              <c:numCache>
                <c:formatCode>0.000%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E-4B59-95EE-EF8307FD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2011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Birting!$C$252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Birting!$B$253:$B$273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Birting!$C$253:$C$273</c:f>
              <c:numCache>
                <c:formatCode>0.000%</c:formatCode>
                <c:ptCount val="21"/>
                <c:pt idx="0">
                  <c:v>-3.5714285714285712E-2</c:v>
                </c:pt>
                <c:pt idx="1">
                  <c:v>-3.4611992945326277E-2</c:v>
                </c:pt>
                <c:pt idx="2">
                  <c:v>-3.7477954144620809E-2</c:v>
                </c:pt>
                <c:pt idx="3">
                  <c:v>-3.7918871252204583E-2</c:v>
                </c:pt>
                <c:pt idx="4">
                  <c:v>-3.7037037037037035E-2</c:v>
                </c:pt>
                <c:pt idx="5">
                  <c:v>-3.5383597883597885E-2</c:v>
                </c:pt>
                <c:pt idx="6">
                  <c:v>-3.273809523809524E-2</c:v>
                </c:pt>
                <c:pt idx="7">
                  <c:v>-3.284832451499118E-2</c:v>
                </c:pt>
                <c:pt idx="8">
                  <c:v>-3.7147266313932982E-2</c:v>
                </c:pt>
                <c:pt idx="9">
                  <c:v>-3.9902998236331567E-2</c:v>
                </c:pt>
                <c:pt idx="10">
                  <c:v>-3.7808641975308643E-2</c:v>
                </c:pt>
                <c:pt idx="11">
                  <c:v>-3.3730158730158728E-2</c:v>
                </c:pt>
                <c:pt idx="12">
                  <c:v>-3.0643738977072309E-2</c:v>
                </c:pt>
                <c:pt idx="13">
                  <c:v>-2.4140211640211639E-2</c:v>
                </c:pt>
                <c:pt idx="14">
                  <c:v>-1.5542328042328041E-2</c:v>
                </c:pt>
                <c:pt idx="15">
                  <c:v>-1.2455908289241622E-2</c:v>
                </c:pt>
                <c:pt idx="16">
                  <c:v>-1.0030864197530864E-2</c:v>
                </c:pt>
                <c:pt idx="17">
                  <c:v>-3.6375661375661374E-3</c:v>
                </c:pt>
                <c:pt idx="18">
                  <c:v>-2.0943562610229276E-3</c:v>
                </c:pt>
                <c:pt idx="19">
                  <c:v>-3.3068783068783067E-4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7-4089-BE02-78671B4BDA4C}"/>
            </c:ext>
          </c:extLst>
        </c:ser>
        <c:ser>
          <c:idx val="1"/>
          <c:order val="1"/>
          <c:tx>
            <c:strRef>
              <c:f>Birting!$D$252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Birting!$B$253:$B$273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Birting!$D$253:$D$273</c:f>
              <c:numCache>
                <c:formatCode>0.000%</c:formatCode>
                <c:ptCount val="21"/>
                <c:pt idx="0">
                  <c:v>3.1856261022927691E-2</c:v>
                </c:pt>
                <c:pt idx="1">
                  <c:v>2.8990299823633155E-2</c:v>
                </c:pt>
                <c:pt idx="2">
                  <c:v>3.7367724867724869E-2</c:v>
                </c:pt>
                <c:pt idx="3">
                  <c:v>3.7698412698412696E-2</c:v>
                </c:pt>
                <c:pt idx="4">
                  <c:v>3.2186948853615518E-2</c:v>
                </c:pt>
                <c:pt idx="5">
                  <c:v>3.0864197530864196E-2</c:v>
                </c:pt>
                <c:pt idx="6">
                  <c:v>2.6124338624338623E-2</c:v>
                </c:pt>
                <c:pt idx="7">
                  <c:v>2.9982363315696647E-2</c:v>
                </c:pt>
                <c:pt idx="8">
                  <c:v>3.2627865961199293E-2</c:v>
                </c:pt>
                <c:pt idx="9">
                  <c:v>3.5383597883597885E-2</c:v>
                </c:pt>
                <c:pt idx="10">
                  <c:v>3.2297178130511466E-2</c:v>
                </c:pt>
                <c:pt idx="11">
                  <c:v>2.7006172839506171E-2</c:v>
                </c:pt>
                <c:pt idx="12">
                  <c:v>2.3919753086419752E-2</c:v>
                </c:pt>
                <c:pt idx="13">
                  <c:v>1.984126984126984E-2</c:v>
                </c:pt>
                <c:pt idx="14">
                  <c:v>1.3447971781305114E-2</c:v>
                </c:pt>
                <c:pt idx="15">
                  <c:v>1.0251322751322751E-2</c:v>
                </c:pt>
                <c:pt idx="16">
                  <c:v>9.1490299823633152E-3</c:v>
                </c:pt>
                <c:pt idx="17">
                  <c:v>7.6058201058201054E-3</c:v>
                </c:pt>
                <c:pt idx="18">
                  <c:v>1.8738977072310405E-3</c:v>
                </c:pt>
                <c:pt idx="19">
                  <c:v>3.3068783068783067E-4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7-4089-BE02-78671B4BD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2011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Birting!$Q$252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Birting!$P$253:$P$273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Birting!$Q$253:$Q$273</c:f>
              <c:numCache>
                <c:formatCode>0.000%</c:formatCode>
                <c:ptCount val="21"/>
                <c:pt idx="0">
                  <c:v>-3.8052830567872079E-2</c:v>
                </c:pt>
                <c:pt idx="1">
                  <c:v>-3.388265735495459E-2</c:v>
                </c:pt>
                <c:pt idx="2">
                  <c:v>-3.4812153793978368E-2</c:v>
                </c:pt>
                <c:pt idx="3">
                  <c:v>-3.7500157009533616E-2</c:v>
                </c:pt>
                <c:pt idx="4">
                  <c:v>-3.7814176076771379E-2</c:v>
                </c:pt>
                <c:pt idx="5">
                  <c:v>-3.7104492984814039E-2</c:v>
                </c:pt>
                <c:pt idx="6">
                  <c:v>-3.613731425772173E-2</c:v>
                </c:pt>
                <c:pt idx="7">
                  <c:v>-3.4975443708942004E-2</c:v>
                </c:pt>
                <c:pt idx="8">
                  <c:v>-3.267054375541683E-2</c:v>
                </c:pt>
                <c:pt idx="9">
                  <c:v>-3.4325424239759837E-2</c:v>
                </c:pt>
                <c:pt idx="10">
                  <c:v>-3.4042807079245854E-2</c:v>
                </c:pt>
                <c:pt idx="11">
                  <c:v>-2.9269717257231858E-2</c:v>
                </c:pt>
                <c:pt idx="12">
                  <c:v>-2.5297376056674162E-2</c:v>
                </c:pt>
                <c:pt idx="13">
                  <c:v>-1.8530265157700374E-2</c:v>
                </c:pt>
                <c:pt idx="14">
                  <c:v>-1.3009809955660508E-2</c:v>
                </c:pt>
                <c:pt idx="15">
                  <c:v>-1.1191639556353862E-2</c:v>
                </c:pt>
                <c:pt idx="16">
                  <c:v>-8.2587014683531586E-3</c:v>
                </c:pt>
                <c:pt idx="17">
                  <c:v>-4.0759674927461596E-3</c:v>
                </c:pt>
                <c:pt idx="18">
                  <c:v>-1.2780576036576941E-3</c:v>
                </c:pt>
                <c:pt idx="19">
                  <c:v>-1.9783201235979049E-4</c:v>
                </c:pt>
                <c:pt idx="20">
                  <c:v>-2.1981334706643388E-5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3-46AB-8DCC-0644F50F5C74}"/>
            </c:ext>
          </c:extLst>
        </c:ser>
        <c:ser>
          <c:idx val="1"/>
          <c:order val="1"/>
          <c:tx>
            <c:strRef>
              <c:f>Birting!$R$252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Birting!$P$253:$P$273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Birting!$R$253:$R$273</c:f>
              <c:numCache>
                <c:formatCode>0.000%</c:formatCode>
                <c:ptCount val="21"/>
                <c:pt idx="0">
                  <c:v>3.6043108537550397E-2</c:v>
                </c:pt>
                <c:pt idx="1">
                  <c:v>3.267054375541683E-2</c:v>
                </c:pt>
                <c:pt idx="2">
                  <c:v>3.3650283245198649E-2</c:v>
                </c:pt>
                <c:pt idx="3">
                  <c:v>3.5512416313918584E-2</c:v>
                </c:pt>
                <c:pt idx="4">
                  <c:v>3.6231519977893055E-2</c:v>
                </c:pt>
                <c:pt idx="5">
                  <c:v>3.5747930614346904E-2</c:v>
                </c:pt>
                <c:pt idx="6">
                  <c:v>3.4746209789858443E-2</c:v>
                </c:pt>
                <c:pt idx="7">
                  <c:v>3.3565498097044455E-2</c:v>
                </c:pt>
                <c:pt idx="8">
                  <c:v>3.2312562018765777E-2</c:v>
                </c:pt>
                <c:pt idx="9">
                  <c:v>3.4513835680102495E-2</c:v>
                </c:pt>
                <c:pt idx="10">
                  <c:v>3.3116450830894449E-2</c:v>
                </c:pt>
                <c:pt idx="11">
                  <c:v>2.8958838380666475E-2</c:v>
                </c:pt>
                <c:pt idx="12">
                  <c:v>2.4035019406378356E-2</c:v>
                </c:pt>
                <c:pt idx="13">
                  <c:v>1.8875686131661913E-2</c:v>
                </c:pt>
                <c:pt idx="14">
                  <c:v>1.4011530780148971E-2</c:v>
                </c:pt>
                <c:pt idx="15">
                  <c:v>1.2915604235489179E-2</c:v>
                </c:pt>
                <c:pt idx="16">
                  <c:v>1.083679801037519E-2</c:v>
                </c:pt>
                <c:pt idx="17">
                  <c:v>6.5064750731664428E-3</c:v>
                </c:pt>
                <c:pt idx="18">
                  <c:v>2.5843769233667869E-3</c:v>
                </c:pt>
                <c:pt idx="19">
                  <c:v>6.1547737178601486E-4</c:v>
                </c:pt>
                <c:pt idx="20">
                  <c:v>1.0048610151608406E-4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3-46AB-8DCC-0644F50F5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2012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Birting!$C$283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Birting!$B$284:$B$304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Birting!$C$284:$C$304</c:f>
              <c:numCache>
                <c:formatCode>0.000%</c:formatCode>
                <c:ptCount val="21"/>
                <c:pt idx="0">
                  <c:v>-3.3142479630037434E-2</c:v>
                </c:pt>
                <c:pt idx="1">
                  <c:v>-3.6665932613961685E-2</c:v>
                </c:pt>
                <c:pt idx="2">
                  <c:v>-3.4683990310504294E-2</c:v>
                </c:pt>
                <c:pt idx="3">
                  <c:v>-3.7436687954195108E-2</c:v>
                </c:pt>
                <c:pt idx="4">
                  <c:v>-3.787711957718564E-2</c:v>
                </c:pt>
                <c:pt idx="5">
                  <c:v>-3.4243558687513762E-2</c:v>
                </c:pt>
                <c:pt idx="6">
                  <c:v>-3.4463774499009031E-2</c:v>
                </c:pt>
                <c:pt idx="7">
                  <c:v>-3.2812155912794537E-2</c:v>
                </c:pt>
                <c:pt idx="8">
                  <c:v>-3.4353666593261396E-2</c:v>
                </c:pt>
                <c:pt idx="9">
                  <c:v>-4.0739925126624089E-2</c:v>
                </c:pt>
                <c:pt idx="10">
                  <c:v>-3.7987227482933275E-2</c:v>
                </c:pt>
                <c:pt idx="11">
                  <c:v>-3.2922263818542172E-2</c:v>
                </c:pt>
                <c:pt idx="12">
                  <c:v>-3.2151508478308742E-2</c:v>
                </c:pt>
                <c:pt idx="13">
                  <c:v>-2.4003523452983924E-2</c:v>
                </c:pt>
                <c:pt idx="14">
                  <c:v>-1.596564633340674E-2</c:v>
                </c:pt>
                <c:pt idx="15">
                  <c:v>-1.3323056595463555E-2</c:v>
                </c:pt>
                <c:pt idx="16">
                  <c:v>-9.1389561770535126E-3</c:v>
                </c:pt>
                <c:pt idx="17">
                  <c:v>-4.4043162299053076E-3</c:v>
                </c:pt>
                <c:pt idx="18">
                  <c:v>-1.4314027747192248E-3</c:v>
                </c:pt>
                <c:pt idx="19">
                  <c:v>-3.3032371724289804E-4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5-404B-8F61-E302BF08EE79}"/>
            </c:ext>
          </c:extLst>
        </c:ser>
        <c:ser>
          <c:idx val="1"/>
          <c:order val="1"/>
          <c:tx>
            <c:strRef>
              <c:f>Birting!$D$283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Birting!$B$284:$B$304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Birting!$D$284:$D$304</c:f>
              <c:numCache>
                <c:formatCode>0.000%</c:formatCode>
                <c:ptCount val="21"/>
                <c:pt idx="0">
                  <c:v>3.2151508478308742E-2</c:v>
                </c:pt>
                <c:pt idx="1">
                  <c:v>2.8517947588636863E-2</c:v>
                </c:pt>
                <c:pt idx="2">
                  <c:v>3.5895177273728256E-2</c:v>
                </c:pt>
                <c:pt idx="3">
                  <c:v>3.787711957718564E-2</c:v>
                </c:pt>
                <c:pt idx="4">
                  <c:v>3.5674961462232986E-2</c:v>
                </c:pt>
                <c:pt idx="5">
                  <c:v>3.116053732658005E-2</c:v>
                </c:pt>
                <c:pt idx="6">
                  <c:v>2.7306760625412905E-2</c:v>
                </c:pt>
                <c:pt idx="7">
                  <c:v>2.8187623871393966E-2</c:v>
                </c:pt>
                <c:pt idx="8">
                  <c:v>3.1270645232327685E-2</c:v>
                </c:pt>
                <c:pt idx="9">
                  <c:v>3.4904206121999556E-2</c:v>
                </c:pt>
                <c:pt idx="10">
                  <c:v>3.3142479630037434E-2</c:v>
                </c:pt>
                <c:pt idx="11">
                  <c:v>2.7196652719665274E-2</c:v>
                </c:pt>
                <c:pt idx="12">
                  <c:v>2.422373926447919E-2</c:v>
                </c:pt>
                <c:pt idx="13">
                  <c:v>2.1250825809293106E-2</c:v>
                </c:pt>
                <c:pt idx="14">
                  <c:v>1.3212948689715922E-2</c:v>
                </c:pt>
                <c:pt idx="15">
                  <c:v>1.1451222197753798E-2</c:v>
                </c:pt>
                <c:pt idx="16">
                  <c:v>7.9277692138295525E-3</c:v>
                </c:pt>
                <c:pt idx="17">
                  <c:v>8.368200836820083E-3</c:v>
                </c:pt>
                <c:pt idx="18">
                  <c:v>1.6516185862144902E-3</c:v>
                </c:pt>
                <c:pt idx="19">
                  <c:v>5.5053952873816345E-4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5-404B-8F61-E302BF08E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</a:t>
            </a:r>
            <a:r>
              <a:rPr lang="en-US" baseline="0"/>
              <a:t> 2003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Birting!$Q$4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Birting!$P$5:$P$25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Birting!$Q$5:$Q$25</c:f>
              <c:numCache>
                <c:formatCode>0.000%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8-4982-8879-18340A618F43}"/>
            </c:ext>
          </c:extLst>
        </c:ser>
        <c:ser>
          <c:idx val="1"/>
          <c:order val="1"/>
          <c:tx>
            <c:strRef>
              <c:f>Birting!$R$4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Birting!$P$5:$P$25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Birting!$R$5:$R$25</c:f>
              <c:numCache>
                <c:formatCode>0.000%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8-4982-8879-18340A618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2012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Birting!$Q$283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Birting!$P$284:$P$304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Birting!$Q$284:$Q$304</c:f>
              <c:numCache>
                <c:formatCode>0.000%</c:formatCode>
                <c:ptCount val="21"/>
                <c:pt idx="0">
                  <c:v>-3.7815849174685126E-2</c:v>
                </c:pt>
                <c:pt idx="1">
                  <c:v>-3.4029570523351323E-2</c:v>
                </c:pt>
                <c:pt idx="2">
                  <c:v>-3.4120316044746926E-2</c:v>
                </c:pt>
                <c:pt idx="3">
                  <c:v>-3.7168113901275134E-2</c:v>
                </c:pt>
                <c:pt idx="4">
                  <c:v>-3.8501134319017444E-2</c:v>
                </c:pt>
                <c:pt idx="5">
                  <c:v>-3.5519048736603304E-2</c:v>
                </c:pt>
                <c:pt idx="6">
                  <c:v>-3.596651803176093E-2</c:v>
                </c:pt>
                <c:pt idx="7">
                  <c:v>-3.4727372291324415E-2</c:v>
                </c:pt>
                <c:pt idx="8">
                  <c:v>-3.1814128138934521E-2</c:v>
                </c:pt>
                <c:pt idx="9">
                  <c:v>-3.4154736759759052E-2</c:v>
                </c:pt>
                <c:pt idx="10">
                  <c:v>-3.3625909410936398E-2</c:v>
                </c:pt>
                <c:pt idx="11">
                  <c:v>-3.0230775248376751E-2</c:v>
                </c:pt>
                <c:pt idx="12">
                  <c:v>-2.5737307361339279E-2</c:v>
                </c:pt>
                <c:pt idx="13">
                  <c:v>-1.9798169443792538E-2</c:v>
                </c:pt>
                <c:pt idx="14">
                  <c:v>-1.3258233591488696E-2</c:v>
                </c:pt>
                <c:pt idx="15">
                  <c:v>-1.0961433153406868E-2</c:v>
                </c:pt>
                <c:pt idx="16">
                  <c:v>-8.4987874520848009E-3</c:v>
                </c:pt>
                <c:pt idx="17">
                  <c:v>-4.3057185324258777E-3</c:v>
                </c:pt>
                <c:pt idx="18">
                  <c:v>-1.3173746381913479E-3</c:v>
                </c:pt>
                <c:pt idx="19">
                  <c:v>-2.3155753735429869E-4</c:v>
                </c:pt>
                <c:pt idx="20">
                  <c:v>-2.1904091371352578E-5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5-42D5-8F6B-10A53C4CC74C}"/>
            </c:ext>
          </c:extLst>
        </c:ser>
        <c:ser>
          <c:idx val="1"/>
          <c:order val="1"/>
          <c:tx>
            <c:strRef>
              <c:f>Birting!$R$283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Birting!$P$284:$P$304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Birting!$R$284:$R$304</c:f>
              <c:numCache>
                <c:formatCode>0.000%</c:formatCode>
                <c:ptCount val="21"/>
                <c:pt idx="0">
                  <c:v>3.5681764843933352E-2</c:v>
                </c:pt>
                <c:pt idx="1">
                  <c:v>3.2812328874286159E-2</c:v>
                </c:pt>
                <c:pt idx="2">
                  <c:v>3.2950011734334664E-2</c:v>
                </c:pt>
                <c:pt idx="3">
                  <c:v>3.5387624188375183E-2</c:v>
                </c:pt>
                <c:pt idx="4">
                  <c:v>3.659547836970977E-2</c:v>
                </c:pt>
                <c:pt idx="5">
                  <c:v>3.486505515137292E-2</c:v>
                </c:pt>
                <c:pt idx="6">
                  <c:v>3.4677305796761322E-2</c:v>
                </c:pt>
                <c:pt idx="7">
                  <c:v>3.3450676679965582E-2</c:v>
                </c:pt>
                <c:pt idx="8">
                  <c:v>3.1413596182429789E-2</c:v>
                </c:pt>
                <c:pt idx="9">
                  <c:v>3.486505515137292E-2</c:v>
                </c:pt>
                <c:pt idx="10">
                  <c:v>3.3050144723460843E-2</c:v>
                </c:pt>
                <c:pt idx="11">
                  <c:v>2.9586169130876947E-2</c:v>
                </c:pt>
                <c:pt idx="12">
                  <c:v>2.50801846201987E-2</c:v>
                </c:pt>
                <c:pt idx="13">
                  <c:v>1.9691778142845968E-2</c:v>
                </c:pt>
                <c:pt idx="14">
                  <c:v>1.4178205429085504E-2</c:v>
                </c:pt>
                <c:pt idx="15">
                  <c:v>1.2817022608151452E-2</c:v>
                </c:pt>
                <c:pt idx="16">
                  <c:v>1.0873816787921459E-2</c:v>
                </c:pt>
                <c:pt idx="17">
                  <c:v>6.7621059219275604E-3</c:v>
                </c:pt>
                <c:pt idx="18">
                  <c:v>2.7442697332394589E-3</c:v>
                </c:pt>
                <c:pt idx="19">
                  <c:v>5.9141046702651957E-4</c:v>
                </c:pt>
                <c:pt idx="20">
                  <c:v>1.2203708049753579E-4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5-42D5-8F6B-10A53C4C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2013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Birting!$C$314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Birting!$B$315:$B$335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Birting!$C$315:$C$335</c:f>
              <c:numCache>
                <c:formatCode>0.000%</c:formatCode>
                <c:ptCount val="21"/>
                <c:pt idx="0">
                  <c:v>-3.4505422280644099E-2</c:v>
                </c:pt>
                <c:pt idx="1">
                  <c:v>-3.7572570927812465E-2</c:v>
                </c:pt>
                <c:pt idx="2">
                  <c:v>-3.1985978749041515E-2</c:v>
                </c:pt>
                <c:pt idx="3">
                  <c:v>-3.790119399715193E-2</c:v>
                </c:pt>
                <c:pt idx="4">
                  <c:v>-3.8010735020265092E-2</c:v>
                </c:pt>
                <c:pt idx="5">
                  <c:v>-3.6258078650454592E-2</c:v>
                </c:pt>
                <c:pt idx="6">
                  <c:v>-3.3738635118852008E-2</c:v>
                </c:pt>
                <c:pt idx="7">
                  <c:v>-3.1109650564136268E-2</c:v>
                </c:pt>
                <c:pt idx="8">
                  <c:v>-3.4724504326870416E-2</c:v>
                </c:pt>
                <c:pt idx="9">
                  <c:v>-3.8996604228283493E-2</c:v>
                </c:pt>
                <c:pt idx="10">
                  <c:v>-3.5491291488662507E-2</c:v>
                </c:pt>
                <c:pt idx="11">
                  <c:v>-3.6805783766020374E-2</c:v>
                </c:pt>
                <c:pt idx="12">
                  <c:v>-3.1219191587249426E-2</c:v>
                </c:pt>
                <c:pt idx="13">
                  <c:v>-2.5303976339139007E-2</c:v>
                </c:pt>
                <c:pt idx="14">
                  <c:v>-1.6978858582539162E-2</c:v>
                </c:pt>
                <c:pt idx="15">
                  <c:v>-1.2597217658012926E-2</c:v>
                </c:pt>
                <c:pt idx="16">
                  <c:v>-9.3109869646182501E-3</c:v>
                </c:pt>
                <c:pt idx="17">
                  <c:v>-4.3816409245262351E-3</c:v>
                </c:pt>
                <c:pt idx="18">
                  <c:v>-1.3144922773578706E-3</c:v>
                </c:pt>
                <c:pt idx="19">
                  <c:v>-3.2862306933946765E-4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19E-A11C-9B11034A9C7F}"/>
            </c:ext>
          </c:extLst>
        </c:ser>
        <c:ser>
          <c:idx val="1"/>
          <c:order val="1"/>
          <c:tx>
            <c:strRef>
              <c:f>Birting!$D$314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Birting!$B$315:$B$335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Birting!$D$315:$D$335</c:f>
              <c:numCache>
                <c:formatCode>0.000%</c:formatCode>
                <c:ptCount val="21"/>
                <c:pt idx="0">
                  <c:v>3.2971847957059916E-2</c:v>
                </c:pt>
                <c:pt idx="1">
                  <c:v>2.8042501916967905E-2</c:v>
                </c:pt>
                <c:pt idx="2">
                  <c:v>3.4724504326870416E-2</c:v>
                </c:pt>
                <c:pt idx="3">
                  <c:v>3.7024865812246684E-2</c:v>
                </c:pt>
                <c:pt idx="4">
                  <c:v>3.3957717165078324E-2</c:v>
                </c:pt>
                <c:pt idx="5">
                  <c:v>3.187643772592836E-2</c:v>
                </c:pt>
                <c:pt idx="6">
                  <c:v>2.7713878847628437E-2</c:v>
                </c:pt>
                <c:pt idx="7">
                  <c:v>2.7494796801402124E-2</c:v>
                </c:pt>
                <c:pt idx="8">
                  <c:v>3.0452404425457335E-2</c:v>
                </c:pt>
                <c:pt idx="9">
                  <c:v>3.5162668419323036E-2</c:v>
                </c:pt>
                <c:pt idx="10">
                  <c:v>3.4067258188191479E-2</c:v>
                </c:pt>
                <c:pt idx="11">
                  <c:v>2.6399386570270567E-2</c:v>
                </c:pt>
                <c:pt idx="12">
                  <c:v>2.6070763500931099E-2</c:v>
                </c:pt>
                <c:pt idx="13">
                  <c:v>2.125095848395224E-2</c:v>
                </c:pt>
                <c:pt idx="14">
                  <c:v>1.4021250958483953E-2</c:v>
                </c:pt>
                <c:pt idx="15">
                  <c:v>1.1939971519333991E-2</c:v>
                </c:pt>
                <c:pt idx="16">
                  <c:v>8.3251177565998469E-3</c:v>
                </c:pt>
                <c:pt idx="17">
                  <c:v>7.1201665023551321E-3</c:v>
                </c:pt>
                <c:pt idx="18">
                  <c:v>2.0812794391499617E-3</c:v>
                </c:pt>
                <c:pt idx="19">
                  <c:v>7.6678716179209112E-4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03-419E-A11C-9B11034A9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2013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Birting!$Q$314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Birting!$P$315:$P$335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Birting!$Q$315:$Q$335</c:f>
              <c:numCache>
                <c:formatCode>0.000%</c:formatCode>
                <c:ptCount val="21"/>
                <c:pt idx="0">
                  <c:v>-3.7423452029938763E-2</c:v>
                </c:pt>
                <c:pt idx="1">
                  <c:v>-3.4751457945609389E-2</c:v>
                </c:pt>
                <c:pt idx="2">
                  <c:v>-3.3213507862187241E-2</c:v>
                </c:pt>
                <c:pt idx="3">
                  <c:v>-3.6311156818090023E-2</c:v>
                </c:pt>
                <c:pt idx="4">
                  <c:v>-3.8995578781881396E-2</c:v>
                </c:pt>
                <c:pt idx="5">
                  <c:v>-3.4832239162112366E-2</c:v>
                </c:pt>
                <c:pt idx="6">
                  <c:v>-3.6680886232084438E-2</c:v>
                </c:pt>
                <c:pt idx="7">
                  <c:v>-3.3434102722637693E-2</c:v>
                </c:pt>
                <c:pt idx="8">
                  <c:v>-3.215092416818649E-2</c:v>
                </c:pt>
                <c:pt idx="9">
                  <c:v>-3.3138940585415264E-2</c:v>
                </c:pt>
                <c:pt idx="10">
                  <c:v>-3.3213507862187241E-2</c:v>
                </c:pt>
                <c:pt idx="11">
                  <c:v>-3.0827355005483802E-2</c:v>
                </c:pt>
                <c:pt idx="12">
                  <c:v>-2.6166900207234889E-2</c:v>
                </c:pt>
                <c:pt idx="13">
                  <c:v>-2.0757665671400652E-2</c:v>
                </c:pt>
                <c:pt idx="14">
                  <c:v>-1.3844657720664767E-2</c:v>
                </c:pt>
                <c:pt idx="15">
                  <c:v>-1.0967603625212438E-2</c:v>
                </c:pt>
                <c:pt idx="16">
                  <c:v>-8.6560180452809783E-3</c:v>
                </c:pt>
                <c:pt idx="17">
                  <c:v>-4.483357515915453E-3</c:v>
                </c:pt>
                <c:pt idx="18">
                  <c:v>-1.4758106861121553E-3</c:v>
                </c:pt>
                <c:pt idx="19">
                  <c:v>-2.3923667964344413E-4</c:v>
                </c:pt>
                <c:pt idx="20">
                  <c:v>-1.8641819192995648E-5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1-4B94-9721-1656E7A444BD}"/>
            </c:ext>
          </c:extLst>
        </c:ser>
        <c:ser>
          <c:idx val="1"/>
          <c:order val="1"/>
          <c:tx>
            <c:strRef>
              <c:f>Birting!$R$314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Birting!$P$315:$P$335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Birting!$R$315:$R$335</c:f>
              <c:numCache>
                <c:formatCode>0.000%</c:formatCode>
                <c:ptCount val="21"/>
                <c:pt idx="0">
                  <c:v>3.5500237683194713E-2</c:v>
                </c:pt>
                <c:pt idx="1">
                  <c:v>3.3076801188105277E-2</c:v>
                </c:pt>
                <c:pt idx="2">
                  <c:v>3.2542402371239398E-2</c:v>
                </c:pt>
                <c:pt idx="3">
                  <c:v>3.4537077024889937E-2</c:v>
                </c:pt>
                <c:pt idx="4">
                  <c:v>3.6711955930739427E-2</c:v>
                </c:pt>
                <c:pt idx="5">
                  <c:v>3.4328910043901484E-2</c:v>
                </c:pt>
                <c:pt idx="6">
                  <c:v>3.4875736740229354E-2</c:v>
                </c:pt>
                <c:pt idx="7">
                  <c:v>3.2607648738414888E-2</c:v>
                </c:pt>
                <c:pt idx="8">
                  <c:v>3.1647595049975608E-2</c:v>
                </c:pt>
                <c:pt idx="9">
                  <c:v>3.4335123983632483E-2</c:v>
                </c:pt>
                <c:pt idx="10">
                  <c:v>3.3353321506134709E-2</c:v>
                </c:pt>
                <c:pt idx="11">
                  <c:v>3.023081679130794E-2</c:v>
                </c:pt>
                <c:pt idx="12">
                  <c:v>2.5623180480772518E-2</c:v>
                </c:pt>
                <c:pt idx="13">
                  <c:v>2.025433655318977E-2</c:v>
                </c:pt>
                <c:pt idx="14">
                  <c:v>1.4845102017355534E-2</c:v>
                </c:pt>
                <c:pt idx="15">
                  <c:v>1.2636046442985549E-2</c:v>
                </c:pt>
                <c:pt idx="16">
                  <c:v>1.0824683011399473E-2</c:v>
                </c:pt>
                <c:pt idx="17">
                  <c:v>6.9285428000633821E-3</c:v>
                </c:pt>
                <c:pt idx="18">
                  <c:v>2.8211286378733414E-3</c:v>
                </c:pt>
                <c:pt idx="19">
                  <c:v>6.2450094296535418E-4</c:v>
                </c:pt>
                <c:pt idx="20">
                  <c:v>1.1185091515797388E-4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1-4B94-9721-1656E7A4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Birting!$B$346:$B$366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Birting!$C$346:$C$366</c:f>
              <c:numCache>
                <c:formatCode>0.000%</c:formatCode>
                <c:ptCount val="21"/>
                <c:pt idx="0">
                  <c:v>-3.6118363794604001E-2</c:v>
                </c:pt>
                <c:pt idx="1">
                  <c:v>-3.5139251523063533E-2</c:v>
                </c:pt>
                <c:pt idx="2">
                  <c:v>-3.2528285465622281E-2</c:v>
                </c:pt>
                <c:pt idx="3">
                  <c:v>-3.6553524804177548E-2</c:v>
                </c:pt>
                <c:pt idx="4">
                  <c:v>-3.7206266318537858E-2</c:v>
                </c:pt>
                <c:pt idx="5">
                  <c:v>-3.5248041775456922E-2</c:v>
                </c:pt>
                <c:pt idx="6">
                  <c:v>-3.318102697998259E-2</c:v>
                </c:pt>
                <c:pt idx="7">
                  <c:v>-3.1549173194081813E-2</c:v>
                </c:pt>
                <c:pt idx="8">
                  <c:v>-3.5356832027850303E-2</c:v>
                </c:pt>
                <c:pt idx="9">
                  <c:v>-3.6988685813751088E-2</c:v>
                </c:pt>
                <c:pt idx="10">
                  <c:v>-3.7750217580504786E-2</c:v>
                </c:pt>
                <c:pt idx="11">
                  <c:v>-3.5139251523063533E-2</c:v>
                </c:pt>
                <c:pt idx="12">
                  <c:v>-3.2854656222802439E-2</c:v>
                </c:pt>
                <c:pt idx="13">
                  <c:v>-2.491296779808529E-2</c:v>
                </c:pt>
                <c:pt idx="14">
                  <c:v>-1.9038294168842472E-2</c:v>
                </c:pt>
                <c:pt idx="15">
                  <c:v>-1.1966927763272411E-2</c:v>
                </c:pt>
                <c:pt idx="16">
                  <c:v>-8.9208006962576154E-3</c:v>
                </c:pt>
                <c:pt idx="17">
                  <c:v>-5.0043516100957358E-3</c:v>
                </c:pt>
                <c:pt idx="18">
                  <c:v>-1.3054830287206266E-3</c:v>
                </c:pt>
                <c:pt idx="19">
                  <c:v>-5.4395126196692773E-4</c:v>
                </c:pt>
                <c:pt idx="20">
                  <c:v>-1.0879025239338555E-4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6-4FFF-8AEF-2781B7C64067}"/>
            </c:ext>
          </c:extLst>
        </c:ser>
        <c:ser>
          <c:idx val="1"/>
          <c:order val="1"/>
          <c:tx>
            <c:strRef>
              <c:f>Birting!$D$345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Birting!$B$346:$B$366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Birting!$D$346:$D$366</c:f>
              <c:numCache>
                <c:formatCode>0.000%</c:formatCode>
                <c:ptCount val="21"/>
                <c:pt idx="0">
                  <c:v>3.5574412532637073E-2</c:v>
                </c:pt>
                <c:pt idx="1">
                  <c:v>3.0243690165361183E-2</c:v>
                </c:pt>
                <c:pt idx="2">
                  <c:v>3.111401218450827E-2</c:v>
                </c:pt>
                <c:pt idx="3">
                  <c:v>3.6771105308964318E-2</c:v>
                </c:pt>
                <c:pt idx="4">
                  <c:v>3.4595300261096605E-2</c:v>
                </c:pt>
                <c:pt idx="5">
                  <c:v>3.0243690165361183E-2</c:v>
                </c:pt>
                <c:pt idx="6">
                  <c:v>3.0461270670147953E-2</c:v>
                </c:pt>
                <c:pt idx="7">
                  <c:v>2.6000870322019146E-2</c:v>
                </c:pt>
                <c:pt idx="8">
                  <c:v>3.0461270670147953E-2</c:v>
                </c:pt>
                <c:pt idx="9">
                  <c:v>3.2854656222802439E-2</c:v>
                </c:pt>
                <c:pt idx="10">
                  <c:v>3.4921671018276763E-2</c:v>
                </c:pt>
                <c:pt idx="11">
                  <c:v>2.6762402088772844E-2</c:v>
                </c:pt>
                <c:pt idx="12">
                  <c:v>2.6000870322019146E-2</c:v>
                </c:pt>
                <c:pt idx="13">
                  <c:v>2.1214099216710181E-2</c:v>
                </c:pt>
                <c:pt idx="14">
                  <c:v>1.490426457789382E-2</c:v>
                </c:pt>
                <c:pt idx="15">
                  <c:v>1.2728459530026109E-2</c:v>
                </c:pt>
                <c:pt idx="16">
                  <c:v>7.5065274151436033E-3</c:v>
                </c:pt>
                <c:pt idx="17">
                  <c:v>7.3977371627502175E-3</c:v>
                </c:pt>
                <c:pt idx="18">
                  <c:v>2.3933855526544821E-3</c:v>
                </c:pt>
                <c:pt idx="19">
                  <c:v>4.351610095735422E-4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6-4FFF-8AEF-2781B7C64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Birting!$Q$345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Birting!$P$346:$P$366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Birting!$Q$346:$Q$366</c:f>
              <c:numCache>
                <c:formatCode>0.000%</c:formatCode>
                <c:ptCount val="21"/>
                <c:pt idx="0">
                  <c:v>-3.6211391250679369E-2</c:v>
                </c:pt>
                <c:pt idx="1">
                  <c:v>-3.5486733543975364E-2</c:v>
                </c:pt>
                <c:pt idx="2">
                  <c:v>-3.2763125976829378E-2</c:v>
                </c:pt>
                <c:pt idx="3">
                  <c:v>-3.5376192537867973E-2</c:v>
                </c:pt>
                <c:pt idx="4">
                  <c:v>-3.8904292982795519E-2</c:v>
                </c:pt>
                <c:pt idx="5">
                  <c:v>-3.5560427548046954E-2</c:v>
                </c:pt>
                <c:pt idx="6">
                  <c:v>-3.6960613625407236E-2</c:v>
                </c:pt>
                <c:pt idx="7">
                  <c:v>-3.2907443401469581E-2</c:v>
                </c:pt>
                <c:pt idx="8">
                  <c:v>-3.2523620463596699E-2</c:v>
                </c:pt>
                <c:pt idx="9">
                  <c:v>-3.2287185533867002E-2</c:v>
                </c:pt>
                <c:pt idx="10">
                  <c:v>-3.31039607456605E-2</c:v>
                </c:pt>
                <c:pt idx="11">
                  <c:v>-3.0890070040009703E-2</c:v>
                </c:pt>
                <c:pt idx="12">
                  <c:v>-2.6717147059455708E-2</c:v>
                </c:pt>
                <c:pt idx="13">
                  <c:v>-2.1540143273426248E-2</c:v>
                </c:pt>
                <c:pt idx="14">
                  <c:v>-1.4401036628990607E-2</c:v>
                </c:pt>
                <c:pt idx="15">
                  <c:v>-1.0937418437625702E-2</c:v>
                </c:pt>
                <c:pt idx="16">
                  <c:v>-8.5546456393108383E-3</c:v>
                </c:pt>
                <c:pt idx="17">
                  <c:v>-4.5475341679179293E-3</c:v>
                </c:pt>
                <c:pt idx="18">
                  <c:v>-1.5107270834676713E-3</c:v>
                </c:pt>
                <c:pt idx="19">
                  <c:v>-2.7942309877145954E-4</c:v>
                </c:pt>
                <c:pt idx="20">
                  <c:v>-1.842350101789843E-5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D-4C38-82DD-9BD0740FA593}"/>
            </c:ext>
          </c:extLst>
        </c:ser>
        <c:ser>
          <c:idx val="1"/>
          <c:order val="1"/>
          <c:tx>
            <c:strRef>
              <c:f>Birting!$R$345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Birting!$P$346:$P$366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Birting!$R$346:$R$366</c:f>
              <c:numCache>
                <c:formatCode>0.000%</c:formatCode>
                <c:ptCount val="21"/>
                <c:pt idx="0">
                  <c:v>3.48818285938877E-2</c:v>
                </c:pt>
                <c:pt idx="1">
                  <c:v>3.3539983603084092E-2</c:v>
                </c:pt>
                <c:pt idx="2">
                  <c:v>3.2259550282340156E-2</c:v>
                </c:pt>
                <c:pt idx="3">
                  <c:v>3.3543054186587075E-2</c:v>
                </c:pt>
                <c:pt idx="4">
                  <c:v>3.7104931050047439E-2</c:v>
                </c:pt>
                <c:pt idx="5">
                  <c:v>3.4298417728320915E-2</c:v>
                </c:pt>
                <c:pt idx="6">
                  <c:v>3.5142828191641259E-2</c:v>
                </c:pt>
                <c:pt idx="7">
                  <c:v>3.2250338531831201E-2</c:v>
                </c:pt>
                <c:pt idx="8">
                  <c:v>3.2075315272161169E-2</c:v>
                </c:pt>
                <c:pt idx="9">
                  <c:v>3.3205290001258936E-2</c:v>
                </c:pt>
                <c:pt idx="10">
                  <c:v>3.3214501751767891E-2</c:v>
                </c:pt>
                <c:pt idx="11">
                  <c:v>3.0711976196836684E-2</c:v>
                </c:pt>
                <c:pt idx="12">
                  <c:v>2.5915724765177128E-2</c:v>
                </c:pt>
                <c:pt idx="13">
                  <c:v>2.1048849912948957E-2</c:v>
                </c:pt>
                <c:pt idx="14">
                  <c:v>1.5632340613686818E-2</c:v>
                </c:pt>
                <c:pt idx="15">
                  <c:v>1.2319181013968084E-2</c:v>
                </c:pt>
                <c:pt idx="16">
                  <c:v>1.0673348256369158E-2</c:v>
                </c:pt>
                <c:pt idx="17">
                  <c:v>6.8811776301850643E-3</c:v>
                </c:pt>
                <c:pt idx="18">
                  <c:v>3.0890070040009705E-3</c:v>
                </c:pt>
                <c:pt idx="19">
                  <c:v>6.4175195212346197E-4</c:v>
                </c:pt>
                <c:pt idx="20">
                  <c:v>8.9046921586509079E-5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D-4C38-82DD-9BD0740FA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2015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Birting!$C$376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Birting!$B$377:$B$397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Birting!$C$377:$C$397</c:f>
              <c:numCache>
                <c:formatCode>0.000%</c:formatCode>
                <c:ptCount val="21"/>
                <c:pt idx="0">
                  <c:v>-3.6648648648648648E-2</c:v>
                </c:pt>
                <c:pt idx="1">
                  <c:v>-3.5243243243243245E-2</c:v>
                </c:pt>
                <c:pt idx="2">
                  <c:v>-3.2864864864864868E-2</c:v>
                </c:pt>
                <c:pt idx="3">
                  <c:v>-3.6216216216216214E-2</c:v>
                </c:pt>
                <c:pt idx="4">
                  <c:v>-3.7513513513513515E-2</c:v>
                </c:pt>
                <c:pt idx="5">
                  <c:v>-3.5243243243243245E-2</c:v>
                </c:pt>
                <c:pt idx="6">
                  <c:v>-3.427027027027027E-2</c:v>
                </c:pt>
                <c:pt idx="7">
                  <c:v>-3.1783783783783784E-2</c:v>
                </c:pt>
                <c:pt idx="8">
                  <c:v>-3.4486486486486487E-2</c:v>
                </c:pt>
                <c:pt idx="9">
                  <c:v>-3.6432432432432431E-2</c:v>
                </c:pt>
                <c:pt idx="10">
                  <c:v>-3.7621621621621623E-2</c:v>
                </c:pt>
                <c:pt idx="11">
                  <c:v>-3.4594594594594595E-2</c:v>
                </c:pt>
                <c:pt idx="12">
                  <c:v>-3.2108108108108109E-2</c:v>
                </c:pt>
                <c:pt idx="13">
                  <c:v>-2.6054054054054053E-2</c:v>
                </c:pt>
                <c:pt idx="14">
                  <c:v>-2.0216216216216217E-2</c:v>
                </c:pt>
                <c:pt idx="15">
                  <c:v>-1.1783783783783783E-2</c:v>
                </c:pt>
                <c:pt idx="16">
                  <c:v>-8.0000000000000002E-3</c:v>
                </c:pt>
                <c:pt idx="17">
                  <c:v>-4.972972972972973E-3</c:v>
                </c:pt>
                <c:pt idx="18">
                  <c:v>-9.7297297297297292E-4</c:v>
                </c:pt>
                <c:pt idx="19">
                  <c:v>-3.2432432432432431E-4</c:v>
                </c:pt>
                <c:pt idx="20">
                  <c:v>-1.0810810810810811E-4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C-42A4-90BA-DD3953D39A72}"/>
            </c:ext>
          </c:extLst>
        </c:ser>
        <c:ser>
          <c:idx val="1"/>
          <c:order val="1"/>
          <c:tx>
            <c:strRef>
              <c:f>Birting!$D$376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Birting!$B$377:$B$397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Birting!$D$377:$D$397</c:f>
              <c:numCache>
                <c:formatCode>0.000%</c:formatCode>
                <c:ptCount val="21"/>
                <c:pt idx="0">
                  <c:v>3.4702702702702704E-2</c:v>
                </c:pt>
                <c:pt idx="1">
                  <c:v>3.1675675675675675E-2</c:v>
                </c:pt>
                <c:pt idx="2">
                  <c:v>3.3081081081081078E-2</c:v>
                </c:pt>
                <c:pt idx="3">
                  <c:v>3.5999999999999997E-2</c:v>
                </c:pt>
                <c:pt idx="4">
                  <c:v>3.0486486486486487E-2</c:v>
                </c:pt>
                <c:pt idx="5">
                  <c:v>3.1243243243243242E-2</c:v>
                </c:pt>
                <c:pt idx="6">
                  <c:v>3.1567567567567567E-2</c:v>
                </c:pt>
                <c:pt idx="7">
                  <c:v>2.6486486486486487E-2</c:v>
                </c:pt>
                <c:pt idx="8">
                  <c:v>3.0054054054054053E-2</c:v>
                </c:pt>
                <c:pt idx="9">
                  <c:v>3.0486486486486487E-2</c:v>
                </c:pt>
                <c:pt idx="10">
                  <c:v>3.491891891891892E-2</c:v>
                </c:pt>
                <c:pt idx="11">
                  <c:v>2.9513513513513515E-2</c:v>
                </c:pt>
                <c:pt idx="12">
                  <c:v>2.4324324324324326E-2</c:v>
                </c:pt>
                <c:pt idx="13">
                  <c:v>2.2054054054054053E-2</c:v>
                </c:pt>
                <c:pt idx="14">
                  <c:v>1.6324324324324326E-2</c:v>
                </c:pt>
                <c:pt idx="15">
                  <c:v>1.2216216216216217E-2</c:v>
                </c:pt>
                <c:pt idx="16">
                  <c:v>7.6756756756756759E-3</c:v>
                </c:pt>
                <c:pt idx="17">
                  <c:v>6.4864864864864862E-3</c:v>
                </c:pt>
                <c:pt idx="18">
                  <c:v>2.8108108108108108E-3</c:v>
                </c:pt>
                <c:pt idx="19">
                  <c:v>4.3243243243243243E-4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C-42A4-90BA-DD3953D39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2015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Birting!$Q$376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Birting!$P$377:$P$397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Birting!$Q$377:$Q$397</c:f>
              <c:numCache>
                <c:formatCode>0.000%</c:formatCode>
                <c:ptCount val="21"/>
                <c:pt idx="0">
                  <c:v>-3.5041020966271652E-2</c:v>
                </c:pt>
                <c:pt idx="1">
                  <c:v>-3.6013369796414466E-2</c:v>
                </c:pt>
                <c:pt idx="2">
                  <c:v>-3.2853236098450318E-2</c:v>
                </c:pt>
                <c:pt idx="3">
                  <c:v>-3.4323913704041323E-2</c:v>
                </c:pt>
                <c:pt idx="4">
                  <c:v>-3.9146156183530845E-2</c:v>
                </c:pt>
                <c:pt idx="5">
                  <c:v>-3.5973868125189913E-2</c:v>
                </c:pt>
                <c:pt idx="6">
                  <c:v>-3.6353691886964447E-2</c:v>
                </c:pt>
                <c:pt idx="7">
                  <c:v>-3.341537526587663E-2</c:v>
                </c:pt>
                <c:pt idx="8">
                  <c:v>-3.2689152233363716E-2</c:v>
                </c:pt>
                <c:pt idx="9">
                  <c:v>-3.168034032209055E-2</c:v>
                </c:pt>
                <c:pt idx="10">
                  <c:v>-3.2436949255545425E-2</c:v>
                </c:pt>
                <c:pt idx="11">
                  <c:v>-3.1406867213612882E-2</c:v>
                </c:pt>
                <c:pt idx="12">
                  <c:v>-2.702522029778183E-2</c:v>
                </c:pt>
                <c:pt idx="13">
                  <c:v>-2.2336675782436949E-2</c:v>
                </c:pt>
                <c:pt idx="14">
                  <c:v>-1.5214220601640838E-2</c:v>
                </c:pt>
                <c:pt idx="15">
                  <c:v>-1.0963233059860225E-2</c:v>
                </c:pt>
                <c:pt idx="16">
                  <c:v>-8.5232452142206018E-3</c:v>
                </c:pt>
                <c:pt idx="17">
                  <c:v>-4.7402005469462166E-3</c:v>
                </c:pt>
                <c:pt idx="18">
                  <c:v>-1.4919477362503799E-3</c:v>
                </c:pt>
                <c:pt idx="19">
                  <c:v>-2.8562746885445151E-4</c:v>
                </c:pt>
                <c:pt idx="20">
                  <c:v>-1.8231540565177756E-5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A-4C2E-9C49-ED0E8B8E3854}"/>
            </c:ext>
          </c:extLst>
        </c:ser>
        <c:ser>
          <c:idx val="1"/>
          <c:order val="1"/>
          <c:tx>
            <c:strRef>
              <c:f>Birting!$R$376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Birting!$P$377:$P$397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Birting!$R$377:$R$397</c:f>
              <c:numCache>
                <c:formatCode>0.000%</c:formatCode>
                <c:ptCount val="21"/>
                <c:pt idx="0">
                  <c:v>3.3871163780006076E-2</c:v>
                </c:pt>
                <c:pt idx="1">
                  <c:v>3.3868125189911884E-2</c:v>
                </c:pt>
                <c:pt idx="2">
                  <c:v>3.1944697660285626E-2</c:v>
                </c:pt>
                <c:pt idx="3">
                  <c:v>3.285931327863871E-2</c:v>
                </c:pt>
                <c:pt idx="4">
                  <c:v>3.6937101185050135E-2</c:v>
                </c:pt>
                <c:pt idx="5">
                  <c:v>3.4624734123366759E-2</c:v>
                </c:pt>
                <c:pt idx="6">
                  <c:v>3.4655120024308719E-2</c:v>
                </c:pt>
                <c:pt idx="7">
                  <c:v>3.2768155575812821E-2</c:v>
                </c:pt>
                <c:pt idx="8">
                  <c:v>3.1795806745670008E-2</c:v>
                </c:pt>
                <c:pt idx="9">
                  <c:v>3.2063202673959283E-2</c:v>
                </c:pt>
                <c:pt idx="10">
                  <c:v>3.3211789729565483E-2</c:v>
                </c:pt>
                <c:pt idx="11">
                  <c:v>3.1267092069279856E-2</c:v>
                </c:pt>
                <c:pt idx="12">
                  <c:v>2.6432695229413553E-2</c:v>
                </c:pt>
                <c:pt idx="13">
                  <c:v>2.1683378912184748E-2</c:v>
                </c:pt>
                <c:pt idx="14">
                  <c:v>1.632026739592829E-2</c:v>
                </c:pt>
                <c:pt idx="15">
                  <c:v>1.2202977818292313E-2</c:v>
                </c:pt>
                <c:pt idx="16">
                  <c:v>1.0543907626861136E-2</c:v>
                </c:pt>
                <c:pt idx="17">
                  <c:v>7.0768763293831659E-3</c:v>
                </c:pt>
                <c:pt idx="18">
                  <c:v>3.1935581890003037E-3</c:v>
                </c:pt>
                <c:pt idx="19">
                  <c:v>6.6848982072318448E-4</c:v>
                </c:pt>
                <c:pt idx="20">
                  <c:v>7.9003342449103622E-5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A-4C2E-9C49-ED0E8B8E3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2016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Birting!$C$407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Birting!$B$408:$B$428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Birting!$C$408:$C$428</c:f>
              <c:numCache>
                <c:formatCode>0.000%</c:formatCode>
                <c:ptCount val="21"/>
                <c:pt idx="0">
                  <c:v>-3.6076294277929154E-2</c:v>
                </c:pt>
                <c:pt idx="1">
                  <c:v>-3.73841961852861E-2</c:v>
                </c:pt>
                <c:pt idx="2">
                  <c:v>-3.1825613079019072E-2</c:v>
                </c:pt>
                <c:pt idx="3">
                  <c:v>-3.5967302452316073E-2</c:v>
                </c:pt>
                <c:pt idx="4">
                  <c:v>-3.8365122615803812E-2</c:v>
                </c:pt>
                <c:pt idx="5">
                  <c:v>-3.5313351498637603E-2</c:v>
                </c:pt>
                <c:pt idx="6">
                  <c:v>-3.4986376021798368E-2</c:v>
                </c:pt>
                <c:pt idx="7">
                  <c:v>-3.1389645776566756E-2</c:v>
                </c:pt>
                <c:pt idx="8">
                  <c:v>-3.1607629427792917E-2</c:v>
                </c:pt>
                <c:pt idx="9">
                  <c:v>-3.346049046321526E-2</c:v>
                </c:pt>
                <c:pt idx="10">
                  <c:v>-3.8474114441416893E-2</c:v>
                </c:pt>
                <c:pt idx="11">
                  <c:v>-3.6076294277929154E-2</c:v>
                </c:pt>
                <c:pt idx="12">
                  <c:v>-3.0299727520435967E-2</c:v>
                </c:pt>
                <c:pt idx="13">
                  <c:v>-2.7792915531335151E-2</c:v>
                </c:pt>
                <c:pt idx="14">
                  <c:v>-2.1798365122615803E-2</c:v>
                </c:pt>
                <c:pt idx="15">
                  <c:v>-1.220708446866485E-2</c:v>
                </c:pt>
                <c:pt idx="16">
                  <c:v>-7.9564032697547679E-3</c:v>
                </c:pt>
                <c:pt idx="17">
                  <c:v>-5.1226158038147141E-3</c:v>
                </c:pt>
                <c:pt idx="18">
                  <c:v>-9.8092643051771113E-4</c:v>
                </c:pt>
                <c:pt idx="19">
                  <c:v>-4.3596730245231606E-4</c:v>
                </c:pt>
                <c:pt idx="20">
                  <c:v>-1.0899182561307902E-4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F-481E-A13B-AA4DBFDED35D}"/>
            </c:ext>
          </c:extLst>
        </c:ser>
        <c:ser>
          <c:idx val="1"/>
          <c:order val="1"/>
          <c:tx>
            <c:strRef>
              <c:f>Birting!$D$407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Birting!$B$408:$B$428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Birting!$D$408:$D$428</c:f>
              <c:numCache>
                <c:formatCode>0.000%</c:formatCode>
                <c:ptCount val="21"/>
                <c:pt idx="0">
                  <c:v>3.3569482288828341E-2</c:v>
                </c:pt>
                <c:pt idx="1">
                  <c:v>3.4223433242506811E-2</c:v>
                </c:pt>
                <c:pt idx="2">
                  <c:v>2.9863760217983652E-2</c:v>
                </c:pt>
                <c:pt idx="3">
                  <c:v>3.4768392370572207E-2</c:v>
                </c:pt>
                <c:pt idx="4">
                  <c:v>3.1934604904632152E-2</c:v>
                </c:pt>
                <c:pt idx="5">
                  <c:v>2.9972752043596729E-2</c:v>
                </c:pt>
                <c:pt idx="6">
                  <c:v>3.2370572207084468E-2</c:v>
                </c:pt>
                <c:pt idx="7">
                  <c:v>2.6702997275204358E-2</c:v>
                </c:pt>
                <c:pt idx="8">
                  <c:v>3.0408719346049048E-2</c:v>
                </c:pt>
                <c:pt idx="9">
                  <c:v>2.9536784741144413E-2</c:v>
                </c:pt>
                <c:pt idx="10">
                  <c:v>3.4223433242506811E-2</c:v>
                </c:pt>
                <c:pt idx="11">
                  <c:v>3.1062670299727521E-2</c:v>
                </c:pt>
                <c:pt idx="12">
                  <c:v>2.4305177111716623E-2</c:v>
                </c:pt>
                <c:pt idx="13">
                  <c:v>2.1907356948228884E-2</c:v>
                </c:pt>
                <c:pt idx="14">
                  <c:v>1.8746594005449591E-2</c:v>
                </c:pt>
                <c:pt idx="15">
                  <c:v>1.1662125340599456E-2</c:v>
                </c:pt>
                <c:pt idx="16">
                  <c:v>7.9564032697547679E-3</c:v>
                </c:pt>
                <c:pt idx="17">
                  <c:v>6.2125340599455039E-3</c:v>
                </c:pt>
                <c:pt idx="18">
                  <c:v>2.7247956403269754E-3</c:v>
                </c:pt>
                <c:pt idx="19">
                  <c:v>2.1798365122615803E-4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F-481E-A13B-AA4DBFDED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2016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Birting!$Q$407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Birting!$P$408:$P$428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Birting!$Q$408:$Q$428</c:f>
              <c:numCache>
                <c:formatCode>0.000%</c:formatCode>
                <c:ptCount val="21"/>
                <c:pt idx="0">
                  <c:v>-3.33865617735596E-2</c:v>
                </c:pt>
                <c:pt idx="1">
                  <c:v>-3.6279542536139707E-2</c:v>
                </c:pt>
                <c:pt idx="2">
                  <c:v>-3.252047189869154E-2</c:v>
                </c:pt>
                <c:pt idx="3">
                  <c:v>-3.3864715558643003E-2</c:v>
                </c:pt>
                <c:pt idx="4">
                  <c:v>-3.8468825275389515E-2</c:v>
                </c:pt>
                <c:pt idx="5">
                  <c:v>-3.7840308664808184E-2</c:v>
                </c:pt>
                <c:pt idx="6">
                  <c:v>-3.5696134773207752E-2</c:v>
                </c:pt>
                <c:pt idx="7">
                  <c:v>-3.4288738726547155E-2</c:v>
                </c:pt>
                <c:pt idx="8">
                  <c:v>-3.3136959483233044E-2</c:v>
                </c:pt>
                <c:pt idx="9">
                  <c:v>-3.0827386483584889E-2</c:v>
                </c:pt>
                <c:pt idx="10">
                  <c:v>-3.2207717221655857E-2</c:v>
                </c:pt>
                <c:pt idx="11">
                  <c:v>-3.1789708566771623E-2</c:v>
                </c:pt>
                <c:pt idx="12">
                  <c:v>-2.7122446463315981E-2</c:v>
                </c:pt>
                <c:pt idx="13">
                  <c:v>-2.3113773535541261E-2</c:v>
                </c:pt>
                <c:pt idx="14">
                  <c:v>-1.6398569748803864E-2</c:v>
                </c:pt>
                <c:pt idx="15">
                  <c:v>-1.0964457235308801E-2</c:v>
                </c:pt>
                <c:pt idx="16">
                  <c:v>-8.339122302115004E-3</c:v>
                </c:pt>
                <c:pt idx="17">
                  <c:v>-4.9138571372722376E-3</c:v>
                </c:pt>
                <c:pt idx="18">
                  <c:v>-1.5577588721585186E-3</c:v>
                </c:pt>
                <c:pt idx="19">
                  <c:v>-2.6764582938630915E-4</c:v>
                </c:pt>
                <c:pt idx="20">
                  <c:v>-3.9094334629460889E-5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5-4039-85AA-3987841C6969}"/>
            </c:ext>
          </c:extLst>
        </c:ser>
        <c:ser>
          <c:idx val="1"/>
          <c:order val="1"/>
          <c:tx>
            <c:strRef>
              <c:f>Birting!$R$407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Birting!$P$408:$P$428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Birting!$R$408:$R$428</c:f>
              <c:numCache>
                <c:formatCode>0.000%</c:formatCode>
                <c:ptCount val="21"/>
                <c:pt idx="0">
                  <c:v>3.2306956686484485E-2</c:v>
                </c:pt>
                <c:pt idx="1">
                  <c:v>3.4114317848969566E-2</c:v>
                </c:pt>
                <c:pt idx="2">
                  <c:v>3.1494997428795683E-2</c:v>
                </c:pt>
                <c:pt idx="3">
                  <c:v>3.2658805698149634E-2</c:v>
                </c:pt>
                <c:pt idx="4">
                  <c:v>3.636976023143846E-2</c:v>
                </c:pt>
                <c:pt idx="5">
                  <c:v>3.5446532482881189E-2</c:v>
                </c:pt>
                <c:pt idx="6">
                  <c:v>3.3798555915423918E-2</c:v>
                </c:pt>
                <c:pt idx="7">
                  <c:v>3.3167032048332629E-2</c:v>
                </c:pt>
                <c:pt idx="8">
                  <c:v>3.218365916957619E-2</c:v>
                </c:pt>
                <c:pt idx="9">
                  <c:v>3.1022858156732194E-2</c:v>
                </c:pt>
                <c:pt idx="10">
                  <c:v>3.2896378962436357E-2</c:v>
                </c:pt>
                <c:pt idx="11">
                  <c:v>3.1452895837656265E-2</c:v>
                </c:pt>
                <c:pt idx="12">
                  <c:v>2.710440292425623E-2</c:v>
                </c:pt>
                <c:pt idx="13">
                  <c:v>2.2130400656784822E-2</c:v>
                </c:pt>
                <c:pt idx="14">
                  <c:v>1.7135347593743702E-2</c:v>
                </c:pt>
                <c:pt idx="15">
                  <c:v>1.2245548508551134E-2</c:v>
                </c:pt>
                <c:pt idx="16">
                  <c:v>1.0164527003659831E-2</c:v>
                </c:pt>
                <c:pt idx="17">
                  <c:v>7.2805680106096012E-3</c:v>
                </c:pt>
                <c:pt idx="18">
                  <c:v>3.2598660567950462E-3</c:v>
                </c:pt>
                <c:pt idx="19">
                  <c:v>6.7061820172075219E-4</c:v>
                </c:pt>
                <c:pt idx="20">
                  <c:v>7.2174156239004716E-5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5-4039-85AA-3987841C6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2017</a:t>
            </a:r>
          </a:p>
        </c:rich>
      </c:tx>
      <c:layout>
        <c:manualLayout>
          <c:xMode val="edge"/>
          <c:yMode val="edge"/>
          <c:x val="0.30781313629715612"/>
          <c:y val="2.345679240369324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Birting!$C$438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Birting!$B$439:$B$459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Birting!$C$439:$C$459</c:f>
              <c:numCache>
                <c:formatCode>0.000%</c:formatCode>
                <c:ptCount val="21"/>
                <c:pt idx="0">
                  <c:v>-3.7989797025941602E-2</c:v>
                </c:pt>
                <c:pt idx="1">
                  <c:v>-3.5493324649951155E-2</c:v>
                </c:pt>
                <c:pt idx="2">
                  <c:v>-3.4733528709432325E-2</c:v>
                </c:pt>
                <c:pt idx="3">
                  <c:v>-3.1260175838489092E-2</c:v>
                </c:pt>
                <c:pt idx="4">
                  <c:v>-3.8749592966460439E-2</c:v>
                </c:pt>
                <c:pt idx="5">
                  <c:v>-3.5276240095517206E-2</c:v>
                </c:pt>
                <c:pt idx="6">
                  <c:v>-3.6470205144903942E-2</c:v>
                </c:pt>
                <c:pt idx="7">
                  <c:v>-3.2128514056224897E-2</c:v>
                </c:pt>
                <c:pt idx="8">
                  <c:v>-3.1368718115706067E-2</c:v>
                </c:pt>
                <c:pt idx="9">
                  <c:v>-3.1911429501790947E-2</c:v>
                </c:pt>
                <c:pt idx="10">
                  <c:v>-3.7447085639856721E-2</c:v>
                </c:pt>
                <c:pt idx="11">
                  <c:v>-3.5818951481602086E-2</c:v>
                </c:pt>
                <c:pt idx="12">
                  <c:v>-3.0174753066319331E-2</c:v>
                </c:pt>
                <c:pt idx="13">
                  <c:v>-2.9197872571366548E-2</c:v>
                </c:pt>
                <c:pt idx="14">
                  <c:v>-2.1274286334527298E-2</c:v>
                </c:pt>
                <c:pt idx="15">
                  <c:v>-1.2590904157169217E-2</c:v>
                </c:pt>
                <c:pt idx="16">
                  <c:v>-9.0090090090090089E-3</c:v>
                </c:pt>
                <c:pt idx="17">
                  <c:v>-4.6673179203299683E-3</c:v>
                </c:pt>
                <c:pt idx="18">
                  <c:v>-1.3025073266037122E-3</c:v>
                </c:pt>
                <c:pt idx="19">
                  <c:v>-2.1708455443395202E-4</c:v>
                </c:pt>
                <c:pt idx="20">
                  <c:v>-1.0854227721697601E-4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E-4E0B-A5B4-829C4AF2919E}"/>
            </c:ext>
          </c:extLst>
        </c:ser>
        <c:ser>
          <c:idx val="1"/>
          <c:order val="1"/>
          <c:tx>
            <c:strRef>
              <c:f>Birting!$D$438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Birting!$B$439:$B$459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Birting!$D$439:$D$459</c:f>
              <c:numCache>
                <c:formatCode>0.000%</c:formatCode>
                <c:ptCount val="21"/>
                <c:pt idx="0">
                  <c:v>3.5818951481602086E-2</c:v>
                </c:pt>
                <c:pt idx="1">
                  <c:v>3.2019971779007922E-2</c:v>
                </c:pt>
                <c:pt idx="2">
                  <c:v>2.887224573971562E-2</c:v>
                </c:pt>
                <c:pt idx="3">
                  <c:v>3.462498643221535E-2</c:v>
                </c:pt>
                <c:pt idx="4">
                  <c:v>3.3431021382828614E-2</c:v>
                </c:pt>
                <c:pt idx="5">
                  <c:v>3.0717464452404211E-2</c:v>
                </c:pt>
                <c:pt idx="6">
                  <c:v>3.2237056333441878E-2</c:v>
                </c:pt>
                <c:pt idx="7">
                  <c:v>2.7786822967545859E-2</c:v>
                </c:pt>
                <c:pt idx="8">
                  <c:v>2.8763703462498642E-2</c:v>
                </c:pt>
                <c:pt idx="9">
                  <c:v>2.887224573971562E-2</c:v>
                </c:pt>
                <c:pt idx="10">
                  <c:v>3.2128514056224897E-2</c:v>
                </c:pt>
                <c:pt idx="11">
                  <c:v>3.1151633561272117E-2</c:v>
                </c:pt>
                <c:pt idx="12">
                  <c:v>2.5073266037121459E-2</c:v>
                </c:pt>
                <c:pt idx="13">
                  <c:v>2.1925539997829153E-2</c:v>
                </c:pt>
                <c:pt idx="14">
                  <c:v>1.9971779007923587E-2</c:v>
                </c:pt>
                <c:pt idx="15">
                  <c:v>1.1505481384999457E-2</c:v>
                </c:pt>
                <c:pt idx="16">
                  <c:v>9.3346358406599366E-3</c:v>
                </c:pt>
                <c:pt idx="17">
                  <c:v>5.427113860848801E-3</c:v>
                </c:pt>
                <c:pt idx="18">
                  <c:v>2.8220992076413761E-3</c:v>
                </c:pt>
                <c:pt idx="19">
                  <c:v>3.2562683165092806E-4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E-4E0B-A5B4-829C4AF29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Birting!$C$36:$C$56</c:f>
              <c:numCache>
                <c:formatCode>0.000%</c:formatCode>
                <c:ptCount val="21"/>
                <c:pt idx="0">
                  <c:v>-3.3665532328633931E-2</c:v>
                </c:pt>
                <c:pt idx="1">
                  <c:v>-3.7919299951385516E-2</c:v>
                </c:pt>
                <c:pt idx="2">
                  <c:v>-4.1079241614000971E-2</c:v>
                </c:pt>
                <c:pt idx="3">
                  <c:v>-4.0228488089450655E-2</c:v>
                </c:pt>
                <c:pt idx="4">
                  <c:v>-3.9742343218279047E-2</c:v>
                </c:pt>
                <c:pt idx="5">
                  <c:v>-2.9411764705882353E-2</c:v>
                </c:pt>
                <c:pt idx="6">
                  <c:v>-3.2936315021876522E-2</c:v>
                </c:pt>
                <c:pt idx="7">
                  <c:v>-3.7676227515799708E-2</c:v>
                </c:pt>
                <c:pt idx="8">
                  <c:v>-4.0106951871657755E-2</c:v>
                </c:pt>
                <c:pt idx="9">
                  <c:v>-3.7311618862421E-2</c:v>
                </c:pt>
                <c:pt idx="10">
                  <c:v>-3.7433155080213901E-2</c:v>
                </c:pt>
                <c:pt idx="11">
                  <c:v>-2.9168692270296549E-2</c:v>
                </c:pt>
                <c:pt idx="12">
                  <c:v>-2.4185707340787555E-2</c:v>
                </c:pt>
                <c:pt idx="13">
                  <c:v>-1.7865824015556635E-2</c:v>
                </c:pt>
                <c:pt idx="14">
                  <c:v>-1.7622751579970831E-2</c:v>
                </c:pt>
                <c:pt idx="15">
                  <c:v>-1.2518230432668935E-2</c:v>
                </c:pt>
                <c:pt idx="16">
                  <c:v>-7.656781720952844E-3</c:v>
                </c:pt>
                <c:pt idx="17">
                  <c:v>-3.767622751579971E-3</c:v>
                </c:pt>
                <c:pt idx="18">
                  <c:v>-9.7228974234321824E-4</c:v>
                </c:pt>
                <c:pt idx="19">
                  <c:v>-1.2153621779290228E-4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A-45B7-A545-F749DC0715C2}"/>
            </c:ext>
          </c:extLst>
        </c:ser>
        <c:ser>
          <c:idx val="1"/>
          <c:order val="1"/>
          <c:tx>
            <c:strRef>
              <c:f>Birting!$D$35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Birting!$D$36:$D$56</c:f>
              <c:numCache>
                <c:formatCode>0.000%</c:formatCode>
                <c:ptCount val="21"/>
                <c:pt idx="0">
                  <c:v>2.9533300923675256E-2</c:v>
                </c:pt>
                <c:pt idx="1">
                  <c:v>3.7554691298006808E-2</c:v>
                </c:pt>
                <c:pt idx="2">
                  <c:v>3.9134662129314539E-2</c:v>
                </c:pt>
                <c:pt idx="3">
                  <c:v>4.1929995138551286E-2</c:v>
                </c:pt>
                <c:pt idx="4">
                  <c:v>3.3665532328633931E-2</c:v>
                </c:pt>
                <c:pt idx="5">
                  <c:v>2.6616431696645602E-2</c:v>
                </c:pt>
                <c:pt idx="6">
                  <c:v>2.9533300923675256E-2</c:v>
                </c:pt>
                <c:pt idx="7">
                  <c:v>3.4516285853184246E-2</c:v>
                </c:pt>
                <c:pt idx="8">
                  <c:v>3.9620807000486147E-2</c:v>
                </c:pt>
                <c:pt idx="9">
                  <c:v>2.989790957705396E-2</c:v>
                </c:pt>
                <c:pt idx="10">
                  <c:v>2.977637335926106E-2</c:v>
                </c:pt>
                <c:pt idx="11">
                  <c:v>2.6373359261059794E-2</c:v>
                </c:pt>
                <c:pt idx="12">
                  <c:v>1.968886728245017E-2</c:v>
                </c:pt>
                <c:pt idx="13">
                  <c:v>1.7379679144385027E-2</c:v>
                </c:pt>
                <c:pt idx="14">
                  <c:v>1.2639766650461837E-2</c:v>
                </c:pt>
                <c:pt idx="15">
                  <c:v>1.2275157997083131E-2</c:v>
                </c:pt>
                <c:pt idx="16">
                  <c:v>1.0573650947982498E-2</c:v>
                </c:pt>
                <c:pt idx="17">
                  <c:v>5.8337384540593099E-3</c:v>
                </c:pt>
                <c:pt idx="18">
                  <c:v>1.0938259601361207E-3</c:v>
                </c:pt>
                <c:pt idx="19">
                  <c:v>8.5075352455031604E-4</c:v>
                </c:pt>
                <c:pt idx="20">
                  <c:v>1.2153621779290228E-4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A-45B7-A545-F749DC071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Birting!$Q$438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Birting!$P$439:$P$459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Birting!$Q$439:$Q$459</c:f>
              <c:numCache>
                <c:formatCode>0.000%</c:formatCode>
                <c:ptCount val="21"/>
                <c:pt idx="0">
                  <c:v>-3.2185701745830492E-2</c:v>
                </c:pt>
                <c:pt idx="1">
                  <c:v>-3.5897845124412957E-2</c:v>
                </c:pt>
                <c:pt idx="2">
                  <c:v>-3.2676319421662249E-2</c:v>
                </c:pt>
                <c:pt idx="3">
                  <c:v>-3.2906850618739825E-2</c:v>
                </c:pt>
                <c:pt idx="4">
                  <c:v>-3.8448465933104574E-2</c:v>
                </c:pt>
                <c:pt idx="5">
                  <c:v>-3.9884852622587917E-2</c:v>
                </c:pt>
                <c:pt idx="6">
                  <c:v>-3.5788490582209495E-2</c:v>
                </c:pt>
                <c:pt idx="7">
                  <c:v>-3.5185562836006608E-2</c:v>
                </c:pt>
                <c:pt idx="8">
                  <c:v>-3.3740309562020281E-2</c:v>
                </c:pt>
                <c:pt idx="9">
                  <c:v>-3.0696115549329241E-2</c:v>
                </c:pt>
                <c:pt idx="10">
                  <c:v>-3.237781107672847E-2</c:v>
                </c:pt>
                <c:pt idx="11">
                  <c:v>-3.1532530020777362E-2</c:v>
                </c:pt>
                <c:pt idx="12">
                  <c:v>-2.7787875832350619E-2</c:v>
                </c:pt>
                <c:pt idx="13">
                  <c:v>-2.3245229038655352E-2</c:v>
                </c:pt>
                <c:pt idx="14">
                  <c:v>-1.7218907104794162E-2</c:v>
                </c:pt>
                <c:pt idx="15">
                  <c:v>-1.1038897706214589E-2</c:v>
                </c:pt>
                <c:pt idx="16">
                  <c:v>-8.077458482218065E-3</c:v>
                </c:pt>
                <c:pt idx="17">
                  <c:v>-4.9091322864852566E-3</c:v>
                </c:pt>
                <c:pt idx="18">
                  <c:v>-1.5752965133634207E-3</c:v>
                </c:pt>
                <c:pt idx="19">
                  <c:v>-2.7781964776015298E-4</c:v>
                </c:pt>
                <c:pt idx="20">
                  <c:v>-4.1377394347256828E-5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2-4406-965B-848551C2EADA}"/>
            </c:ext>
          </c:extLst>
        </c:ser>
        <c:ser>
          <c:idx val="1"/>
          <c:order val="1"/>
          <c:tx>
            <c:strRef>
              <c:f>Birting!$R$438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Birting!$P$439:$P$459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Birting!$R$439:$R$459</c:f>
              <c:numCache>
                <c:formatCode>0.000%</c:formatCode>
                <c:ptCount val="21"/>
                <c:pt idx="0">
                  <c:v>3.1349287274382368E-2</c:v>
                </c:pt>
                <c:pt idx="1">
                  <c:v>3.3870352801397371E-2</c:v>
                </c:pt>
                <c:pt idx="2">
                  <c:v>3.1497063682765426E-2</c:v>
                </c:pt>
                <c:pt idx="3">
                  <c:v>3.1946303964249932E-2</c:v>
                </c:pt>
                <c:pt idx="4">
                  <c:v>3.5989466497610458E-2</c:v>
                </c:pt>
                <c:pt idx="5">
                  <c:v>3.6075176814472629E-2</c:v>
                </c:pt>
                <c:pt idx="6">
                  <c:v>3.319649237917062E-2</c:v>
                </c:pt>
                <c:pt idx="7">
                  <c:v>3.3317669034044727E-2</c:v>
                </c:pt>
                <c:pt idx="8">
                  <c:v>3.215910199232154E-2</c:v>
                </c:pt>
                <c:pt idx="9">
                  <c:v>3.0031121711605473E-2</c:v>
                </c:pt>
                <c:pt idx="10">
                  <c:v>3.2889117449733857E-2</c:v>
                </c:pt>
                <c:pt idx="11">
                  <c:v>3.1003490478766008E-2</c:v>
                </c:pt>
                <c:pt idx="12">
                  <c:v>2.7353413191704423E-2</c:v>
                </c:pt>
                <c:pt idx="13">
                  <c:v>2.2763477947326576E-2</c:v>
                </c:pt>
                <c:pt idx="14">
                  <c:v>1.7579481541248828E-2</c:v>
                </c:pt>
                <c:pt idx="15">
                  <c:v>1.2099932318404961E-2</c:v>
                </c:pt>
                <c:pt idx="16">
                  <c:v>1.0022196016539135E-2</c:v>
                </c:pt>
                <c:pt idx="17">
                  <c:v>7.2558216516082508E-3</c:v>
                </c:pt>
                <c:pt idx="18">
                  <c:v>3.2599475689303057E-3</c:v>
                </c:pt>
                <c:pt idx="19">
                  <c:v>7.7434837992723486E-4</c:v>
                </c:pt>
                <c:pt idx="20">
                  <c:v>7.3888204191530053E-5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2-4406-965B-848551C2E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2018</a:t>
            </a:r>
          </a:p>
        </c:rich>
      </c:tx>
      <c:layout>
        <c:manualLayout>
          <c:xMode val="edge"/>
          <c:yMode val="edge"/>
          <c:x val="0.30781313629715612"/>
          <c:y val="2.345679240369324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Birting!$C$469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Birting!$B$470:$B$490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Birting!$C$470:$C$490</c:f>
              <c:numCache>
                <c:formatCode>0.000%</c:formatCode>
                <c:ptCount val="21"/>
                <c:pt idx="0">
                  <c:v>-3.468886754189348E-2</c:v>
                </c:pt>
                <c:pt idx="1">
                  <c:v>-3.6183157220621195E-2</c:v>
                </c:pt>
                <c:pt idx="2">
                  <c:v>-3.757071192229694E-2</c:v>
                </c:pt>
                <c:pt idx="3">
                  <c:v>-2.9672323620450421E-2</c:v>
                </c:pt>
                <c:pt idx="4">
                  <c:v>-3.6823567082933079E-2</c:v>
                </c:pt>
                <c:pt idx="5">
                  <c:v>-3.7463976945244955E-2</c:v>
                </c:pt>
                <c:pt idx="6">
                  <c:v>-3.5542747358309319E-2</c:v>
                </c:pt>
                <c:pt idx="7">
                  <c:v>-3.3514782794321699E-2</c:v>
                </c:pt>
                <c:pt idx="8">
                  <c:v>-2.9672323620450421E-2</c:v>
                </c:pt>
                <c:pt idx="9">
                  <c:v>-3.13800832532821E-2</c:v>
                </c:pt>
                <c:pt idx="10">
                  <c:v>-3.4582132564841501E-2</c:v>
                </c:pt>
                <c:pt idx="11">
                  <c:v>-3.3621517771373677E-2</c:v>
                </c:pt>
                <c:pt idx="12">
                  <c:v>-3.468886754189348E-2</c:v>
                </c:pt>
                <c:pt idx="13">
                  <c:v>-2.7324154125306862E-2</c:v>
                </c:pt>
                <c:pt idx="14">
                  <c:v>-2.2200875226811825E-2</c:v>
                </c:pt>
                <c:pt idx="15">
                  <c:v>-1.3448607108549471E-2</c:v>
                </c:pt>
                <c:pt idx="16">
                  <c:v>-9.0724730494182951E-3</c:v>
                </c:pt>
                <c:pt idx="17">
                  <c:v>-5.2300138755470163E-3</c:v>
                </c:pt>
                <c:pt idx="18">
                  <c:v>-1.6010246557796989E-3</c:v>
                </c:pt>
                <c:pt idx="19">
                  <c:v>-2.1346995410395986E-4</c:v>
                </c:pt>
                <c:pt idx="20">
                  <c:v>-1.0673497705197993E-4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1-42F2-8D20-4A6CC95F4CF6}"/>
            </c:ext>
          </c:extLst>
        </c:ser>
        <c:ser>
          <c:idx val="1"/>
          <c:order val="1"/>
          <c:tx>
            <c:strRef>
              <c:f>Birting!$D$469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Birting!$B$470:$B$490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Birting!$D$470:$D$490</c:f>
              <c:numCache>
                <c:formatCode>0.000%</c:formatCode>
                <c:ptCount val="21"/>
                <c:pt idx="0">
                  <c:v>3.5222542427153378E-2</c:v>
                </c:pt>
                <c:pt idx="1">
                  <c:v>3.2767637954957837E-2</c:v>
                </c:pt>
                <c:pt idx="2">
                  <c:v>2.8818443804034581E-2</c:v>
                </c:pt>
                <c:pt idx="3">
                  <c:v>3.426192763368556E-2</c:v>
                </c:pt>
                <c:pt idx="4">
                  <c:v>3.383498772547764E-2</c:v>
                </c:pt>
                <c:pt idx="5">
                  <c:v>2.9672323620450421E-2</c:v>
                </c:pt>
                <c:pt idx="6">
                  <c:v>3.340804781726972E-2</c:v>
                </c:pt>
                <c:pt idx="7">
                  <c:v>2.9672323620450421E-2</c:v>
                </c:pt>
                <c:pt idx="8">
                  <c:v>2.7324154125306862E-2</c:v>
                </c:pt>
                <c:pt idx="9">
                  <c:v>2.9779058597502402E-2</c:v>
                </c:pt>
                <c:pt idx="10">
                  <c:v>3.2554168000853881E-2</c:v>
                </c:pt>
                <c:pt idx="11">
                  <c:v>3.2127228092645961E-2</c:v>
                </c:pt>
                <c:pt idx="12">
                  <c:v>2.4442309744903405E-2</c:v>
                </c:pt>
                <c:pt idx="13">
                  <c:v>2.2734550112071726E-2</c:v>
                </c:pt>
                <c:pt idx="14">
                  <c:v>1.942576582346035E-2</c:v>
                </c:pt>
                <c:pt idx="15">
                  <c:v>1.2274522360977692E-2</c:v>
                </c:pt>
                <c:pt idx="16">
                  <c:v>9.392677980574235E-3</c:v>
                </c:pt>
                <c:pt idx="17">
                  <c:v>4.9098089443910774E-3</c:v>
                </c:pt>
                <c:pt idx="18">
                  <c:v>2.2414345180915788E-3</c:v>
                </c:pt>
                <c:pt idx="19">
                  <c:v>4.2693990820791972E-4</c:v>
                </c:pt>
                <c:pt idx="20">
                  <c:v>1.0673497705197993E-4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1-42F2-8D20-4A6CC95F4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Birting!$Q$469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Birting!$P$470:$P$490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Birting!$Q$470:$Q$490</c:f>
              <c:numCache>
                <c:formatCode>0.000%</c:formatCode>
                <c:ptCount val="21"/>
                <c:pt idx="0">
                  <c:v>-3.1048930980054526E-2</c:v>
                </c:pt>
                <c:pt idx="1">
                  <c:v>-3.515568948199168E-2</c:v>
                </c:pt>
                <c:pt idx="2">
                  <c:v>-3.2727794518582293E-2</c:v>
                </c:pt>
                <c:pt idx="3">
                  <c:v>-3.1823791074759647E-2</c:v>
                </c:pt>
                <c:pt idx="4">
                  <c:v>-3.825799971301478E-2</c:v>
                </c:pt>
                <c:pt idx="5">
                  <c:v>-4.2714880183670541E-2</c:v>
                </c:pt>
                <c:pt idx="6">
                  <c:v>-3.7325297747166024E-2</c:v>
                </c:pt>
                <c:pt idx="7">
                  <c:v>-3.7107188979767544E-2</c:v>
                </c:pt>
                <c:pt idx="8">
                  <c:v>-3.3712153824078057E-2</c:v>
                </c:pt>
                <c:pt idx="9">
                  <c:v>-3.1909886640837999E-2</c:v>
                </c:pt>
                <c:pt idx="10">
                  <c:v>-3.1786482996125701E-2</c:v>
                </c:pt>
                <c:pt idx="11">
                  <c:v>-3.1143636102740707E-2</c:v>
                </c:pt>
                <c:pt idx="12">
                  <c:v>-2.8035586167312384E-2</c:v>
                </c:pt>
                <c:pt idx="13">
                  <c:v>-2.3191275649304059E-2</c:v>
                </c:pt>
                <c:pt idx="14">
                  <c:v>-1.7706988090113358E-2</c:v>
                </c:pt>
                <c:pt idx="15">
                  <c:v>-1.1232601521021667E-2</c:v>
                </c:pt>
                <c:pt idx="16">
                  <c:v>-7.8633950351556896E-3</c:v>
                </c:pt>
                <c:pt idx="17">
                  <c:v>-4.9533649017075619E-3</c:v>
                </c:pt>
                <c:pt idx="18">
                  <c:v>-1.638685607691204E-3</c:v>
                </c:pt>
                <c:pt idx="19">
                  <c:v>-3.1281389008466065E-4</c:v>
                </c:pt>
                <c:pt idx="20">
                  <c:v>-3.7308078633950353E-5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F-4B3A-8BA5-10ED6CBB0F67}"/>
            </c:ext>
          </c:extLst>
        </c:ser>
        <c:ser>
          <c:idx val="1"/>
          <c:order val="1"/>
          <c:tx>
            <c:strRef>
              <c:f>Birting!$R$469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Birting!$P$470:$P$490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Birting!$R$470:$R$490</c:f>
              <c:numCache>
                <c:formatCode>0.000%</c:formatCode>
                <c:ptCount val="21"/>
                <c:pt idx="0">
                  <c:v>2.9998565073898694E-2</c:v>
                </c:pt>
                <c:pt idx="1">
                  <c:v>3.3247237767254988E-2</c:v>
                </c:pt>
                <c:pt idx="2">
                  <c:v>3.1269909599655615E-2</c:v>
                </c:pt>
                <c:pt idx="3">
                  <c:v>3.1097718467498925E-2</c:v>
                </c:pt>
                <c:pt idx="4">
                  <c:v>3.5557468790357295E-2</c:v>
                </c:pt>
                <c:pt idx="5">
                  <c:v>3.7442961687473096E-2</c:v>
                </c:pt>
                <c:pt idx="6">
                  <c:v>3.3158272348974026E-2</c:v>
                </c:pt>
                <c:pt idx="7">
                  <c:v>3.3476825943463913E-2</c:v>
                </c:pt>
                <c:pt idx="8">
                  <c:v>3.1209642703400774E-2</c:v>
                </c:pt>
                <c:pt idx="9">
                  <c:v>3.0084660639977043E-2</c:v>
                </c:pt>
                <c:pt idx="10">
                  <c:v>3.1984502798105899E-2</c:v>
                </c:pt>
                <c:pt idx="11">
                  <c:v>3.065002152389152E-2</c:v>
                </c:pt>
                <c:pt idx="12">
                  <c:v>2.7498923805424021E-2</c:v>
                </c:pt>
                <c:pt idx="13">
                  <c:v>2.2803845601951499E-2</c:v>
                </c:pt>
                <c:pt idx="14">
                  <c:v>1.7781604247381261E-2</c:v>
                </c:pt>
                <c:pt idx="15">
                  <c:v>1.2326015210216673E-2</c:v>
                </c:pt>
                <c:pt idx="16">
                  <c:v>9.602525469938299E-3</c:v>
                </c:pt>
                <c:pt idx="17">
                  <c:v>7.065576122829674E-3</c:v>
                </c:pt>
                <c:pt idx="18">
                  <c:v>3.222844023532788E-3</c:v>
                </c:pt>
                <c:pt idx="19">
                  <c:v>7.4329172047639543E-4</c:v>
                </c:pt>
                <c:pt idx="20">
                  <c:v>9.1835270483570103E-5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F-4B3A-8BA5-10ED6CBB0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Birting!$C$500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Birting!$B$501:$B$521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Birting!$C$501:$C$521</c:f>
              <c:numCache>
                <c:formatCode>0.000%</c:formatCode>
                <c:ptCount val="21"/>
                <c:pt idx="0">
                  <c:v>-3.4074229398196688E-2</c:v>
                </c:pt>
                <c:pt idx="1">
                  <c:v>-3.6800167750052425E-2</c:v>
                </c:pt>
                <c:pt idx="2">
                  <c:v>-3.5332354791360869E-2</c:v>
                </c:pt>
                <c:pt idx="3">
                  <c:v>-3.0404697001467813E-2</c:v>
                </c:pt>
                <c:pt idx="4">
                  <c:v>-3.5751729922415598E-2</c:v>
                </c:pt>
                <c:pt idx="5">
                  <c:v>-3.7114699098343466E-2</c:v>
                </c:pt>
                <c:pt idx="6">
                  <c:v>-3.5437198574124557E-2</c:v>
                </c:pt>
                <c:pt idx="7">
                  <c:v>-3.6066261270706647E-2</c:v>
                </c:pt>
                <c:pt idx="8">
                  <c:v>-2.935625917383099E-2</c:v>
                </c:pt>
                <c:pt idx="9">
                  <c:v>-3.2920947787796181E-2</c:v>
                </c:pt>
                <c:pt idx="10">
                  <c:v>-3.313063535332355E-2</c:v>
                </c:pt>
                <c:pt idx="11">
                  <c:v>-3.3654854267141959E-2</c:v>
                </c:pt>
                <c:pt idx="12">
                  <c:v>-3.3340322918850911E-2</c:v>
                </c:pt>
                <c:pt idx="13">
                  <c:v>-2.8936884042776265E-2</c:v>
                </c:pt>
                <c:pt idx="14">
                  <c:v>-2.1807506814845879E-2</c:v>
                </c:pt>
                <c:pt idx="15">
                  <c:v>-1.5097504717970224E-2</c:v>
                </c:pt>
                <c:pt idx="16">
                  <c:v>-8.3875026210945697E-3</c:v>
                </c:pt>
                <c:pt idx="17">
                  <c:v>-5.7664080520025167E-3</c:v>
                </c:pt>
                <c:pt idx="18">
                  <c:v>-1.5726567414552316E-3</c:v>
                </c:pt>
                <c:pt idx="19">
                  <c:v>-2.0968756552736424E-4</c:v>
                </c:pt>
                <c:pt idx="20">
                  <c:v>-1.0484378276368212E-4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9-4C76-8621-2B56EB6EBDE8}"/>
            </c:ext>
          </c:extLst>
        </c:ser>
        <c:ser>
          <c:idx val="1"/>
          <c:order val="1"/>
          <c:tx>
            <c:strRef>
              <c:f>Birting!$D$500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Birting!$B$501:$B$521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Birting!$D$501:$D$521</c:f>
              <c:numCache>
                <c:formatCode>0.000%</c:formatCode>
                <c:ptCount val="21"/>
                <c:pt idx="0">
                  <c:v>3.2920947787796181E-2</c:v>
                </c:pt>
                <c:pt idx="1">
                  <c:v>3.5437198574124557E-2</c:v>
                </c:pt>
                <c:pt idx="2">
                  <c:v>3.0404697001467813E-2</c:v>
                </c:pt>
                <c:pt idx="3">
                  <c:v>3.1033759698049907E-2</c:v>
                </c:pt>
                <c:pt idx="4">
                  <c:v>3.271126022226882E-2</c:v>
                </c:pt>
                <c:pt idx="5">
                  <c:v>3.1453134829104633E-2</c:v>
                </c:pt>
                <c:pt idx="6">
                  <c:v>3.260641643950514E-2</c:v>
                </c:pt>
                <c:pt idx="7">
                  <c:v>3.208219752568673E-2</c:v>
                </c:pt>
                <c:pt idx="8">
                  <c:v>2.537219542881107E-2</c:v>
                </c:pt>
                <c:pt idx="9">
                  <c:v>2.9670790522122039E-2</c:v>
                </c:pt>
                <c:pt idx="10">
                  <c:v>3.1138603480813588E-2</c:v>
                </c:pt>
                <c:pt idx="11">
                  <c:v>3.2396728873977772E-2</c:v>
                </c:pt>
                <c:pt idx="12">
                  <c:v>2.5162507863283706E-2</c:v>
                </c:pt>
                <c:pt idx="13">
                  <c:v>2.2436569511427973E-2</c:v>
                </c:pt>
                <c:pt idx="14">
                  <c:v>1.9081568462990146E-2</c:v>
                </c:pt>
                <c:pt idx="15">
                  <c:v>1.3105472845460264E-2</c:v>
                </c:pt>
                <c:pt idx="16">
                  <c:v>9.8553155797861183E-3</c:v>
                </c:pt>
                <c:pt idx="17">
                  <c:v>4.7179702243656954E-3</c:v>
                </c:pt>
                <c:pt idx="18">
                  <c:v>2.621094569092053E-3</c:v>
                </c:pt>
                <c:pt idx="19">
                  <c:v>4.1937513105472847E-4</c:v>
                </c:pt>
                <c:pt idx="20">
                  <c:v>1.0484378276368212E-4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9-4C76-8621-2B56EB6E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Birting!$Q$500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Birting!$P$501:$P$521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Birting!$Q$501:$Q$521</c:f>
              <c:numCache>
                <c:formatCode>0.000%</c:formatCode>
                <c:ptCount val="21"/>
                <c:pt idx="0">
                  <c:v>-3.0684246941799654E-2</c:v>
                </c:pt>
                <c:pt idx="1">
                  <c:v>-3.3757153541685923E-2</c:v>
                </c:pt>
                <c:pt idx="2">
                  <c:v>-3.3059656966142006E-2</c:v>
                </c:pt>
                <c:pt idx="3">
                  <c:v>-3.0913944609247852E-2</c:v>
                </c:pt>
                <c:pt idx="4">
                  <c:v>-3.7648007932973099E-2</c:v>
                </c:pt>
                <c:pt idx="5">
                  <c:v>-4.4264421231907811E-2</c:v>
                </c:pt>
                <c:pt idx="6">
                  <c:v>-3.9169054682050806E-2</c:v>
                </c:pt>
                <c:pt idx="7">
                  <c:v>-3.8236258056925806E-2</c:v>
                </c:pt>
                <c:pt idx="8">
                  <c:v>-3.3759954732752367E-2</c:v>
                </c:pt>
                <c:pt idx="9">
                  <c:v>-3.2737519993501239E-2</c:v>
                </c:pt>
                <c:pt idx="10">
                  <c:v>-3.1208069671224206E-2</c:v>
                </c:pt>
                <c:pt idx="11">
                  <c:v>-3.08495172147197E-2</c:v>
                </c:pt>
                <c:pt idx="12">
                  <c:v>-2.7944682078819914E-2</c:v>
                </c:pt>
                <c:pt idx="13">
                  <c:v>-2.347398113677936E-2</c:v>
                </c:pt>
                <c:pt idx="14">
                  <c:v>-1.8165724065872808E-2</c:v>
                </c:pt>
                <c:pt idx="15">
                  <c:v>-1.152690123840657E-2</c:v>
                </c:pt>
                <c:pt idx="16">
                  <c:v>-7.8237266485709726E-3</c:v>
                </c:pt>
                <c:pt idx="17">
                  <c:v>-4.8796748377410073E-3</c:v>
                </c:pt>
                <c:pt idx="18">
                  <c:v>-1.7395396522601411E-3</c:v>
                </c:pt>
                <c:pt idx="19">
                  <c:v>-2.8852267984346943E-4</c:v>
                </c:pt>
                <c:pt idx="20">
                  <c:v>-3.0813101730855962E-5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1-4E6F-88F6-193EC5EB18EC}"/>
            </c:ext>
          </c:extLst>
        </c:ser>
        <c:ser>
          <c:idx val="1"/>
          <c:order val="1"/>
          <c:tx>
            <c:strRef>
              <c:f>Birting!$R$500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Birting!$P$501:$P$521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Birting!$R$501:$R$521</c:f>
              <c:numCache>
                <c:formatCode>0.000%</c:formatCode>
                <c:ptCount val="21"/>
                <c:pt idx="0">
                  <c:v>2.8779437016619468E-2</c:v>
                </c:pt>
                <c:pt idx="1">
                  <c:v>3.2406979447661147E-2</c:v>
                </c:pt>
                <c:pt idx="2">
                  <c:v>3.1280900638951684E-2</c:v>
                </c:pt>
                <c:pt idx="3">
                  <c:v>3.0558193343809787E-2</c:v>
                </c:pt>
                <c:pt idx="4">
                  <c:v>3.493925617172422E-2</c:v>
                </c:pt>
                <c:pt idx="5">
                  <c:v>3.8569599793832336E-2</c:v>
                </c:pt>
                <c:pt idx="6">
                  <c:v>3.3631099943696056E-2</c:v>
                </c:pt>
                <c:pt idx="7">
                  <c:v>3.364510589902827E-2</c:v>
                </c:pt>
                <c:pt idx="8">
                  <c:v>3.0787891011257985E-2</c:v>
                </c:pt>
                <c:pt idx="9">
                  <c:v>3.0440543319019246E-2</c:v>
                </c:pt>
                <c:pt idx="10">
                  <c:v>3.0670240986467447E-2</c:v>
                </c:pt>
                <c:pt idx="11">
                  <c:v>3.0320092103162263E-2</c:v>
                </c:pt>
                <c:pt idx="12">
                  <c:v>2.760853915084694E-2</c:v>
                </c:pt>
                <c:pt idx="13">
                  <c:v>2.2871725057494446E-2</c:v>
                </c:pt>
                <c:pt idx="14">
                  <c:v>1.8288976472796235E-2</c:v>
                </c:pt>
                <c:pt idx="15">
                  <c:v>1.2849063421766935E-2</c:v>
                </c:pt>
                <c:pt idx="16">
                  <c:v>9.2131174175259321E-3</c:v>
                </c:pt>
                <c:pt idx="17">
                  <c:v>6.7956895271869596E-3</c:v>
                </c:pt>
                <c:pt idx="18">
                  <c:v>3.2913995030687047E-3</c:v>
                </c:pt>
                <c:pt idx="19">
                  <c:v>7.8433349860360622E-4</c:v>
                </c:pt>
                <c:pt idx="20">
                  <c:v>1.0644526052477514E-4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1-4E6F-88F6-193EC5EB1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Birting!$C$531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Birting!$B$532:$B$552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Birting!$C$532:$C$552</c:f>
              <c:numCache>
                <c:formatCode>0.000%</c:formatCode>
                <c:ptCount val="21"/>
                <c:pt idx="0">
                  <c:v>-3.2780039670111706E-2</c:v>
                </c:pt>
                <c:pt idx="1">
                  <c:v>-3.5703100532414656E-2</c:v>
                </c:pt>
                <c:pt idx="2">
                  <c:v>-3.4450360162856249E-2</c:v>
                </c:pt>
                <c:pt idx="3">
                  <c:v>-3.1840484392942896E-2</c:v>
                </c:pt>
                <c:pt idx="4">
                  <c:v>-3.5598705501618123E-2</c:v>
                </c:pt>
                <c:pt idx="5">
                  <c:v>-3.7791001148345341E-2</c:v>
                </c:pt>
                <c:pt idx="6">
                  <c:v>-3.7477816055955737E-2</c:v>
                </c:pt>
                <c:pt idx="7">
                  <c:v>-3.6120680655600791E-2</c:v>
                </c:pt>
                <c:pt idx="8">
                  <c:v>-2.9648188746215678E-2</c:v>
                </c:pt>
                <c:pt idx="9">
                  <c:v>-3.1109719177367157E-2</c:v>
                </c:pt>
                <c:pt idx="10">
                  <c:v>-3.3406409854890906E-2</c:v>
                </c:pt>
                <c:pt idx="11">
                  <c:v>-3.371959494728051E-2</c:v>
                </c:pt>
                <c:pt idx="12">
                  <c:v>-3.2571249608518635E-2</c:v>
                </c:pt>
                <c:pt idx="13">
                  <c:v>-2.9335003653826078E-2</c:v>
                </c:pt>
                <c:pt idx="14">
                  <c:v>-2.3175696836830566E-2</c:v>
                </c:pt>
                <c:pt idx="15">
                  <c:v>-1.6703204927445453E-2</c:v>
                </c:pt>
                <c:pt idx="16">
                  <c:v>-8.2472074329261926E-3</c:v>
                </c:pt>
                <c:pt idx="17">
                  <c:v>-4.9065664474371024E-3</c:v>
                </c:pt>
                <c:pt idx="18">
                  <c:v>-2.192295646727216E-3</c:v>
                </c:pt>
                <c:pt idx="19">
                  <c:v>-2.0879006159306817E-4</c:v>
                </c:pt>
                <c:pt idx="20">
                  <c:v>-1.0439503079653408E-4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5-4013-9D21-52D3B4801708}"/>
            </c:ext>
          </c:extLst>
        </c:ser>
        <c:ser>
          <c:idx val="1"/>
          <c:order val="1"/>
          <c:tx>
            <c:strRef>
              <c:f>Birting!$D$531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Birting!$B$532:$B$552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Birting!$D$532:$D$552</c:f>
              <c:numCache>
                <c:formatCode>0.000%</c:formatCode>
                <c:ptCount val="21"/>
                <c:pt idx="0">
                  <c:v>3.0587744023384485E-2</c:v>
                </c:pt>
                <c:pt idx="1">
                  <c:v>3.4554755193652781E-2</c:v>
                </c:pt>
                <c:pt idx="2">
                  <c:v>3.0274558930994885E-2</c:v>
                </c:pt>
                <c:pt idx="3">
                  <c:v>3.0796534084977557E-2</c:v>
                </c:pt>
                <c:pt idx="4">
                  <c:v>3.1944879423739428E-2</c:v>
                </c:pt>
                <c:pt idx="5">
                  <c:v>3.2049274454535967E-2</c:v>
                </c:pt>
                <c:pt idx="6">
                  <c:v>3.3093224762501303E-2</c:v>
                </c:pt>
                <c:pt idx="7">
                  <c:v>3.2675644639315167E-2</c:v>
                </c:pt>
                <c:pt idx="8">
                  <c:v>2.5263597452761247E-2</c:v>
                </c:pt>
                <c:pt idx="9">
                  <c:v>2.9021818561436475E-2</c:v>
                </c:pt>
                <c:pt idx="10">
                  <c:v>2.8917423530639943E-2</c:v>
                </c:pt>
                <c:pt idx="11">
                  <c:v>3.2675644639315167E-2</c:v>
                </c:pt>
                <c:pt idx="12">
                  <c:v>2.7247103037895397E-2</c:v>
                </c:pt>
                <c:pt idx="13">
                  <c:v>2.2444931621254827E-2</c:v>
                </c:pt>
                <c:pt idx="14">
                  <c:v>1.9521870758951874E-2</c:v>
                </c:pt>
                <c:pt idx="15">
                  <c:v>1.4719699342311305E-2</c:v>
                </c:pt>
                <c:pt idx="16">
                  <c:v>9.7087378640776691E-3</c:v>
                </c:pt>
                <c:pt idx="17">
                  <c:v>4.2801962626578972E-3</c:v>
                </c:pt>
                <c:pt idx="18">
                  <c:v>2.7142708007098864E-3</c:v>
                </c:pt>
                <c:pt idx="19">
                  <c:v>3.1318509238960227E-4</c:v>
                </c:pt>
                <c:pt idx="20">
                  <c:v>1.0439503079653408E-4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5-4013-9D21-52D3B480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Birting!$Q$531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Birting!$P$532:$P$552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Birting!$Q$532:$Q$552</c:f>
              <c:numCache>
                <c:formatCode>0.000%</c:formatCode>
                <c:ptCount val="21"/>
                <c:pt idx="0">
                  <c:v>-3.0288300460819369E-2</c:v>
                </c:pt>
                <c:pt idx="1">
                  <c:v>-3.2490786358867887E-2</c:v>
                </c:pt>
                <c:pt idx="2">
                  <c:v>-3.3465702186557693E-2</c:v>
                </c:pt>
                <c:pt idx="3">
                  <c:v>-3.1002323320535846E-2</c:v>
                </c:pt>
                <c:pt idx="4">
                  <c:v>-3.6390449669627116E-2</c:v>
                </c:pt>
                <c:pt idx="5">
                  <c:v>-4.484063559019482E-2</c:v>
                </c:pt>
                <c:pt idx="6">
                  <c:v>-4.0688318036766688E-2</c:v>
                </c:pt>
                <c:pt idx="7">
                  <c:v>-3.8425414819819079E-2</c:v>
                </c:pt>
                <c:pt idx="8">
                  <c:v>-3.448455788253775E-2</c:v>
                </c:pt>
                <c:pt idx="9">
                  <c:v>-3.2974124910060583E-2</c:v>
                </c:pt>
                <c:pt idx="10">
                  <c:v>-3.084578753975185E-2</c:v>
                </c:pt>
                <c:pt idx="11">
                  <c:v>-3.0167465823021194E-2</c:v>
                </c:pt>
                <c:pt idx="12">
                  <c:v>-2.8253335310627407E-2</c:v>
                </c:pt>
                <c:pt idx="13">
                  <c:v>-2.3480367117599564E-2</c:v>
                </c:pt>
                <c:pt idx="14">
                  <c:v>-1.8732115100484985E-2</c:v>
                </c:pt>
                <c:pt idx="15">
                  <c:v>-1.2088956263353601E-2</c:v>
                </c:pt>
                <c:pt idx="16">
                  <c:v>-7.8707289074900991E-3</c:v>
                </c:pt>
                <c:pt idx="17">
                  <c:v>-4.7345208082738774E-3</c:v>
                </c:pt>
                <c:pt idx="18">
                  <c:v>-1.83174325934958E-3</c:v>
                </c:pt>
                <c:pt idx="19">
                  <c:v>-2.9934035272729268E-4</c:v>
                </c:pt>
                <c:pt idx="20">
                  <c:v>-3.0208659449543301E-5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D-4853-9C85-866DBAB0EC84}"/>
            </c:ext>
          </c:extLst>
        </c:ser>
        <c:ser>
          <c:idx val="1"/>
          <c:order val="1"/>
          <c:tx>
            <c:strRef>
              <c:f>Birting!$R$531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Birting!$P$532:$P$552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Birting!$R$532:$R$552</c:f>
              <c:numCache>
                <c:formatCode>0.000%</c:formatCode>
                <c:ptCount val="21"/>
                <c:pt idx="0">
                  <c:v>2.837691619019372E-2</c:v>
                </c:pt>
                <c:pt idx="1">
                  <c:v>3.1296171189726857E-2</c:v>
                </c:pt>
                <c:pt idx="2">
                  <c:v>3.1427990794597592E-2</c:v>
                </c:pt>
                <c:pt idx="3">
                  <c:v>3.0082332328208845E-2</c:v>
                </c:pt>
                <c:pt idx="4">
                  <c:v>3.4380200695348417E-2</c:v>
                </c:pt>
                <c:pt idx="5">
                  <c:v>3.9103736536549728E-2</c:v>
                </c:pt>
                <c:pt idx="6">
                  <c:v>3.452575150905985E-2</c:v>
                </c:pt>
                <c:pt idx="7">
                  <c:v>3.3177346800902965E-2</c:v>
                </c:pt>
                <c:pt idx="8">
                  <c:v>3.1455453212278994E-2</c:v>
                </c:pt>
                <c:pt idx="9">
                  <c:v>3.0093317295281408E-2</c:v>
                </c:pt>
                <c:pt idx="10">
                  <c:v>2.964567988707454E-2</c:v>
                </c:pt>
                <c:pt idx="11">
                  <c:v>3.0153734614180493E-2</c:v>
                </c:pt>
                <c:pt idx="12">
                  <c:v>2.7860622737783343E-2</c:v>
                </c:pt>
                <c:pt idx="13">
                  <c:v>2.3153564347190868E-2</c:v>
                </c:pt>
                <c:pt idx="14">
                  <c:v>1.866345905628148E-2</c:v>
                </c:pt>
                <c:pt idx="15">
                  <c:v>1.3376943652611401E-2</c:v>
                </c:pt>
                <c:pt idx="16">
                  <c:v>8.985703065355061E-3</c:v>
                </c:pt>
                <c:pt idx="17">
                  <c:v>6.6733674965809286E-3</c:v>
                </c:pt>
                <c:pt idx="18">
                  <c:v>3.2927438800002197E-3</c:v>
                </c:pt>
                <c:pt idx="19">
                  <c:v>7.826789039199855E-4</c:v>
                </c:pt>
                <c:pt idx="20">
                  <c:v>1.071034289574717E-4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D-4853-9C85-866DBAB0E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(EN)'!$A$3</c:f>
          <c:strCache>
            <c:ptCount val="1"/>
            <c:pt idx="0">
              <c:v>Central East Iceland 2003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(EN)'!$C$4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(EN)'!$B$5:$B$25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(EN)'!$C$5:$C$25</c:f>
              <c:numCache>
                <c:formatCode>0.000%</c:formatCode>
                <c:ptCount val="21"/>
                <c:pt idx="0">
                  <c:v>-3.1763826606875933E-2</c:v>
                </c:pt>
                <c:pt idx="1">
                  <c:v>-3.7618335824613852E-2</c:v>
                </c:pt>
                <c:pt idx="2">
                  <c:v>-4.3223716990533137E-2</c:v>
                </c:pt>
                <c:pt idx="3">
                  <c:v>-4.1728948679621326E-2</c:v>
                </c:pt>
                <c:pt idx="4">
                  <c:v>-3.9860488290981565E-2</c:v>
                </c:pt>
                <c:pt idx="5">
                  <c:v>-2.8898854010961636E-2</c:v>
                </c:pt>
                <c:pt idx="6">
                  <c:v>-3.0767314399601394E-2</c:v>
                </c:pt>
                <c:pt idx="7">
                  <c:v>-3.9362232187344297E-2</c:v>
                </c:pt>
                <c:pt idx="8">
                  <c:v>-3.6995515695067267E-2</c:v>
                </c:pt>
                <c:pt idx="9">
                  <c:v>-3.8614848031888388E-2</c:v>
                </c:pt>
                <c:pt idx="10">
                  <c:v>-3.4504235176880914E-2</c:v>
                </c:pt>
                <c:pt idx="11">
                  <c:v>-2.9521674140508221E-2</c:v>
                </c:pt>
                <c:pt idx="12">
                  <c:v>-2.2421524663677129E-2</c:v>
                </c:pt>
                <c:pt idx="13">
                  <c:v>-1.8186347782760338E-2</c:v>
                </c:pt>
                <c:pt idx="14">
                  <c:v>-1.8809167912306926E-2</c:v>
                </c:pt>
                <c:pt idx="15">
                  <c:v>-1.14598903836572E-2</c:v>
                </c:pt>
                <c:pt idx="16">
                  <c:v>-8.3457897359242653E-3</c:v>
                </c:pt>
                <c:pt idx="17">
                  <c:v>-3.8614848031888389E-3</c:v>
                </c:pt>
                <c:pt idx="18">
                  <c:v>-7.4738415545590436E-4</c:v>
                </c:pt>
                <c:pt idx="19">
                  <c:v>-1.2456402590931738E-4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5-4834-8B0C-4905D6C2FDE9}"/>
            </c:ext>
          </c:extLst>
        </c:ser>
        <c:ser>
          <c:idx val="1"/>
          <c:order val="1"/>
          <c:tx>
            <c:strRef>
              <c:f>'Birting (EN)'!$D$4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(EN)'!$B$5:$B$25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(EN)'!$D$5:$D$25</c:f>
              <c:numCache>
                <c:formatCode>0.000%</c:formatCode>
                <c:ptCount val="21"/>
                <c:pt idx="0">
                  <c:v>3.1265570503238665E-2</c:v>
                </c:pt>
                <c:pt idx="1">
                  <c:v>4.0857000498256101E-2</c:v>
                </c:pt>
                <c:pt idx="2">
                  <c:v>3.9362232187344297E-2</c:v>
                </c:pt>
                <c:pt idx="3">
                  <c:v>4.1230692575984058E-2</c:v>
                </c:pt>
                <c:pt idx="4">
                  <c:v>3.4005979073243646E-2</c:v>
                </c:pt>
                <c:pt idx="5">
                  <c:v>2.6033881415047335E-2</c:v>
                </c:pt>
                <c:pt idx="6">
                  <c:v>2.9023418036870953E-2</c:v>
                </c:pt>
                <c:pt idx="7">
                  <c:v>3.6621823617339309E-2</c:v>
                </c:pt>
                <c:pt idx="8">
                  <c:v>3.8739412057797705E-2</c:v>
                </c:pt>
                <c:pt idx="9">
                  <c:v>2.8898854010961636E-2</c:v>
                </c:pt>
                <c:pt idx="10">
                  <c:v>2.9521674140508221E-2</c:v>
                </c:pt>
                <c:pt idx="11">
                  <c:v>2.7030393622321874E-2</c:v>
                </c:pt>
                <c:pt idx="12">
                  <c:v>1.8310911808669655E-2</c:v>
                </c:pt>
                <c:pt idx="13">
                  <c:v>1.6940707523667164E-2</c:v>
                </c:pt>
                <c:pt idx="14">
                  <c:v>1.4449427005480818E-2</c:v>
                </c:pt>
                <c:pt idx="15">
                  <c:v>1.2954658694569009E-2</c:v>
                </c:pt>
                <c:pt idx="16">
                  <c:v>8.9686098654708519E-3</c:v>
                </c:pt>
                <c:pt idx="17">
                  <c:v>6.3527653213751867E-3</c:v>
                </c:pt>
                <c:pt idx="18">
                  <c:v>1.8684603886397607E-3</c:v>
                </c:pt>
                <c:pt idx="19">
                  <c:v>6.2282012954658695E-4</c:v>
                </c:pt>
                <c:pt idx="20">
                  <c:v>1.2456402590931738E-4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5-4834-8B0C-4905D6C2F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(EN)'!$O$3</c:f>
          <c:strCache>
            <c:ptCount val="1"/>
            <c:pt idx="0">
              <c:v>Iceland 2003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(EN)'!$Q$4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(EN)'!$P$5:$P$25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(EN)'!$Q$5:$Q$25</c:f>
              <c:numCache>
                <c:formatCode>0.000%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5-41C4-A610-9B0E6411E7AB}"/>
            </c:ext>
          </c:extLst>
        </c:ser>
        <c:ser>
          <c:idx val="1"/>
          <c:order val="1"/>
          <c:tx>
            <c:strRef>
              <c:f>'Birting (EN)'!$R$4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(EN)'!$P$5:$P$25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(EN)'!$R$5:$R$25</c:f>
              <c:numCache>
                <c:formatCode>0.000%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F5-41C4-A610-9B0E6411E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(EN)'!$A$34</c:f>
          <c:strCache>
            <c:ptCount val="1"/>
            <c:pt idx="0">
              <c:v>Central East Iceland 2004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(EN)'!$C$35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(EN)'!$B$36:$B$56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(EN)'!$C$36:$C$56</c:f>
              <c:numCache>
                <c:formatCode>0.000%</c:formatCode>
                <c:ptCount val="21"/>
                <c:pt idx="0">
                  <c:v>-3.3665532328633931E-2</c:v>
                </c:pt>
                <c:pt idx="1">
                  <c:v>-3.7919299951385516E-2</c:v>
                </c:pt>
                <c:pt idx="2">
                  <c:v>-4.1079241614000971E-2</c:v>
                </c:pt>
                <c:pt idx="3">
                  <c:v>-4.0228488089450655E-2</c:v>
                </c:pt>
                <c:pt idx="4">
                  <c:v>-3.9742343218279047E-2</c:v>
                </c:pt>
                <c:pt idx="5">
                  <c:v>-2.9411764705882353E-2</c:v>
                </c:pt>
                <c:pt idx="6">
                  <c:v>-3.2936315021876522E-2</c:v>
                </c:pt>
                <c:pt idx="7">
                  <c:v>-3.7676227515799708E-2</c:v>
                </c:pt>
                <c:pt idx="8">
                  <c:v>-4.0106951871657755E-2</c:v>
                </c:pt>
                <c:pt idx="9">
                  <c:v>-3.7311618862421E-2</c:v>
                </c:pt>
                <c:pt idx="10">
                  <c:v>-3.7433155080213901E-2</c:v>
                </c:pt>
                <c:pt idx="11">
                  <c:v>-2.9168692270296549E-2</c:v>
                </c:pt>
                <c:pt idx="12">
                  <c:v>-2.4185707340787555E-2</c:v>
                </c:pt>
                <c:pt idx="13">
                  <c:v>-1.7865824015556635E-2</c:v>
                </c:pt>
                <c:pt idx="14">
                  <c:v>-1.7622751579970831E-2</c:v>
                </c:pt>
                <c:pt idx="15">
                  <c:v>-1.2518230432668935E-2</c:v>
                </c:pt>
                <c:pt idx="16">
                  <c:v>-7.656781720952844E-3</c:v>
                </c:pt>
                <c:pt idx="17">
                  <c:v>-3.767622751579971E-3</c:v>
                </c:pt>
                <c:pt idx="18">
                  <c:v>-9.7228974234321824E-4</c:v>
                </c:pt>
                <c:pt idx="19">
                  <c:v>-1.2153621779290228E-4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A-4979-B8DF-DECFFB0E3ED2}"/>
            </c:ext>
          </c:extLst>
        </c:ser>
        <c:ser>
          <c:idx val="1"/>
          <c:order val="1"/>
          <c:tx>
            <c:strRef>
              <c:f>'Birting (EN)'!$D$35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(EN)'!$B$36:$B$56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(EN)'!$D$36:$D$56</c:f>
              <c:numCache>
                <c:formatCode>0.000%</c:formatCode>
                <c:ptCount val="21"/>
                <c:pt idx="0">
                  <c:v>2.9533300923675256E-2</c:v>
                </c:pt>
                <c:pt idx="1">
                  <c:v>3.7554691298006808E-2</c:v>
                </c:pt>
                <c:pt idx="2">
                  <c:v>3.9134662129314539E-2</c:v>
                </c:pt>
                <c:pt idx="3">
                  <c:v>4.1929995138551286E-2</c:v>
                </c:pt>
                <c:pt idx="4">
                  <c:v>3.3665532328633931E-2</c:v>
                </c:pt>
                <c:pt idx="5">
                  <c:v>2.6616431696645602E-2</c:v>
                </c:pt>
                <c:pt idx="6">
                  <c:v>2.9533300923675256E-2</c:v>
                </c:pt>
                <c:pt idx="7">
                  <c:v>3.4516285853184246E-2</c:v>
                </c:pt>
                <c:pt idx="8">
                  <c:v>3.9620807000486147E-2</c:v>
                </c:pt>
                <c:pt idx="9">
                  <c:v>2.989790957705396E-2</c:v>
                </c:pt>
                <c:pt idx="10">
                  <c:v>2.977637335926106E-2</c:v>
                </c:pt>
                <c:pt idx="11">
                  <c:v>2.6373359261059794E-2</c:v>
                </c:pt>
                <c:pt idx="12">
                  <c:v>1.968886728245017E-2</c:v>
                </c:pt>
                <c:pt idx="13">
                  <c:v>1.7379679144385027E-2</c:v>
                </c:pt>
                <c:pt idx="14">
                  <c:v>1.2639766650461837E-2</c:v>
                </c:pt>
                <c:pt idx="15">
                  <c:v>1.2275157997083131E-2</c:v>
                </c:pt>
                <c:pt idx="16">
                  <c:v>1.0573650947982498E-2</c:v>
                </c:pt>
                <c:pt idx="17">
                  <c:v>5.8337384540593099E-3</c:v>
                </c:pt>
                <c:pt idx="18">
                  <c:v>1.0938259601361207E-3</c:v>
                </c:pt>
                <c:pt idx="19">
                  <c:v>8.5075352455031604E-4</c:v>
                </c:pt>
                <c:pt idx="20">
                  <c:v>1.2153621779290228E-4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4A-4979-B8DF-DECFFB0E3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Birting!$P$36:$P$56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Birting!$Q$36:$Q$56</c:f>
              <c:numCache>
                <c:formatCode>0.000%</c:formatCode>
                <c:ptCount val="21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  <c:pt idx="20">
                  <c:v>-3.0973603606704065E-5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F-481F-8519-AAB71BA45CEA}"/>
            </c:ext>
          </c:extLst>
        </c:ser>
        <c:ser>
          <c:idx val="1"/>
          <c:order val="1"/>
          <c:tx>
            <c:strRef>
              <c:f>Birting!$R$35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Birting!$P$36:$P$56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Birting!$R$36:$R$56</c:f>
              <c:numCache>
                <c:formatCode>0.000%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F-481F-8519-AAB71BA45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(EN)'!$O$34</c:f>
          <c:strCache>
            <c:ptCount val="1"/>
            <c:pt idx="0">
              <c:v>Iceland 2004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(EN)'!$Q$35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(EN)'!$P$36:$P$56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(EN)'!$Q$36:$Q$56</c:f>
              <c:numCache>
                <c:formatCode>0.000%</c:formatCode>
                <c:ptCount val="21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  <c:pt idx="20">
                  <c:v>-3.0973603606704065E-5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B-43E6-BD7E-256746318770}"/>
            </c:ext>
          </c:extLst>
        </c:ser>
        <c:ser>
          <c:idx val="1"/>
          <c:order val="1"/>
          <c:tx>
            <c:strRef>
              <c:f>'Birting (EN)'!$R$35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(EN)'!$P$36:$P$56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(EN)'!$R$36:$R$56</c:f>
              <c:numCache>
                <c:formatCode>0.000%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B-43E6-BD7E-256746318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(EN)'!$A$65</c:f>
          <c:strCache>
            <c:ptCount val="1"/>
            <c:pt idx="0">
              <c:v>Central East Iceland 2005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(EN)'!$C$66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(EN)'!$B$67:$B$87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(EN)'!$C$67:$C$87</c:f>
              <c:numCache>
                <c:formatCode>0.000%</c:formatCode>
                <c:ptCount val="21"/>
                <c:pt idx="0">
                  <c:v>-3.0682459108855049E-2</c:v>
                </c:pt>
                <c:pt idx="1">
                  <c:v>-3.6773829667230681E-2</c:v>
                </c:pt>
                <c:pt idx="2">
                  <c:v>-3.6773829667230681E-2</c:v>
                </c:pt>
                <c:pt idx="3">
                  <c:v>-3.9029892836999439E-2</c:v>
                </c:pt>
                <c:pt idx="4">
                  <c:v>-4.117315284827975E-2</c:v>
                </c:pt>
                <c:pt idx="5">
                  <c:v>-3.3502538071065992E-2</c:v>
                </c:pt>
                <c:pt idx="6">
                  <c:v>-4.0045121263395378E-2</c:v>
                </c:pt>
                <c:pt idx="7">
                  <c:v>-4.3429216018048507E-2</c:v>
                </c:pt>
                <c:pt idx="8">
                  <c:v>-4.7828539199097575E-2</c:v>
                </c:pt>
                <c:pt idx="9">
                  <c:v>-4.16243654822335E-2</c:v>
                </c:pt>
                <c:pt idx="10">
                  <c:v>-4.2978003384094757E-2</c:v>
                </c:pt>
                <c:pt idx="11">
                  <c:v>-3.2374506486181613E-2</c:v>
                </c:pt>
                <c:pt idx="12">
                  <c:v>-2.4365482233502538E-2</c:v>
                </c:pt>
                <c:pt idx="13">
                  <c:v>-1.7710095882684716E-2</c:v>
                </c:pt>
                <c:pt idx="14">
                  <c:v>-1.500282007896221E-2</c:v>
                </c:pt>
                <c:pt idx="15">
                  <c:v>-1.2859560067681896E-2</c:v>
                </c:pt>
                <c:pt idx="16">
                  <c:v>-6.4297800338409478E-3</c:v>
                </c:pt>
                <c:pt idx="17">
                  <c:v>-3.948110547095319E-3</c:v>
                </c:pt>
                <c:pt idx="18">
                  <c:v>-1.1280315848843769E-3</c:v>
                </c:pt>
                <c:pt idx="19">
                  <c:v>-1.1280315848843768E-4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B-4283-96E2-702B9D611F96}"/>
            </c:ext>
          </c:extLst>
        </c:ser>
        <c:ser>
          <c:idx val="1"/>
          <c:order val="1"/>
          <c:tx>
            <c:strRef>
              <c:f>'Birting (EN)'!$D$66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(EN)'!$B$67:$B$87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(EN)'!$D$67:$D$87</c:f>
              <c:numCache>
                <c:formatCode>0.000%</c:formatCode>
                <c:ptCount val="21"/>
                <c:pt idx="0">
                  <c:v>2.9780033840947545E-2</c:v>
                </c:pt>
                <c:pt idx="1">
                  <c:v>3.5420191765369431E-2</c:v>
                </c:pt>
                <c:pt idx="2">
                  <c:v>3.3953750705019742E-2</c:v>
                </c:pt>
                <c:pt idx="3">
                  <c:v>3.7789058093626621E-2</c:v>
                </c:pt>
                <c:pt idx="4">
                  <c:v>3.2938522278623802E-2</c:v>
                </c:pt>
                <c:pt idx="5">
                  <c:v>2.4252679075014102E-2</c:v>
                </c:pt>
                <c:pt idx="6">
                  <c:v>3.0118443316412859E-2</c:v>
                </c:pt>
                <c:pt idx="7">
                  <c:v>3.102086858432036E-2</c:v>
                </c:pt>
                <c:pt idx="8">
                  <c:v>3.699943598420756E-2</c:v>
                </c:pt>
                <c:pt idx="9">
                  <c:v>3.1246474901297238E-2</c:v>
                </c:pt>
                <c:pt idx="10">
                  <c:v>2.6395939086294416E-2</c:v>
                </c:pt>
                <c:pt idx="11">
                  <c:v>2.5493513818386916E-2</c:v>
                </c:pt>
                <c:pt idx="12">
                  <c:v>1.9514946418499719E-2</c:v>
                </c:pt>
                <c:pt idx="13">
                  <c:v>1.6582064297800337E-2</c:v>
                </c:pt>
                <c:pt idx="14">
                  <c:v>1.1618725324309081E-2</c:v>
                </c:pt>
                <c:pt idx="15">
                  <c:v>1.1167512690355329E-2</c:v>
                </c:pt>
                <c:pt idx="16">
                  <c:v>1.015228426395939E-2</c:v>
                </c:pt>
                <c:pt idx="17">
                  <c:v>5.6401579244218835E-3</c:v>
                </c:pt>
                <c:pt idx="18">
                  <c:v>1.0152284263959391E-3</c:v>
                </c:pt>
                <c:pt idx="19">
                  <c:v>1.0152284263959391E-3</c:v>
                </c:pt>
                <c:pt idx="20">
                  <c:v>1.1280315848843768E-4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B-4283-96E2-702B9D611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(EN)'!$O$65</c:f>
          <c:strCache>
            <c:ptCount val="1"/>
            <c:pt idx="0">
              <c:v>Iceland 2005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(EN)'!$Q$66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(EN)'!$P$67:$P$87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(EN)'!$Q$67:$Q$87</c:f>
              <c:numCache>
                <c:formatCode>0.000%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4-4AC6-8AAD-45187480B0A3}"/>
            </c:ext>
          </c:extLst>
        </c:ser>
        <c:ser>
          <c:idx val="1"/>
          <c:order val="1"/>
          <c:tx>
            <c:strRef>
              <c:f>'Birting (EN)'!$R$66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(EN)'!$P$67:$P$87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(EN)'!$R$67:$R$87</c:f>
              <c:numCache>
                <c:formatCode>0.000%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4-4AC6-8AAD-45187480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(EN)'!$A$96</c:f>
          <c:strCache>
            <c:ptCount val="1"/>
            <c:pt idx="0">
              <c:v>Central East Iceland 2006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(EN)'!$C$97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(EN)'!$B$98:$B$118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(EN)'!$C$98:$C$118</c:f>
              <c:numCache>
                <c:formatCode>0.000%</c:formatCode>
                <c:ptCount val="21"/>
                <c:pt idx="0">
                  <c:v>-2.6509287925696595E-2</c:v>
                </c:pt>
                <c:pt idx="1">
                  <c:v>-3.0959752321981424E-2</c:v>
                </c:pt>
                <c:pt idx="2">
                  <c:v>-3.2217492260061917E-2</c:v>
                </c:pt>
                <c:pt idx="3">
                  <c:v>-3.2507739938080496E-2</c:v>
                </c:pt>
                <c:pt idx="4">
                  <c:v>-3.8119195046439631E-2</c:v>
                </c:pt>
                <c:pt idx="5">
                  <c:v>-4.1021671826625389E-2</c:v>
                </c:pt>
                <c:pt idx="6">
                  <c:v>-5.3405572755417956E-2</c:v>
                </c:pt>
                <c:pt idx="7">
                  <c:v>-5.6888544891640865E-2</c:v>
                </c:pt>
                <c:pt idx="8">
                  <c:v>-6.0952012383900932E-2</c:v>
                </c:pt>
                <c:pt idx="9">
                  <c:v>-6.3080495356037158E-2</c:v>
                </c:pt>
                <c:pt idx="10">
                  <c:v>-4.8374613003095979E-2</c:v>
                </c:pt>
                <c:pt idx="11">
                  <c:v>-3.753869969040248E-2</c:v>
                </c:pt>
                <c:pt idx="12">
                  <c:v>-2.3413312693498452E-2</c:v>
                </c:pt>
                <c:pt idx="13">
                  <c:v>-1.5286377708978328E-2</c:v>
                </c:pt>
                <c:pt idx="14">
                  <c:v>-1.2867647058823529E-2</c:v>
                </c:pt>
                <c:pt idx="15">
                  <c:v>-1.1609907120743035E-2</c:v>
                </c:pt>
                <c:pt idx="16">
                  <c:v>-5.5147058823529415E-3</c:v>
                </c:pt>
                <c:pt idx="17">
                  <c:v>-3.6764705882352941E-3</c:v>
                </c:pt>
                <c:pt idx="18">
                  <c:v>-9.6749226006191951E-4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4-43E3-AD9B-3526719301D2}"/>
            </c:ext>
          </c:extLst>
        </c:ser>
        <c:ser>
          <c:idx val="1"/>
          <c:order val="1"/>
          <c:tx>
            <c:strRef>
              <c:f>'Birting (EN)'!$D$97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(EN)'!$B$98:$B$118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(EN)'!$D$98:$D$118</c:f>
              <c:numCache>
                <c:formatCode>0.000%</c:formatCode>
                <c:ptCount val="21"/>
                <c:pt idx="0">
                  <c:v>2.5058049535603717E-2</c:v>
                </c:pt>
                <c:pt idx="1">
                  <c:v>3.1636996904024765E-2</c:v>
                </c:pt>
                <c:pt idx="2">
                  <c:v>3.1830495356037151E-2</c:v>
                </c:pt>
                <c:pt idx="3">
                  <c:v>3.2120743034055731E-2</c:v>
                </c:pt>
                <c:pt idx="4">
                  <c:v>3.0476006191950466E-2</c:v>
                </c:pt>
                <c:pt idx="5">
                  <c:v>2.4187306501547989E-2</c:v>
                </c:pt>
                <c:pt idx="6">
                  <c:v>2.6896284829721361E-2</c:v>
                </c:pt>
                <c:pt idx="7">
                  <c:v>2.8347523219814243E-2</c:v>
                </c:pt>
                <c:pt idx="8">
                  <c:v>3.1346749226006193E-2</c:v>
                </c:pt>
                <c:pt idx="9">
                  <c:v>3.0572755417956655E-2</c:v>
                </c:pt>
                <c:pt idx="10">
                  <c:v>2.2929566563467493E-2</c:v>
                </c:pt>
                <c:pt idx="11">
                  <c:v>2.1962074303405573E-2</c:v>
                </c:pt>
                <c:pt idx="12">
                  <c:v>1.8285603715170278E-2</c:v>
                </c:pt>
                <c:pt idx="13">
                  <c:v>1.344814241486068E-2</c:v>
                </c:pt>
                <c:pt idx="14">
                  <c:v>1.0642414860681114E-2</c:v>
                </c:pt>
                <c:pt idx="15">
                  <c:v>9.8684210526315784E-3</c:v>
                </c:pt>
                <c:pt idx="16">
                  <c:v>8.9009287925696599E-3</c:v>
                </c:pt>
                <c:pt idx="17">
                  <c:v>4.2569659442724455E-3</c:v>
                </c:pt>
                <c:pt idx="18">
                  <c:v>1.5479876160990713E-3</c:v>
                </c:pt>
                <c:pt idx="19">
                  <c:v>6.7724458204334367E-4</c:v>
                </c:pt>
                <c:pt idx="20">
                  <c:v>9.6749226006191956E-5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4-43E3-AD9B-352671930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(EN)'!$A$127</c:f>
          <c:strCache>
            <c:ptCount val="1"/>
            <c:pt idx="0">
              <c:v>Central East Iceland 2007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(EN)'!$C$128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(EN)'!$B$129:$B$149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(EN)'!$C$129:$C$149</c:f>
              <c:numCache>
                <c:formatCode>0.000%</c:formatCode>
                <c:ptCount val="21"/>
                <c:pt idx="0">
                  <c:v>-2.6806526806526808E-2</c:v>
                </c:pt>
                <c:pt idx="1">
                  <c:v>-2.6390276390276392E-2</c:v>
                </c:pt>
                <c:pt idx="2">
                  <c:v>-2.872127872127872E-2</c:v>
                </c:pt>
                <c:pt idx="3">
                  <c:v>-2.9054279054279056E-2</c:v>
                </c:pt>
                <c:pt idx="4">
                  <c:v>-3.4049284049284048E-2</c:v>
                </c:pt>
                <c:pt idx="5">
                  <c:v>-4.4289044289044288E-2</c:v>
                </c:pt>
                <c:pt idx="6">
                  <c:v>-6.1272061272061272E-2</c:v>
                </c:pt>
                <c:pt idx="7">
                  <c:v>-6.7266067266067264E-2</c:v>
                </c:pt>
                <c:pt idx="8">
                  <c:v>-7.4925074925074928E-2</c:v>
                </c:pt>
                <c:pt idx="9">
                  <c:v>-7.6590076590076592E-2</c:v>
                </c:pt>
                <c:pt idx="10">
                  <c:v>-6.1688311688311688E-2</c:v>
                </c:pt>
                <c:pt idx="11">
                  <c:v>-4.1874791874791872E-2</c:v>
                </c:pt>
                <c:pt idx="12">
                  <c:v>-2.1811521811521812E-2</c:v>
                </c:pt>
                <c:pt idx="13">
                  <c:v>-1.356976356976357E-2</c:v>
                </c:pt>
                <c:pt idx="14">
                  <c:v>-1.1821511821511822E-2</c:v>
                </c:pt>
                <c:pt idx="15">
                  <c:v>-9.8235098235098239E-3</c:v>
                </c:pt>
                <c:pt idx="16">
                  <c:v>-5.411255411255411E-3</c:v>
                </c:pt>
                <c:pt idx="17">
                  <c:v>-3.1635031635031635E-3</c:v>
                </c:pt>
                <c:pt idx="18">
                  <c:v>-9.1575091575091575E-4</c:v>
                </c:pt>
                <c:pt idx="19">
                  <c:v>-8.325008325008325E-5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3-439B-AB7D-B3A25249C491}"/>
            </c:ext>
          </c:extLst>
        </c:ser>
        <c:ser>
          <c:idx val="1"/>
          <c:order val="1"/>
          <c:tx>
            <c:strRef>
              <c:f>'Birting (EN)'!$D$128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(EN)'!$B$129:$B$149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(EN)'!$D$129:$D$149</c:f>
              <c:numCache>
                <c:formatCode>0.000%</c:formatCode>
                <c:ptCount val="21"/>
                <c:pt idx="0">
                  <c:v>2.206127206127206E-2</c:v>
                </c:pt>
                <c:pt idx="1">
                  <c:v>2.6390276390276392E-2</c:v>
                </c:pt>
                <c:pt idx="2">
                  <c:v>2.863802863802864E-2</c:v>
                </c:pt>
                <c:pt idx="3">
                  <c:v>2.9470529470529472E-2</c:v>
                </c:pt>
                <c:pt idx="4">
                  <c:v>2.5974025974025976E-2</c:v>
                </c:pt>
                <c:pt idx="5">
                  <c:v>2.306027306027306E-2</c:v>
                </c:pt>
                <c:pt idx="6">
                  <c:v>2.3393273393273392E-2</c:v>
                </c:pt>
                <c:pt idx="7">
                  <c:v>2.4225774225774224E-2</c:v>
                </c:pt>
                <c:pt idx="8">
                  <c:v>2.8305028305028304E-2</c:v>
                </c:pt>
                <c:pt idx="9">
                  <c:v>2.763902763902764E-2</c:v>
                </c:pt>
                <c:pt idx="10">
                  <c:v>2.156177156177156E-2</c:v>
                </c:pt>
                <c:pt idx="11">
                  <c:v>1.9397269397269396E-2</c:v>
                </c:pt>
                <c:pt idx="12">
                  <c:v>1.6650016650016652E-2</c:v>
                </c:pt>
                <c:pt idx="13">
                  <c:v>1.1155511155511156E-2</c:v>
                </c:pt>
                <c:pt idx="14">
                  <c:v>1.0156510156510156E-2</c:v>
                </c:pt>
                <c:pt idx="15">
                  <c:v>8.3250083250083259E-3</c:v>
                </c:pt>
                <c:pt idx="16">
                  <c:v>7.8255078255078259E-3</c:v>
                </c:pt>
                <c:pt idx="17">
                  <c:v>3.996003996003996E-3</c:v>
                </c:pt>
                <c:pt idx="18">
                  <c:v>1.665001665001665E-3</c:v>
                </c:pt>
                <c:pt idx="19">
                  <c:v>4.1625041625041625E-4</c:v>
                </c:pt>
                <c:pt idx="20">
                  <c:v>1.665001665001665E-4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3-439B-AB7D-B3A25249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8.0000000000000016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(EN)'!$A$158</c:f>
          <c:strCache>
            <c:ptCount val="1"/>
            <c:pt idx="0">
              <c:v>Central East Iceland 2008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(EN)'!$C$159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(EN)'!$B$160:$B$180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(EN)'!$C$160:$C$180</c:f>
              <c:numCache>
                <c:formatCode>0.000%</c:formatCode>
                <c:ptCount val="21"/>
                <c:pt idx="0">
                  <c:v>-3.2360346917840156E-2</c:v>
                </c:pt>
                <c:pt idx="1">
                  <c:v>-2.8536790077403711E-2</c:v>
                </c:pt>
                <c:pt idx="2">
                  <c:v>-3.2640119369579411E-2</c:v>
                </c:pt>
                <c:pt idx="3">
                  <c:v>-3.4412011563928008E-2</c:v>
                </c:pt>
                <c:pt idx="4">
                  <c:v>-3.5624358854798095E-2</c:v>
                </c:pt>
                <c:pt idx="5">
                  <c:v>-4.2245640212627063E-2</c:v>
                </c:pt>
                <c:pt idx="6">
                  <c:v>-4.8120861699151356E-2</c:v>
                </c:pt>
                <c:pt idx="7">
                  <c:v>-5.2970250862631726E-2</c:v>
                </c:pt>
                <c:pt idx="8">
                  <c:v>-5.9125244800895274E-2</c:v>
                </c:pt>
                <c:pt idx="9">
                  <c:v>-5.4462370605241069E-2</c:v>
                </c:pt>
                <c:pt idx="10">
                  <c:v>-5.1105101184370047E-2</c:v>
                </c:pt>
                <c:pt idx="11">
                  <c:v>-4.0380490534365383E-2</c:v>
                </c:pt>
                <c:pt idx="12">
                  <c:v>-2.4806490720880349E-2</c:v>
                </c:pt>
                <c:pt idx="13">
                  <c:v>-1.5387484845658864E-2</c:v>
                </c:pt>
                <c:pt idx="14">
                  <c:v>-1.2589760328266343E-2</c:v>
                </c:pt>
                <c:pt idx="15">
                  <c:v>-1.1563928005222419E-2</c:v>
                </c:pt>
                <c:pt idx="16">
                  <c:v>-6.2482514221766294E-3</c:v>
                </c:pt>
                <c:pt idx="17">
                  <c:v>-3.2640119369579407E-3</c:v>
                </c:pt>
                <c:pt idx="18">
                  <c:v>-9.3257483913084026E-4</c:v>
                </c:pt>
                <c:pt idx="19">
                  <c:v>-9.325748391308402E-5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2-4CEC-A651-85CCFF8650CB}"/>
            </c:ext>
          </c:extLst>
        </c:ser>
        <c:ser>
          <c:idx val="1"/>
          <c:order val="1"/>
          <c:tx>
            <c:strRef>
              <c:f>'Birting (EN)'!$D$159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(EN)'!$B$160:$B$180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(EN)'!$D$160:$D$180</c:f>
              <c:numCache>
                <c:formatCode>0.000%</c:formatCode>
                <c:ptCount val="21"/>
                <c:pt idx="0">
                  <c:v>2.5086263172619604E-2</c:v>
                </c:pt>
                <c:pt idx="1">
                  <c:v>3.0495197239578477E-2</c:v>
                </c:pt>
                <c:pt idx="2">
                  <c:v>3.3292921756970996E-2</c:v>
                </c:pt>
                <c:pt idx="3">
                  <c:v>3.3292921756970996E-2</c:v>
                </c:pt>
                <c:pt idx="4">
                  <c:v>2.8163760141751374E-2</c:v>
                </c:pt>
                <c:pt idx="5">
                  <c:v>2.9562622400447637E-2</c:v>
                </c:pt>
                <c:pt idx="6">
                  <c:v>2.4993005688706518E-2</c:v>
                </c:pt>
                <c:pt idx="7">
                  <c:v>2.7883987690012123E-2</c:v>
                </c:pt>
                <c:pt idx="8">
                  <c:v>3.1987316982187819E-2</c:v>
                </c:pt>
                <c:pt idx="9">
                  <c:v>3.3013149305231748E-2</c:v>
                </c:pt>
                <c:pt idx="10">
                  <c:v>2.4246945817401847E-2</c:v>
                </c:pt>
                <c:pt idx="11">
                  <c:v>2.3314370978271007E-2</c:v>
                </c:pt>
                <c:pt idx="12">
                  <c:v>1.8278466846964467E-2</c:v>
                </c:pt>
                <c:pt idx="13">
                  <c:v>1.2683017812179427E-2</c:v>
                </c:pt>
                <c:pt idx="14">
                  <c:v>1.1936957940874755E-2</c:v>
                </c:pt>
                <c:pt idx="15">
                  <c:v>9.512263359134571E-3</c:v>
                </c:pt>
                <c:pt idx="16">
                  <c:v>8.1134011004383097E-3</c:v>
                </c:pt>
                <c:pt idx="17">
                  <c:v>4.7561316795672855E-3</c:v>
                </c:pt>
                <c:pt idx="18">
                  <c:v>2.0516646460878485E-3</c:v>
                </c:pt>
                <c:pt idx="19">
                  <c:v>1.8651496782616804E-4</c:v>
                </c:pt>
                <c:pt idx="20">
                  <c:v>2.7977245173925209E-4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2-4CEC-A651-85CCFF865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(EN)'!$A$189</c:f>
          <c:strCache>
            <c:ptCount val="1"/>
            <c:pt idx="0">
              <c:v>Central East Iceland 2009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(EN)'!$C$190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(EN)'!$B$191:$B$211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(EN)'!$C$191:$C$211</c:f>
              <c:numCache>
                <c:formatCode>0.000%</c:formatCode>
                <c:ptCount val="21"/>
                <c:pt idx="0">
                  <c:v>-3.5799771047975854E-2</c:v>
                </c:pt>
                <c:pt idx="1">
                  <c:v>-3.205328338016443E-2</c:v>
                </c:pt>
                <c:pt idx="2">
                  <c:v>-3.5903840149859506E-2</c:v>
                </c:pt>
                <c:pt idx="3">
                  <c:v>-3.7152669372463316E-2</c:v>
                </c:pt>
                <c:pt idx="4">
                  <c:v>-3.7777083983765218E-2</c:v>
                </c:pt>
                <c:pt idx="5">
                  <c:v>-3.9338120512019979E-2</c:v>
                </c:pt>
                <c:pt idx="6">
                  <c:v>-3.9962535123321888E-2</c:v>
                </c:pt>
                <c:pt idx="7">
                  <c:v>-3.9754396919554583E-2</c:v>
                </c:pt>
                <c:pt idx="8">
                  <c:v>-4.4437506504318866E-2</c:v>
                </c:pt>
                <c:pt idx="9">
                  <c:v>-4.1315433447809344E-2</c:v>
                </c:pt>
                <c:pt idx="10">
                  <c:v>-3.9962535123321888E-2</c:v>
                </c:pt>
                <c:pt idx="11">
                  <c:v>-3.6840462066812366E-2</c:v>
                </c:pt>
                <c:pt idx="12">
                  <c:v>-2.6849828285981894E-2</c:v>
                </c:pt>
                <c:pt idx="13">
                  <c:v>-1.956499115412634E-2</c:v>
                </c:pt>
                <c:pt idx="14">
                  <c:v>-1.3841190550525549E-2</c:v>
                </c:pt>
                <c:pt idx="15">
                  <c:v>-1.1967946716619835E-2</c:v>
                </c:pt>
                <c:pt idx="16">
                  <c:v>-7.9092517431574565E-3</c:v>
                </c:pt>
                <c:pt idx="17">
                  <c:v>-3.6424185659277761E-3</c:v>
                </c:pt>
                <c:pt idx="18">
                  <c:v>-1.4569674263711105E-3</c:v>
                </c:pt>
                <c:pt idx="19">
                  <c:v>-2.081382037673015E-4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B-49D4-B769-E6459B61160D}"/>
            </c:ext>
          </c:extLst>
        </c:ser>
        <c:ser>
          <c:idx val="1"/>
          <c:order val="1"/>
          <c:tx>
            <c:strRef>
              <c:f>'Birting (EN)'!$D$190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(EN)'!$B$191:$B$211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(EN)'!$D$191:$D$211</c:f>
              <c:numCache>
                <c:formatCode>0.000%</c:formatCode>
                <c:ptCount val="21"/>
                <c:pt idx="0">
                  <c:v>2.9971901342491416E-2</c:v>
                </c:pt>
                <c:pt idx="1">
                  <c:v>3.0284108648142367E-2</c:v>
                </c:pt>
                <c:pt idx="2">
                  <c:v>3.6216047455510457E-2</c:v>
                </c:pt>
                <c:pt idx="3">
                  <c:v>3.7048600270579664E-2</c:v>
                </c:pt>
                <c:pt idx="4">
                  <c:v>3.2989905297117289E-2</c:v>
                </c:pt>
                <c:pt idx="5">
                  <c:v>3.2781767093349984E-2</c:v>
                </c:pt>
                <c:pt idx="6">
                  <c:v>2.7266104693516494E-2</c:v>
                </c:pt>
                <c:pt idx="7">
                  <c:v>3.0075970444375065E-2</c:v>
                </c:pt>
                <c:pt idx="8">
                  <c:v>3.2989905297117289E-2</c:v>
                </c:pt>
                <c:pt idx="9">
                  <c:v>3.4967218232906647E-2</c:v>
                </c:pt>
                <c:pt idx="10">
                  <c:v>2.6641690082214592E-2</c:v>
                </c:pt>
                <c:pt idx="11">
                  <c:v>2.5913206369029034E-2</c:v>
                </c:pt>
                <c:pt idx="12">
                  <c:v>2.1542304089915705E-2</c:v>
                </c:pt>
                <c:pt idx="13">
                  <c:v>1.5194088875013008E-2</c:v>
                </c:pt>
                <c:pt idx="14">
                  <c:v>1.3528983244874596E-2</c:v>
                </c:pt>
                <c:pt idx="15">
                  <c:v>9.0540118638776142E-3</c:v>
                </c:pt>
                <c:pt idx="16">
                  <c:v>9.3662191695285668E-3</c:v>
                </c:pt>
                <c:pt idx="17">
                  <c:v>5.4115932979498385E-3</c:v>
                </c:pt>
                <c:pt idx="18">
                  <c:v>2.3935893433239671E-3</c:v>
                </c:pt>
                <c:pt idx="19">
                  <c:v>3.1220730565095225E-4</c:v>
                </c:pt>
                <c:pt idx="20">
                  <c:v>3.1220730565095225E-4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B-49D4-B769-E6459B611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(EN)'!$O$96</c:f>
          <c:strCache>
            <c:ptCount val="1"/>
            <c:pt idx="0">
              <c:v>Iceland 2006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(EN)'!$Q$97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(EN)'!$P$98:$P$118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(EN)'!$Q$98:$Q$118</c:f>
              <c:numCache>
                <c:formatCode>0.000%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-5.9523022182246267E-5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3-4E2C-8C9A-6E27BD5F8FD9}"/>
            </c:ext>
          </c:extLst>
        </c:ser>
        <c:ser>
          <c:idx val="1"/>
          <c:order val="1"/>
          <c:tx>
            <c:strRef>
              <c:f>'Birting (EN)'!$R$97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(EN)'!$P$98:$P$118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(EN)'!$R$98:$R$118</c:f>
              <c:numCache>
                <c:formatCode>0.000%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1.6141072977826201E-4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3-4E2C-8C9A-6E27BD5F8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(EN)'!$O$127</c:f>
          <c:strCache>
            <c:ptCount val="1"/>
            <c:pt idx="0">
              <c:v>Iceland 2007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(EN)'!$Q$128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(EN)'!$P$129:$P$149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(EN)'!$Q$129:$Q$149</c:f>
              <c:numCache>
                <c:formatCode>0.000%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3-4CF8-A115-AABE2A492A32}"/>
            </c:ext>
          </c:extLst>
        </c:ser>
        <c:ser>
          <c:idx val="1"/>
          <c:order val="1"/>
          <c:tx>
            <c:strRef>
              <c:f>'Birting (EN)'!$R$128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(EN)'!$P$129:$P$149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(EN)'!$R$129:$R$149</c:f>
              <c:numCache>
                <c:formatCode>0.000%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3-4CF8-A115-AABE2A492A3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(EN)'!$O$158</c:f>
          <c:strCache>
            <c:ptCount val="1"/>
            <c:pt idx="0">
              <c:v>Iceland 2008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(EN)'!$Q$159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(EN)'!$P$160:$P$180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(EN)'!$Q$160:$Q$180</c:f>
              <c:numCache>
                <c:formatCode>0.000%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0-46A3-96C2-E3C5200F82E8}"/>
            </c:ext>
          </c:extLst>
        </c:ser>
        <c:ser>
          <c:idx val="1"/>
          <c:order val="1"/>
          <c:tx>
            <c:strRef>
              <c:f>'Birting (EN)'!$R$159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(EN)'!$P$160:$P$180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(EN)'!$R$160:$R$180</c:f>
              <c:numCache>
                <c:formatCode>0.000%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0-46A3-96C2-E3C5200F8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2005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Birting!$C$66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Birting!$B$67:$B$87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Birting!$C$67:$C$87</c:f>
              <c:numCache>
                <c:formatCode>0.000%</c:formatCode>
                <c:ptCount val="21"/>
                <c:pt idx="0">
                  <c:v>-3.0682459108855049E-2</c:v>
                </c:pt>
                <c:pt idx="1">
                  <c:v>-3.6773829667230681E-2</c:v>
                </c:pt>
                <c:pt idx="2">
                  <c:v>-3.6773829667230681E-2</c:v>
                </c:pt>
                <c:pt idx="3">
                  <c:v>-3.9029892836999439E-2</c:v>
                </c:pt>
                <c:pt idx="4">
                  <c:v>-4.117315284827975E-2</c:v>
                </c:pt>
                <c:pt idx="5">
                  <c:v>-3.3502538071065992E-2</c:v>
                </c:pt>
                <c:pt idx="6">
                  <c:v>-4.0045121263395378E-2</c:v>
                </c:pt>
                <c:pt idx="7">
                  <c:v>-4.3429216018048507E-2</c:v>
                </c:pt>
                <c:pt idx="8">
                  <c:v>-4.7828539199097575E-2</c:v>
                </c:pt>
                <c:pt idx="9">
                  <c:v>-4.16243654822335E-2</c:v>
                </c:pt>
                <c:pt idx="10">
                  <c:v>-4.2978003384094757E-2</c:v>
                </c:pt>
                <c:pt idx="11">
                  <c:v>-3.2374506486181613E-2</c:v>
                </c:pt>
                <c:pt idx="12">
                  <c:v>-2.4365482233502538E-2</c:v>
                </c:pt>
                <c:pt idx="13">
                  <c:v>-1.7710095882684716E-2</c:v>
                </c:pt>
                <c:pt idx="14">
                  <c:v>-1.500282007896221E-2</c:v>
                </c:pt>
                <c:pt idx="15">
                  <c:v>-1.2859560067681896E-2</c:v>
                </c:pt>
                <c:pt idx="16">
                  <c:v>-6.4297800338409478E-3</c:v>
                </c:pt>
                <c:pt idx="17">
                  <c:v>-3.948110547095319E-3</c:v>
                </c:pt>
                <c:pt idx="18">
                  <c:v>-1.1280315848843769E-3</c:v>
                </c:pt>
                <c:pt idx="19">
                  <c:v>-1.1280315848843768E-4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D-45B3-85AB-AF10BB97ED31}"/>
            </c:ext>
          </c:extLst>
        </c:ser>
        <c:ser>
          <c:idx val="1"/>
          <c:order val="1"/>
          <c:tx>
            <c:strRef>
              <c:f>Birting!$D$66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Birting!$B$67:$B$87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Birting!$D$67:$D$87</c:f>
              <c:numCache>
                <c:formatCode>0.000%</c:formatCode>
                <c:ptCount val="21"/>
                <c:pt idx="0">
                  <c:v>2.9780033840947545E-2</c:v>
                </c:pt>
                <c:pt idx="1">
                  <c:v>3.5420191765369431E-2</c:v>
                </c:pt>
                <c:pt idx="2">
                  <c:v>3.3953750705019742E-2</c:v>
                </c:pt>
                <c:pt idx="3">
                  <c:v>3.7789058093626621E-2</c:v>
                </c:pt>
                <c:pt idx="4">
                  <c:v>3.2938522278623802E-2</c:v>
                </c:pt>
                <c:pt idx="5">
                  <c:v>2.4252679075014102E-2</c:v>
                </c:pt>
                <c:pt idx="6">
                  <c:v>3.0118443316412859E-2</c:v>
                </c:pt>
                <c:pt idx="7">
                  <c:v>3.102086858432036E-2</c:v>
                </c:pt>
                <c:pt idx="8">
                  <c:v>3.699943598420756E-2</c:v>
                </c:pt>
                <c:pt idx="9">
                  <c:v>3.1246474901297238E-2</c:v>
                </c:pt>
                <c:pt idx="10">
                  <c:v>2.6395939086294416E-2</c:v>
                </c:pt>
                <c:pt idx="11">
                  <c:v>2.5493513818386916E-2</c:v>
                </c:pt>
                <c:pt idx="12">
                  <c:v>1.9514946418499719E-2</c:v>
                </c:pt>
                <c:pt idx="13">
                  <c:v>1.6582064297800337E-2</c:v>
                </c:pt>
                <c:pt idx="14">
                  <c:v>1.1618725324309081E-2</c:v>
                </c:pt>
                <c:pt idx="15">
                  <c:v>1.1167512690355329E-2</c:v>
                </c:pt>
                <c:pt idx="16">
                  <c:v>1.015228426395939E-2</c:v>
                </c:pt>
                <c:pt idx="17">
                  <c:v>5.6401579244218835E-3</c:v>
                </c:pt>
                <c:pt idx="18">
                  <c:v>1.0152284263959391E-3</c:v>
                </c:pt>
                <c:pt idx="19">
                  <c:v>1.0152284263959391E-3</c:v>
                </c:pt>
                <c:pt idx="20">
                  <c:v>1.1280315848843768E-4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D-45B3-85AB-AF10BB97E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(EN)'!$O$189</c:f>
          <c:strCache>
            <c:ptCount val="1"/>
            <c:pt idx="0">
              <c:v>Iceland 2009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(EN)'!$Q$190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(EN)'!$P$191:$P$211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(EN)'!$Q$191:$Q$211</c:f>
              <c:numCache>
                <c:formatCode>0.000%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5-4E61-84E4-896823FD1982}"/>
            </c:ext>
          </c:extLst>
        </c:ser>
        <c:ser>
          <c:idx val="1"/>
          <c:order val="1"/>
          <c:tx>
            <c:strRef>
              <c:f>'Birting (EN)'!$R$190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(EN)'!$P$191:$P$211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(EN)'!$R$191:$R$211</c:f>
              <c:numCache>
                <c:formatCode>0.000%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35-4E61-84E4-896823FD1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(EN)'!$A$220</c:f>
          <c:strCache>
            <c:ptCount val="1"/>
            <c:pt idx="0">
              <c:v>Central East Iceland 2010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(EN)'!$C$221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(EN)'!$B$222:$B$242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(EN)'!$C$222:$C$242</c:f>
              <c:numCache>
                <c:formatCode>0.000%</c:formatCode>
                <c:ptCount val="21"/>
                <c:pt idx="0">
                  <c:v>-3.6336109008327025E-2</c:v>
                </c:pt>
                <c:pt idx="1">
                  <c:v>-3.5795393100465013E-2</c:v>
                </c:pt>
                <c:pt idx="2">
                  <c:v>-3.7850113550340653E-2</c:v>
                </c:pt>
                <c:pt idx="3">
                  <c:v>-3.6336109008327025E-2</c:v>
                </c:pt>
                <c:pt idx="4">
                  <c:v>-3.8174543095057856E-2</c:v>
                </c:pt>
                <c:pt idx="5">
                  <c:v>-3.6768681734616636E-2</c:v>
                </c:pt>
                <c:pt idx="6">
                  <c:v>-3.374067265058938E-2</c:v>
                </c:pt>
                <c:pt idx="7">
                  <c:v>-3.4605818103168595E-2</c:v>
                </c:pt>
                <c:pt idx="8">
                  <c:v>-3.893154536606467E-2</c:v>
                </c:pt>
                <c:pt idx="9">
                  <c:v>-3.8607115821347467E-2</c:v>
                </c:pt>
                <c:pt idx="10">
                  <c:v>-3.720125446090624E-2</c:v>
                </c:pt>
                <c:pt idx="11">
                  <c:v>-3.6227965826754624E-2</c:v>
                </c:pt>
                <c:pt idx="12">
                  <c:v>-2.7900940845679682E-2</c:v>
                </c:pt>
                <c:pt idx="13">
                  <c:v>-2.1953065859197578E-2</c:v>
                </c:pt>
                <c:pt idx="14">
                  <c:v>-1.5031902238563859E-2</c:v>
                </c:pt>
                <c:pt idx="15">
                  <c:v>-1.1355034065102196E-2</c:v>
                </c:pt>
                <c:pt idx="16">
                  <c:v>-8.8677408889369525E-3</c:v>
                </c:pt>
                <c:pt idx="17">
                  <c:v>-4.0012977181788688E-3</c:v>
                </c:pt>
                <c:pt idx="18">
                  <c:v>-1.7302909051584298E-3</c:v>
                </c:pt>
                <c:pt idx="19">
                  <c:v>-4.3257272628960744E-4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A-4AB6-86C9-831F9EA03C86}"/>
            </c:ext>
          </c:extLst>
        </c:ser>
        <c:ser>
          <c:idx val="1"/>
          <c:order val="1"/>
          <c:tx>
            <c:strRef>
              <c:f>'Birting (EN)'!$D$221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(EN)'!$B$222:$B$242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(EN)'!$D$222:$D$242</c:f>
              <c:numCache>
                <c:formatCode>0.000%</c:formatCode>
                <c:ptCount val="21"/>
                <c:pt idx="0">
                  <c:v>2.9631231750838111E-2</c:v>
                </c:pt>
                <c:pt idx="1">
                  <c:v>3.3091813561154967E-2</c:v>
                </c:pt>
                <c:pt idx="2">
                  <c:v>3.6984968097761438E-2</c:v>
                </c:pt>
                <c:pt idx="3">
                  <c:v>3.5795393100465013E-2</c:v>
                </c:pt>
                <c:pt idx="4">
                  <c:v>3.4065102195306583E-2</c:v>
                </c:pt>
                <c:pt idx="5">
                  <c:v>3.4065102195306583E-2</c:v>
                </c:pt>
                <c:pt idx="6">
                  <c:v>2.6819509029955661E-2</c:v>
                </c:pt>
                <c:pt idx="7">
                  <c:v>2.9523088569265707E-2</c:v>
                </c:pt>
                <c:pt idx="8">
                  <c:v>3.2659240834865363E-2</c:v>
                </c:pt>
                <c:pt idx="9">
                  <c:v>3.6552395371471827E-2</c:v>
                </c:pt>
                <c:pt idx="10">
                  <c:v>2.9847518113982913E-2</c:v>
                </c:pt>
                <c:pt idx="11">
                  <c:v>2.6495079485238455E-2</c:v>
                </c:pt>
                <c:pt idx="12">
                  <c:v>2.389964312750081E-2</c:v>
                </c:pt>
                <c:pt idx="13">
                  <c:v>1.7086622688439496E-2</c:v>
                </c:pt>
                <c:pt idx="14">
                  <c:v>1.3950470422839841E-2</c:v>
                </c:pt>
                <c:pt idx="15">
                  <c:v>9.192170433654159E-3</c:v>
                </c:pt>
                <c:pt idx="16">
                  <c:v>9.4084567967989627E-3</c:v>
                </c:pt>
                <c:pt idx="17">
                  <c:v>6.2723045311993079E-3</c:v>
                </c:pt>
                <c:pt idx="18">
                  <c:v>2.3791499945928409E-3</c:v>
                </c:pt>
                <c:pt idx="19">
                  <c:v>2.1628636314480372E-4</c:v>
                </c:pt>
                <c:pt idx="20">
                  <c:v>2.1628636314480372E-4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A-4AB6-86C9-831F9EA03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(EN)'!$O$220</c:f>
          <c:strCache>
            <c:ptCount val="1"/>
            <c:pt idx="0">
              <c:v>Iceland 2010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(EN)'!$Q$221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(EN)'!$P$222:$P$242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(EN)'!$Q$222:$Q$242</c:f>
              <c:numCache>
                <c:formatCode>0.000%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8-4ABA-A0F0-AFD15B3CEB5C}"/>
            </c:ext>
          </c:extLst>
        </c:ser>
        <c:ser>
          <c:idx val="1"/>
          <c:order val="1"/>
          <c:tx>
            <c:strRef>
              <c:f>'Birting (EN)'!$R$221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(EN)'!$P$222:$P$242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(EN)'!$R$222:$R$242</c:f>
              <c:numCache>
                <c:formatCode>0.000%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8-4ABA-A0F0-AFD15B3CE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(EN)'!$A$251</c:f>
          <c:strCache>
            <c:ptCount val="1"/>
            <c:pt idx="0">
              <c:v>Central East Iceland 2011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(EN)'!$C$252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(EN)'!$B$253:$B$273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(EN)'!$C$253:$C$273</c:f>
              <c:numCache>
                <c:formatCode>0.000%</c:formatCode>
                <c:ptCount val="21"/>
                <c:pt idx="0">
                  <c:v>-3.5714285714285712E-2</c:v>
                </c:pt>
                <c:pt idx="1">
                  <c:v>-3.4611992945326277E-2</c:v>
                </c:pt>
                <c:pt idx="2">
                  <c:v>-3.7477954144620809E-2</c:v>
                </c:pt>
                <c:pt idx="3">
                  <c:v>-3.7918871252204583E-2</c:v>
                </c:pt>
                <c:pt idx="4">
                  <c:v>-3.7037037037037035E-2</c:v>
                </c:pt>
                <c:pt idx="5">
                  <c:v>-3.5383597883597885E-2</c:v>
                </c:pt>
                <c:pt idx="6">
                  <c:v>-3.273809523809524E-2</c:v>
                </c:pt>
                <c:pt idx="7">
                  <c:v>-3.284832451499118E-2</c:v>
                </c:pt>
                <c:pt idx="8">
                  <c:v>-3.7147266313932982E-2</c:v>
                </c:pt>
                <c:pt idx="9">
                  <c:v>-3.9902998236331567E-2</c:v>
                </c:pt>
                <c:pt idx="10">
                  <c:v>-3.7808641975308643E-2</c:v>
                </c:pt>
                <c:pt idx="11">
                  <c:v>-3.3730158730158728E-2</c:v>
                </c:pt>
                <c:pt idx="12">
                  <c:v>-3.0643738977072309E-2</c:v>
                </c:pt>
                <c:pt idx="13">
                  <c:v>-2.4140211640211639E-2</c:v>
                </c:pt>
                <c:pt idx="14">
                  <c:v>-1.5542328042328041E-2</c:v>
                </c:pt>
                <c:pt idx="15">
                  <c:v>-1.2455908289241622E-2</c:v>
                </c:pt>
                <c:pt idx="16">
                  <c:v>-1.0030864197530864E-2</c:v>
                </c:pt>
                <c:pt idx="17">
                  <c:v>-3.6375661375661374E-3</c:v>
                </c:pt>
                <c:pt idx="18">
                  <c:v>-2.0943562610229276E-3</c:v>
                </c:pt>
                <c:pt idx="19">
                  <c:v>-3.3068783068783067E-4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1-46F5-A03D-EE1018262534}"/>
            </c:ext>
          </c:extLst>
        </c:ser>
        <c:ser>
          <c:idx val="1"/>
          <c:order val="1"/>
          <c:tx>
            <c:strRef>
              <c:f>'Birting (EN)'!$D$252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(EN)'!$B$253:$B$273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(EN)'!$D$253:$D$273</c:f>
              <c:numCache>
                <c:formatCode>0.000%</c:formatCode>
                <c:ptCount val="21"/>
                <c:pt idx="0">
                  <c:v>3.1856261022927691E-2</c:v>
                </c:pt>
                <c:pt idx="1">
                  <c:v>2.8990299823633155E-2</c:v>
                </c:pt>
                <c:pt idx="2">
                  <c:v>3.7367724867724869E-2</c:v>
                </c:pt>
                <c:pt idx="3">
                  <c:v>3.7698412698412696E-2</c:v>
                </c:pt>
                <c:pt idx="4">
                  <c:v>3.2186948853615518E-2</c:v>
                </c:pt>
                <c:pt idx="5">
                  <c:v>3.0864197530864196E-2</c:v>
                </c:pt>
                <c:pt idx="6">
                  <c:v>2.6124338624338623E-2</c:v>
                </c:pt>
                <c:pt idx="7">
                  <c:v>2.9982363315696647E-2</c:v>
                </c:pt>
                <c:pt idx="8">
                  <c:v>3.2627865961199293E-2</c:v>
                </c:pt>
                <c:pt idx="9">
                  <c:v>3.5383597883597885E-2</c:v>
                </c:pt>
                <c:pt idx="10">
                  <c:v>3.2297178130511466E-2</c:v>
                </c:pt>
                <c:pt idx="11">
                  <c:v>2.7006172839506171E-2</c:v>
                </c:pt>
                <c:pt idx="12">
                  <c:v>2.3919753086419752E-2</c:v>
                </c:pt>
                <c:pt idx="13">
                  <c:v>1.984126984126984E-2</c:v>
                </c:pt>
                <c:pt idx="14">
                  <c:v>1.3447971781305114E-2</c:v>
                </c:pt>
                <c:pt idx="15">
                  <c:v>1.0251322751322751E-2</c:v>
                </c:pt>
                <c:pt idx="16">
                  <c:v>9.1490299823633152E-3</c:v>
                </c:pt>
                <c:pt idx="17">
                  <c:v>7.6058201058201054E-3</c:v>
                </c:pt>
                <c:pt idx="18">
                  <c:v>1.8738977072310405E-3</c:v>
                </c:pt>
                <c:pt idx="19">
                  <c:v>3.3068783068783067E-4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1-46F5-A03D-EE1018262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(EN)'!$O$251</c:f>
          <c:strCache>
            <c:ptCount val="1"/>
            <c:pt idx="0">
              <c:v>Iceland 2011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(EN)'!$Q$252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(EN)'!$P$253:$P$273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(EN)'!$Q$253:$Q$273</c:f>
              <c:numCache>
                <c:formatCode>0.000%</c:formatCode>
                <c:ptCount val="21"/>
                <c:pt idx="0">
                  <c:v>-3.8052830567872079E-2</c:v>
                </c:pt>
                <c:pt idx="1">
                  <c:v>-3.388265735495459E-2</c:v>
                </c:pt>
                <c:pt idx="2">
                  <c:v>-3.4812153793978368E-2</c:v>
                </c:pt>
                <c:pt idx="3">
                  <c:v>-3.7500157009533616E-2</c:v>
                </c:pt>
                <c:pt idx="4">
                  <c:v>-3.7814176076771379E-2</c:v>
                </c:pt>
                <c:pt idx="5">
                  <c:v>-3.7104492984814039E-2</c:v>
                </c:pt>
                <c:pt idx="6">
                  <c:v>-3.613731425772173E-2</c:v>
                </c:pt>
                <c:pt idx="7">
                  <c:v>-3.4975443708942004E-2</c:v>
                </c:pt>
                <c:pt idx="8">
                  <c:v>-3.267054375541683E-2</c:v>
                </c:pt>
                <c:pt idx="9">
                  <c:v>-3.4325424239759837E-2</c:v>
                </c:pt>
                <c:pt idx="10">
                  <c:v>-3.4042807079245854E-2</c:v>
                </c:pt>
                <c:pt idx="11">
                  <c:v>-2.9269717257231858E-2</c:v>
                </c:pt>
                <c:pt idx="12">
                  <c:v>-2.5297376056674162E-2</c:v>
                </c:pt>
                <c:pt idx="13">
                  <c:v>-1.8530265157700374E-2</c:v>
                </c:pt>
                <c:pt idx="14">
                  <c:v>-1.3009809955660508E-2</c:v>
                </c:pt>
                <c:pt idx="15">
                  <c:v>-1.1191639556353862E-2</c:v>
                </c:pt>
                <c:pt idx="16">
                  <c:v>-8.2587014683531586E-3</c:v>
                </c:pt>
                <c:pt idx="17">
                  <c:v>-4.0759674927461596E-3</c:v>
                </c:pt>
                <c:pt idx="18">
                  <c:v>-1.2780576036576941E-3</c:v>
                </c:pt>
                <c:pt idx="19">
                  <c:v>-1.9783201235979049E-4</c:v>
                </c:pt>
                <c:pt idx="20">
                  <c:v>-2.1981334706643388E-5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3-452B-84CA-3B8B1C87393A}"/>
            </c:ext>
          </c:extLst>
        </c:ser>
        <c:ser>
          <c:idx val="1"/>
          <c:order val="1"/>
          <c:tx>
            <c:strRef>
              <c:f>'Birting (EN)'!$R$252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(EN)'!$P$253:$P$273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(EN)'!$R$253:$R$273</c:f>
              <c:numCache>
                <c:formatCode>0.000%</c:formatCode>
                <c:ptCount val="21"/>
                <c:pt idx="0">
                  <c:v>3.6043108537550397E-2</c:v>
                </c:pt>
                <c:pt idx="1">
                  <c:v>3.267054375541683E-2</c:v>
                </c:pt>
                <c:pt idx="2">
                  <c:v>3.3650283245198649E-2</c:v>
                </c:pt>
                <c:pt idx="3">
                  <c:v>3.5512416313918584E-2</c:v>
                </c:pt>
                <c:pt idx="4">
                  <c:v>3.6231519977893055E-2</c:v>
                </c:pt>
                <c:pt idx="5">
                  <c:v>3.5747930614346904E-2</c:v>
                </c:pt>
                <c:pt idx="6">
                  <c:v>3.4746209789858443E-2</c:v>
                </c:pt>
                <c:pt idx="7">
                  <c:v>3.3565498097044455E-2</c:v>
                </c:pt>
                <c:pt idx="8">
                  <c:v>3.2312562018765777E-2</c:v>
                </c:pt>
                <c:pt idx="9">
                  <c:v>3.4513835680102495E-2</c:v>
                </c:pt>
                <c:pt idx="10">
                  <c:v>3.3116450830894449E-2</c:v>
                </c:pt>
                <c:pt idx="11">
                  <c:v>2.8958838380666475E-2</c:v>
                </c:pt>
                <c:pt idx="12">
                  <c:v>2.4035019406378356E-2</c:v>
                </c:pt>
                <c:pt idx="13">
                  <c:v>1.8875686131661913E-2</c:v>
                </c:pt>
                <c:pt idx="14">
                  <c:v>1.4011530780148971E-2</c:v>
                </c:pt>
                <c:pt idx="15">
                  <c:v>1.2915604235489179E-2</c:v>
                </c:pt>
                <c:pt idx="16">
                  <c:v>1.083679801037519E-2</c:v>
                </c:pt>
                <c:pt idx="17">
                  <c:v>6.5064750731664428E-3</c:v>
                </c:pt>
                <c:pt idx="18">
                  <c:v>2.5843769233667869E-3</c:v>
                </c:pt>
                <c:pt idx="19">
                  <c:v>6.1547737178601486E-4</c:v>
                </c:pt>
                <c:pt idx="20">
                  <c:v>1.0048610151608406E-4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3-452B-84CA-3B8B1C873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(EN)'!$A$282</c:f>
          <c:strCache>
            <c:ptCount val="1"/>
            <c:pt idx="0">
              <c:v>Central East Iceland 2012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(EN)'!$C$283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(EN)'!$B$284:$B$304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(EN)'!$C$284:$C$304</c:f>
              <c:numCache>
                <c:formatCode>0.000%</c:formatCode>
                <c:ptCount val="21"/>
                <c:pt idx="0">
                  <c:v>-3.3142479630037434E-2</c:v>
                </c:pt>
                <c:pt idx="1">
                  <c:v>-3.6665932613961685E-2</c:v>
                </c:pt>
                <c:pt idx="2">
                  <c:v>-3.4683990310504294E-2</c:v>
                </c:pt>
                <c:pt idx="3">
                  <c:v>-3.7436687954195108E-2</c:v>
                </c:pt>
                <c:pt idx="4">
                  <c:v>-3.787711957718564E-2</c:v>
                </c:pt>
                <c:pt idx="5">
                  <c:v>-3.4243558687513762E-2</c:v>
                </c:pt>
                <c:pt idx="6">
                  <c:v>-3.4463774499009031E-2</c:v>
                </c:pt>
                <c:pt idx="7">
                  <c:v>-3.2812155912794537E-2</c:v>
                </c:pt>
                <c:pt idx="8">
                  <c:v>-3.4353666593261396E-2</c:v>
                </c:pt>
                <c:pt idx="9">
                  <c:v>-4.0739925126624089E-2</c:v>
                </c:pt>
                <c:pt idx="10">
                  <c:v>-3.7987227482933275E-2</c:v>
                </c:pt>
                <c:pt idx="11">
                  <c:v>-3.2922263818542172E-2</c:v>
                </c:pt>
                <c:pt idx="12">
                  <c:v>-3.2151508478308742E-2</c:v>
                </c:pt>
                <c:pt idx="13">
                  <c:v>-2.4003523452983924E-2</c:v>
                </c:pt>
                <c:pt idx="14">
                  <c:v>-1.596564633340674E-2</c:v>
                </c:pt>
                <c:pt idx="15">
                  <c:v>-1.3323056595463555E-2</c:v>
                </c:pt>
                <c:pt idx="16">
                  <c:v>-9.1389561770535126E-3</c:v>
                </c:pt>
                <c:pt idx="17">
                  <c:v>-4.4043162299053076E-3</c:v>
                </c:pt>
                <c:pt idx="18">
                  <c:v>-1.4314027747192248E-3</c:v>
                </c:pt>
                <c:pt idx="19">
                  <c:v>-3.3032371724289804E-4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401-A225-95A3BC32AECD}"/>
            </c:ext>
          </c:extLst>
        </c:ser>
        <c:ser>
          <c:idx val="1"/>
          <c:order val="1"/>
          <c:tx>
            <c:strRef>
              <c:f>'Birting (EN)'!$D$283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(EN)'!$B$284:$B$304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(EN)'!$D$284:$D$304</c:f>
              <c:numCache>
                <c:formatCode>0.000%</c:formatCode>
                <c:ptCount val="21"/>
                <c:pt idx="0">
                  <c:v>3.2151508478308742E-2</c:v>
                </c:pt>
                <c:pt idx="1">
                  <c:v>2.8517947588636863E-2</c:v>
                </c:pt>
                <c:pt idx="2">
                  <c:v>3.5895177273728256E-2</c:v>
                </c:pt>
                <c:pt idx="3">
                  <c:v>3.787711957718564E-2</c:v>
                </c:pt>
                <c:pt idx="4">
                  <c:v>3.5674961462232986E-2</c:v>
                </c:pt>
                <c:pt idx="5">
                  <c:v>3.116053732658005E-2</c:v>
                </c:pt>
                <c:pt idx="6">
                  <c:v>2.7306760625412905E-2</c:v>
                </c:pt>
                <c:pt idx="7">
                  <c:v>2.8187623871393966E-2</c:v>
                </c:pt>
                <c:pt idx="8">
                  <c:v>3.1270645232327685E-2</c:v>
                </c:pt>
                <c:pt idx="9">
                  <c:v>3.4904206121999556E-2</c:v>
                </c:pt>
                <c:pt idx="10">
                  <c:v>3.3142479630037434E-2</c:v>
                </c:pt>
                <c:pt idx="11">
                  <c:v>2.7196652719665274E-2</c:v>
                </c:pt>
                <c:pt idx="12">
                  <c:v>2.422373926447919E-2</c:v>
                </c:pt>
                <c:pt idx="13">
                  <c:v>2.1250825809293106E-2</c:v>
                </c:pt>
                <c:pt idx="14">
                  <c:v>1.3212948689715922E-2</c:v>
                </c:pt>
                <c:pt idx="15">
                  <c:v>1.1451222197753798E-2</c:v>
                </c:pt>
                <c:pt idx="16">
                  <c:v>7.9277692138295525E-3</c:v>
                </c:pt>
                <c:pt idx="17">
                  <c:v>8.368200836820083E-3</c:v>
                </c:pt>
                <c:pt idx="18">
                  <c:v>1.6516185862144902E-3</c:v>
                </c:pt>
                <c:pt idx="19">
                  <c:v>5.5053952873816345E-4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401-A225-95A3BC32A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(EN)'!$O$282</c:f>
          <c:strCache>
            <c:ptCount val="1"/>
            <c:pt idx="0">
              <c:v>Iceland 2012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(EN)'!$Q$283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(EN)'!$P$284:$P$304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(EN)'!$Q$284:$Q$304</c:f>
              <c:numCache>
                <c:formatCode>0.000%</c:formatCode>
                <c:ptCount val="21"/>
                <c:pt idx="0">
                  <c:v>-3.7815849174685126E-2</c:v>
                </c:pt>
                <c:pt idx="1">
                  <c:v>-3.4029570523351323E-2</c:v>
                </c:pt>
                <c:pt idx="2">
                  <c:v>-3.4120316044746926E-2</c:v>
                </c:pt>
                <c:pt idx="3">
                  <c:v>-3.7168113901275134E-2</c:v>
                </c:pt>
                <c:pt idx="4">
                  <c:v>-3.8501134319017444E-2</c:v>
                </c:pt>
                <c:pt idx="5">
                  <c:v>-3.5519048736603304E-2</c:v>
                </c:pt>
                <c:pt idx="6">
                  <c:v>-3.596651803176093E-2</c:v>
                </c:pt>
                <c:pt idx="7">
                  <c:v>-3.4727372291324415E-2</c:v>
                </c:pt>
                <c:pt idx="8">
                  <c:v>-3.1814128138934521E-2</c:v>
                </c:pt>
                <c:pt idx="9">
                  <c:v>-3.4154736759759052E-2</c:v>
                </c:pt>
                <c:pt idx="10">
                  <c:v>-3.3625909410936398E-2</c:v>
                </c:pt>
                <c:pt idx="11">
                  <c:v>-3.0230775248376751E-2</c:v>
                </c:pt>
                <c:pt idx="12">
                  <c:v>-2.5737307361339279E-2</c:v>
                </c:pt>
                <c:pt idx="13">
                  <c:v>-1.9798169443792538E-2</c:v>
                </c:pt>
                <c:pt idx="14">
                  <c:v>-1.3258233591488696E-2</c:v>
                </c:pt>
                <c:pt idx="15">
                  <c:v>-1.0961433153406868E-2</c:v>
                </c:pt>
                <c:pt idx="16">
                  <c:v>-8.4987874520848009E-3</c:v>
                </c:pt>
                <c:pt idx="17">
                  <c:v>-4.3057185324258777E-3</c:v>
                </c:pt>
                <c:pt idx="18">
                  <c:v>-1.3173746381913479E-3</c:v>
                </c:pt>
                <c:pt idx="19">
                  <c:v>-2.3155753735429869E-4</c:v>
                </c:pt>
                <c:pt idx="20">
                  <c:v>-2.1904091371352578E-5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C-46B2-90B1-F9B599CDBBEA}"/>
            </c:ext>
          </c:extLst>
        </c:ser>
        <c:ser>
          <c:idx val="1"/>
          <c:order val="1"/>
          <c:tx>
            <c:strRef>
              <c:f>'Birting (EN)'!$R$283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(EN)'!$P$284:$P$304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(EN)'!$R$284:$R$304</c:f>
              <c:numCache>
                <c:formatCode>0.000%</c:formatCode>
                <c:ptCount val="21"/>
                <c:pt idx="0">
                  <c:v>3.5681764843933352E-2</c:v>
                </c:pt>
                <c:pt idx="1">
                  <c:v>3.2812328874286159E-2</c:v>
                </c:pt>
                <c:pt idx="2">
                  <c:v>3.2950011734334664E-2</c:v>
                </c:pt>
                <c:pt idx="3">
                  <c:v>3.5387624188375183E-2</c:v>
                </c:pt>
                <c:pt idx="4">
                  <c:v>3.659547836970977E-2</c:v>
                </c:pt>
                <c:pt idx="5">
                  <c:v>3.486505515137292E-2</c:v>
                </c:pt>
                <c:pt idx="6">
                  <c:v>3.4677305796761322E-2</c:v>
                </c:pt>
                <c:pt idx="7">
                  <c:v>3.3450676679965582E-2</c:v>
                </c:pt>
                <c:pt idx="8">
                  <c:v>3.1413596182429789E-2</c:v>
                </c:pt>
                <c:pt idx="9">
                  <c:v>3.486505515137292E-2</c:v>
                </c:pt>
                <c:pt idx="10">
                  <c:v>3.3050144723460843E-2</c:v>
                </c:pt>
                <c:pt idx="11">
                  <c:v>2.9586169130876947E-2</c:v>
                </c:pt>
                <c:pt idx="12">
                  <c:v>2.50801846201987E-2</c:v>
                </c:pt>
                <c:pt idx="13">
                  <c:v>1.9691778142845968E-2</c:v>
                </c:pt>
                <c:pt idx="14">
                  <c:v>1.4178205429085504E-2</c:v>
                </c:pt>
                <c:pt idx="15">
                  <c:v>1.2817022608151452E-2</c:v>
                </c:pt>
                <c:pt idx="16">
                  <c:v>1.0873816787921459E-2</c:v>
                </c:pt>
                <c:pt idx="17">
                  <c:v>6.7621059219275604E-3</c:v>
                </c:pt>
                <c:pt idx="18">
                  <c:v>2.7442697332394589E-3</c:v>
                </c:pt>
                <c:pt idx="19">
                  <c:v>5.9141046702651957E-4</c:v>
                </c:pt>
                <c:pt idx="20">
                  <c:v>1.2203708049753579E-4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C-46B2-90B1-F9B599CDB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(EN)'!$A$313</c:f>
          <c:strCache>
            <c:ptCount val="1"/>
            <c:pt idx="0">
              <c:v>Central East Iceland 2013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(EN)'!$C$314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(EN)'!$B$315:$B$335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(EN)'!$C$315:$C$335</c:f>
              <c:numCache>
                <c:formatCode>0.000%</c:formatCode>
                <c:ptCount val="21"/>
                <c:pt idx="0">
                  <c:v>-3.4505422280644099E-2</c:v>
                </c:pt>
                <c:pt idx="1">
                  <c:v>-3.7572570927812465E-2</c:v>
                </c:pt>
                <c:pt idx="2">
                  <c:v>-3.1985978749041515E-2</c:v>
                </c:pt>
                <c:pt idx="3">
                  <c:v>-3.790119399715193E-2</c:v>
                </c:pt>
                <c:pt idx="4">
                  <c:v>-3.8010735020265092E-2</c:v>
                </c:pt>
                <c:pt idx="5">
                  <c:v>-3.6258078650454592E-2</c:v>
                </c:pt>
                <c:pt idx="6">
                  <c:v>-3.3738635118852008E-2</c:v>
                </c:pt>
                <c:pt idx="7">
                  <c:v>-3.1109650564136268E-2</c:v>
                </c:pt>
                <c:pt idx="8">
                  <c:v>-3.4724504326870416E-2</c:v>
                </c:pt>
                <c:pt idx="9">
                  <c:v>-3.8996604228283493E-2</c:v>
                </c:pt>
                <c:pt idx="10">
                  <c:v>-3.5491291488662507E-2</c:v>
                </c:pt>
                <c:pt idx="11">
                  <c:v>-3.6805783766020374E-2</c:v>
                </c:pt>
                <c:pt idx="12">
                  <c:v>-3.1219191587249426E-2</c:v>
                </c:pt>
                <c:pt idx="13">
                  <c:v>-2.5303976339139007E-2</c:v>
                </c:pt>
                <c:pt idx="14">
                  <c:v>-1.6978858582539162E-2</c:v>
                </c:pt>
                <c:pt idx="15">
                  <c:v>-1.2597217658012926E-2</c:v>
                </c:pt>
                <c:pt idx="16">
                  <c:v>-9.3109869646182501E-3</c:v>
                </c:pt>
                <c:pt idx="17">
                  <c:v>-4.3816409245262351E-3</c:v>
                </c:pt>
                <c:pt idx="18">
                  <c:v>-1.3144922773578706E-3</c:v>
                </c:pt>
                <c:pt idx="19">
                  <c:v>-3.2862306933946765E-4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8-46C5-949A-02074ACC4D97}"/>
            </c:ext>
          </c:extLst>
        </c:ser>
        <c:ser>
          <c:idx val="1"/>
          <c:order val="1"/>
          <c:tx>
            <c:strRef>
              <c:f>'Birting (EN)'!$D$314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(EN)'!$B$315:$B$335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(EN)'!$D$315:$D$335</c:f>
              <c:numCache>
                <c:formatCode>0.000%</c:formatCode>
                <c:ptCount val="21"/>
                <c:pt idx="0">
                  <c:v>3.2971847957059916E-2</c:v>
                </c:pt>
                <c:pt idx="1">
                  <c:v>2.8042501916967905E-2</c:v>
                </c:pt>
                <c:pt idx="2">
                  <c:v>3.4724504326870416E-2</c:v>
                </c:pt>
                <c:pt idx="3">
                  <c:v>3.7024865812246684E-2</c:v>
                </c:pt>
                <c:pt idx="4">
                  <c:v>3.3957717165078324E-2</c:v>
                </c:pt>
                <c:pt idx="5">
                  <c:v>3.187643772592836E-2</c:v>
                </c:pt>
                <c:pt idx="6">
                  <c:v>2.7713878847628437E-2</c:v>
                </c:pt>
                <c:pt idx="7">
                  <c:v>2.7494796801402124E-2</c:v>
                </c:pt>
                <c:pt idx="8">
                  <c:v>3.0452404425457335E-2</c:v>
                </c:pt>
                <c:pt idx="9">
                  <c:v>3.5162668419323036E-2</c:v>
                </c:pt>
                <c:pt idx="10">
                  <c:v>3.4067258188191479E-2</c:v>
                </c:pt>
                <c:pt idx="11">
                  <c:v>2.6399386570270567E-2</c:v>
                </c:pt>
                <c:pt idx="12">
                  <c:v>2.6070763500931099E-2</c:v>
                </c:pt>
                <c:pt idx="13">
                  <c:v>2.125095848395224E-2</c:v>
                </c:pt>
                <c:pt idx="14">
                  <c:v>1.4021250958483953E-2</c:v>
                </c:pt>
                <c:pt idx="15">
                  <c:v>1.1939971519333991E-2</c:v>
                </c:pt>
                <c:pt idx="16">
                  <c:v>8.3251177565998469E-3</c:v>
                </c:pt>
                <c:pt idx="17">
                  <c:v>7.1201665023551321E-3</c:v>
                </c:pt>
                <c:pt idx="18">
                  <c:v>2.0812794391499617E-3</c:v>
                </c:pt>
                <c:pt idx="19">
                  <c:v>7.6678716179209112E-4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8-46C5-949A-02074ACC4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(EN)'!$O$313</c:f>
          <c:strCache>
            <c:ptCount val="1"/>
            <c:pt idx="0">
              <c:v>Iceland 2013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(EN)'!$Q$314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(EN)'!$P$315:$P$335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(EN)'!$Q$315:$Q$335</c:f>
              <c:numCache>
                <c:formatCode>0.000%</c:formatCode>
                <c:ptCount val="21"/>
                <c:pt idx="0">
                  <c:v>-3.7423452029938763E-2</c:v>
                </c:pt>
                <c:pt idx="1">
                  <c:v>-3.4751457945609389E-2</c:v>
                </c:pt>
                <c:pt idx="2">
                  <c:v>-3.3213507862187241E-2</c:v>
                </c:pt>
                <c:pt idx="3">
                  <c:v>-3.6311156818090023E-2</c:v>
                </c:pt>
                <c:pt idx="4">
                  <c:v>-3.8995578781881396E-2</c:v>
                </c:pt>
                <c:pt idx="5">
                  <c:v>-3.4832239162112366E-2</c:v>
                </c:pt>
                <c:pt idx="6">
                  <c:v>-3.6680886232084438E-2</c:v>
                </c:pt>
                <c:pt idx="7">
                  <c:v>-3.3434102722637693E-2</c:v>
                </c:pt>
                <c:pt idx="8">
                  <c:v>-3.215092416818649E-2</c:v>
                </c:pt>
                <c:pt idx="9">
                  <c:v>-3.3138940585415264E-2</c:v>
                </c:pt>
                <c:pt idx="10">
                  <c:v>-3.3213507862187241E-2</c:v>
                </c:pt>
                <c:pt idx="11">
                  <c:v>-3.0827355005483802E-2</c:v>
                </c:pt>
                <c:pt idx="12">
                  <c:v>-2.6166900207234889E-2</c:v>
                </c:pt>
                <c:pt idx="13">
                  <c:v>-2.0757665671400652E-2</c:v>
                </c:pt>
                <c:pt idx="14">
                  <c:v>-1.3844657720664767E-2</c:v>
                </c:pt>
                <c:pt idx="15">
                  <c:v>-1.0967603625212438E-2</c:v>
                </c:pt>
                <c:pt idx="16">
                  <c:v>-8.6560180452809783E-3</c:v>
                </c:pt>
                <c:pt idx="17">
                  <c:v>-4.483357515915453E-3</c:v>
                </c:pt>
                <c:pt idx="18">
                  <c:v>-1.4758106861121553E-3</c:v>
                </c:pt>
                <c:pt idx="19">
                  <c:v>-2.3923667964344413E-4</c:v>
                </c:pt>
                <c:pt idx="20">
                  <c:v>-1.8641819192995648E-5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8-4057-BDD5-85C8EFC9FA4F}"/>
            </c:ext>
          </c:extLst>
        </c:ser>
        <c:ser>
          <c:idx val="1"/>
          <c:order val="1"/>
          <c:tx>
            <c:strRef>
              <c:f>'Birting (EN)'!$R$314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(EN)'!$P$315:$P$335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(EN)'!$R$315:$R$335</c:f>
              <c:numCache>
                <c:formatCode>0.000%</c:formatCode>
                <c:ptCount val="21"/>
                <c:pt idx="0">
                  <c:v>3.5500237683194713E-2</c:v>
                </c:pt>
                <c:pt idx="1">
                  <c:v>3.3076801188105277E-2</c:v>
                </c:pt>
                <c:pt idx="2">
                  <c:v>3.2542402371239398E-2</c:v>
                </c:pt>
                <c:pt idx="3">
                  <c:v>3.4537077024889937E-2</c:v>
                </c:pt>
                <c:pt idx="4">
                  <c:v>3.6711955930739427E-2</c:v>
                </c:pt>
                <c:pt idx="5">
                  <c:v>3.4328910043901484E-2</c:v>
                </c:pt>
                <c:pt idx="6">
                  <c:v>3.4875736740229354E-2</c:v>
                </c:pt>
                <c:pt idx="7">
                  <c:v>3.2607648738414888E-2</c:v>
                </c:pt>
                <c:pt idx="8">
                  <c:v>3.1647595049975608E-2</c:v>
                </c:pt>
                <c:pt idx="9">
                  <c:v>3.4335123983632483E-2</c:v>
                </c:pt>
                <c:pt idx="10">
                  <c:v>3.3353321506134709E-2</c:v>
                </c:pt>
                <c:pt idx="11">
                  <c:v>3.023081679130794E-2</c:v>
                </c:pt>
                <c:pt idx="12">
                  <c:v>2.5623180480772518E-2</c:v>
                </c:pt>
                <c:pt idx="13">
                  <c:v>2.025433655318977E-2</c:v>
                </c:pt>
                <c:pt idx="14">
                  <c:v>1.4845102017355534E-2</c:v>
                </c:pt>
                <c:pt idx="15">
                  <c:v>1.2636046442985549E-2</c:v>
                </c:pt>
                <c:pt idx="16">
                  <c:v>1.0824683011399473E-2</c:v>
                </c:pt>
                <c:pt idx="17">
                  <c:v>6.9285428000633821E-3</c:v>
                </c:pt>
                <c:pt idx="18">
                  <c:v>2.8211286378733414E-3</c:v>
                </c:pt>
                <c:pt idx="19">
                  <c:v>6.2450094296535418E-4</c:v>
                </c:pt>
                <c:pt idx="20">
                  <c:v>1.1185091515797388E-4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8-4057-BDD5-85C8EFC9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(EN)'!$A$344</c:f>
          <c:strCache>
            <c:ptCount val="1"/>
            <c:pt idx="0">
              <c:v>Central East Iceland 2014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(EN)'!$C$345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(EN)'!$B$346:$B$366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(EN)'!$C$346:$C$366</c:f>
              <c:numCache>
                <c:formatCode>0.000%</c:formatCode>
                <c:ptCount val="21"/>
                <c:pt idx="0">
                  <c:v>-3.6118363794604001E-2</c:v>
                </c:pt>
                <c:pt idx="1">
                  <c:v>-3.5139251523063533E-2</c:v>
                </c:pt>
                <c:pt idx="2">
                  <c:v>-3.2528285465622281E-2</c:v>
                </c:pt>
                <c:pt idx="3">
                  <c:v>-3.6553524804177548E-2</c:v>
                </c:pt>
                <c:pt idx="4">
                  <c:v>-3.7206266318537858E-2</c:v>
                </c:pt>
                <c:pt idx="5">
                  <c:v>-3.5248041775456922E-2</c:v>
                </c:pt>
                <c:pt idx="6">
                  <c:v>-3.318102697998259E-2</c:v>
                </c:pt>
                <c:pt idx="7">
                  <c:v>-3.1549173194081813E-2</c:v>
                </c:pt>
                <c:pt idx="8">
                  <c:v>-3.5356832027850303E-2</c:v>
                </c:pt>
                <c:pt idx="9">
                  <c:v>-3.6988685813751088E-2</c:v>
                </c:pt>
                <c:pt idx="10">
                  <c:v>-3.7750217580504786E-2</c:v>
                </c:pt>
                <c:pt idx="11">
                  <c:v>-3.5139251523063533E-2</c:v>
                </c:pt>
                <c:pt idx="12">
                  <c:v>-3.2854656222802439E-2</c:v>
                </c:pt>
                <c:pt idx="13">
                  <c:v>-2.491296779808529E-2</c:v>
                </c:pt>
                <c:pt idx="14">
                  <c:v>-1.9038294168842472E-2</c:v>
                </c:pt>
                <c:pt idx="15">
                  <c:v>-1.1966927763272411E-2</c:v>
                </c:pt>
                <c:pt idx="16">
                  <c:v>-8.9208006962576154E-3</c:v>
                </c:pt>
                <c:pt idx="17">
                  <c:v>-5.0043516100957358E-3</c:v>
                </c:pt>
                <c:pt idx="18">
                  <c:v>-1.3054830287206266E-3</c:v>
                </c:pt>
                <c:pt idx="19">
                  <c:v>-5.4395126196692773E-4</c:v>
                </c:pt>
                <c:pt idx="20">
                  <c:v>-1.0879025239338555E-4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B-4D3F-AFEE-331E913BE69C}"/>
            </c:ext>
          </c:extLst>
        </c:ser>
        <c:ser>
          <c:idx val="1"/>
          <c:order val="1"/>
          <c:tx>
            <c:strRef>
              <c:f>'Birting (EN)'!$D$345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(EN)'!$B$346:$B$366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(EN)'!$D$346:$D$366</c:f>
              <c:numCache>
                <c:formatCode>0.000%</c:formatCode>
                <c:ptCount val="21"/>
                <c:pt idx="0">
                  <c:v>3.5574412532637073E-2</c:v>
                </c:pt>
                <c:pt idx="1">
                  <c:v>3.0243690165361183E-2</c:v>
                </c:pt>
                <c:pt idx="2">
                  <c:v>3.111401218450827E-2</c:v>
                </c:pt>
                <c:pt idx="3">
                  <c:v>3.6771105308964318E-2</c:v>
                </c:pt>
                <c:pt idx="4">
                  <c:v>3.4595300261096605E-2</c:v>
                </c:pt>
                <c:pt idx="5">
                  <c:v>3.0243690165361183E-2</c:v>
                </c:pt>
                <c:pt idx="6">
                  <c:v>3.0461270670147953E-2</c:v>
                </c:pt>
                <c:pt idx="7">
                  <c:v>2.6000870322019146E-2</c:v>
                </c:pt>
                <c:pt idx="8">
                  <c:v>3.0461270670147953E-2</c:v>
                </c:pt>
                <c:pt idx="9">
                  <c:v>3.2854656222802439E-2</c:v>
                </c:pt>
                <c:pt idx="10">
                  <c:v>3.4921671018276763E-2</c:v>
                </c:pt>
                <c:pt idx="11">
                  <c:v>2.6762402088772844E-2</c:v>
                </c:pt>
                <c:pt idx="12">
                  <c:v>2.6000870322019146E-2</c:v>
                </c:pt>
                <c:pt idx="13">
                  <c:v>2.1214099216710181E-2</c:v>
                </c:pt>
                <c:pt idx="14">
                  <c:v>1.490426457789382E-2</c:v>
                </c:pt>
                <c:pt idx="15">
                  <c:v>1.2728459530026109E-2</c:v>
                </c:pt>
                <c:pt idx="16">
                  <c:v>7.5065274151436033E-3</c:v>
                </c:pt>
                <c:pt idx="17">
                  <c:v>7.3977371627502175E-3</c:v>
                </c:pt>
                <c:pt idx="18">
                  <c:v>2.3933855526544821E-3</c:v>
                </c:pt>
                <c:pt idx="19">
                  <c:v>4.351610095735422E-4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B-4D3F-AFEE-331E913BE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Landið 2005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Birting!$Q$66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Birting!$P$67:$P$87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Birting!$Q$67:$Q$87</c:f>
              <c:numCache>
                <c:formatCode>0.000%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5-4DEE-9B6C-EA4585720F29}"/>
            </c:ext>
          </c:extLst>
        </c:ser>
        <c:ser>
          <c:idx val="1"/>
          <c:order val="1"/>
          <c:tx>
            <c:strRef>
              <c:f>Birting!$R$66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Birting!$P$67:$P$87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Birting!$R$67:$R$87</c:f>
              <c:numCache>
                <c:formatCode>0.000%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5-4DEE-9B6C-EA4585720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(EN)'!$O$344</c:f>
          <c:strCache>
            <c:ptCount val="1"/>
            <c:pt idx="0">
              <c:v>Iceland 2014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(EN)'!$Q$345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(EN)'!$P$346:$P$366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(EN)'!$Q$346:$Q$366</c:f>
              <c:numCache>
                <c:formatCode>0.000%</c:formatCode>
                <c:ptCount val="21"/>
                <c:pt idx="0">
                  <c:v>-3.6211391250679369E-2</c:v>
                </c:pt>
                <c:pt idx="1">
                  <c:v>-3.5486733543975364E-2</c:v>
                </c:pt>
                <c:pt idx="2">
                  <c:v>-3.2763125976829378E-2</c:v>
                </c:pt>
                <c:pt idx="3">
                  <c:v>-3.5376192537867973E-2</c:v>
                </c:pt>
                <c:pt idx="4">
                  <c:v>-3.8904292982795519E-2</c:v>
                </c:pt>
                <c:pt idx="5">
                  <c:v>-3.5560427548046954E-2</c:v>
                </c:pt>
                <c:pt idx="6">
                  <c:v>-3.6960613625407236E-2</c:v>
                </c:pt>
                <c:pt idx="7">
                  <c:v>-3.2907443401469581E-2</c:v>
                </c:pt>
                <c:pt idx="8">
                  <c:v>-3.2523620463596699E-2</c:v>
                </c:pt>
                <c:pt idx="9">
                  <c:v>-3.2287185533867002E-2</c:v>
                </c:pt>
                <c:pt idx="10">
                  <c:v>-3.31039607456605E-2</c:v>
                </c:pt>
                <c:pt idx="11">
                  <c:v>-3.0890070040009703E-2</c:v>
                </c:pt>
                <c:pt idx="12">
                  <c:v>-2.6717147059455708E-2</c:v>
                </c:pt>
                <c:pt idx="13">
                  <c:v>-2.1540143273426248E-2</c:v>
                </c:pt>
                <c:pt idx="14">
                  <c:v>-1.4401036628990607E-2</c:v>
                </c:pt>
                <c:pt idx="15">
                  <c:v>-1.0937418437625702E-2</c:v>
                </c:pt>
                <c:pt idx="16">
                  <c:v>-8.5546456393108383E-3</c:v>
                </c:pt>
                <c:pt idx="17">
                  <c:v>-4.5475341679179293E-3</c:v>
                </c:pt>
                <c:pt idx="18">
                  <c:v>-1.5107270834676713E-3</c:v>
                </c:pt>
                <c:pt idx="19">
                  <c:v>-2.7942309877145954E-4</c:v>
                </c:pt>
                <c:pt idx="20">
                  <c:v>-1.842350101789843E-5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9-4DFE-993A-AD9BEBC1296A}"/>
            </c:ext>
          </c:extLst>
        </c:ser>
        <c:ser>
          <c:idx val="1"/>
          <c:order val="1"/>
          <c:tx>
            <c:strRef>
              <c:f>'Birting (EN)'!$R$345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(EN)'!$P$346:$P$366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(EN)'!$R$346:$R$366</c:f>
              <c:numCache>
                <c:formatCode>0.000%</c:formatCode>
                <c:ptCount val="21"/>
                <c:pt idx="0">
                  <c:v>3.48818285938877E-2</c:v>
                </c:pt>
                <c:pt idx="1">
                  <c:v>3.3539983603084092E-2</c:v>
                </c:pt>
                <c:pt idx="2">
                  <c:v>3.2259550282340156E-2</c:v>
                </c:pt>
                <c:pt idx="3">
                  <c:v>3.3543054186587075E-2</c:v>
                </c:pt>
                <c:pt idx="4">
                  <c:v>3.7104931050047439E-2</c:v>
                </c:pt>
                <c:pt idx="5">
                  <c:v>3.4298417728320915E-2</c:v>
                </c:pt>
                <c:pt idx="6">
                  <c:v>3.5142828191641259E-2</c:v>
                </c:pt>
                <c:pt idx="7">
                  <c:v>3.2250338531831201E-2</c:v>
                </c:pt>
                <c:pt idx="8">
                  <c:v>3.2075315272161169E-2</c:v>
                </c:pt>
                <c:pt idx="9">
                  <c:v>3.3205290001258936E-2</c:v>
                </c:pt>
                <c:pt idx="10">
                  <c:v>3.3214501751767891E-2</c:v>
                </c:pt>
                <c:pt idx="11">
                  <c:v>3.0711976196836684E-2</c:v>
                </c:pt>
                <c:pt idx="12">
                  <c:v>2.5915724765177128E-2</c:v>
                </c:pt>
                <c:pt idx="13">
                  <c:v>2.1048849912948957E-2</c:v>
                </c:pt>
                <c:pt idx="14">
                  <c:v>1.5632340613686818E-2</c:v>
                </c:pt>
                <c:pt idx="15">
                  <c:v>1.2319181013968084E-2</c:v>
                </c:pt>
                <c:pt idx="16">
                  <c:v>1.0673348256369158E-2</c:v>
                </c:pt>
                <c:pt idx="17">
                  <c:v>6.8811776301850643E-3</c:v>
                </c:pt>
                <c:pt idx="18">
                  <c:v>3.0890070040009705E-3</c:v>
                </c:pt>
                <c:pt idx="19">
                  <c:v>6.4175195212346197E-4</c:v>
                </c:pt>
                <c:pt idx="20">
                  <c:v>8.9046921586509079E-5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9-4DFE-993A-AD9BEBC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(EN)'!$A$375</c:f>
          <c:strCache>
            <c:ptCount val="1"/>
            <c:pt idx="0">
              <c:v>Central East Iceland 2015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(EN)'!$C$376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(EN)'!$B$377:$B$397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(EN)'!$C$377:$C$397</c:f>
              <c:numCache>
                <c:formatCode>0.000%</c:formatCode>
                <c:ptCount val="21"/>
                <c:pt idx="0">
                  <c:v>-3.6648648648648648E-2</c:v>
                </c:pt>
                <c:pt idx="1">
                  <c:v>-3.5243243243243245E-2</c:v>
                </c:pt>
                <c:pt idx="2">
                  <c:v>-3.2864864864864868E-2</c:v>
                </c:pt>
                <c:pt idx="3">
                  <c:v>-3.6216216216216214E-2</c:v>
                </c:pt>
                <c:pt idx="4">
                  <c:v>-3.7513513513513515E-2</c:v>
                </c:pt>
                <c:pt idx="5">
                  <c:v>-3.5243243243243245E-2</c:v>
                </c:pt>
                <c:pt idx="6">
                  <c:v>-3.427027027027027E-2</c:v>
                </c:pt>
                <c:pt idx="7">
                  <c:v>-3.1783783783783784E-2</c:v>
                </c:pt>
                <c:pt idx="8">
                  <c:v>-3.4486486486486487E-2</c:v>
                </c:pt>
                <c:pt idx="9">
                  <c:v>-3.6432432432432431E-2</c:v>
                </c:pt>
                <c:pt idx="10">
                  <c:v>-3.7621621621621623E-2</c:v>
                </c:pt>
                <c:pt idx="11">
                  <c:v>-3.4594594594594595E-2</c:v>
                </c:pt>
                <c:pt idx="12">
                  <c:v>-3.2108108108108109E-2</c:v>
                </c:pt>
                <c:pt idx="13">
                  <c:v>-2.6054054054054053E-2</c:v>
                </c:pt>
                <c:pt idx="14">
                  <c:v>-2.0216216216216217E-2</c:v>
                </c:pt>
                <c:pt idx="15">
                  <c:v>-1.1783783783783783E-2</c:v>
                </c:pt>
                <c:pt idx="16">
                  <c:v>-8.0000000000000002E-3</c:v>
                </c:pt>
                <c:pt idx="17">
                  <c:v>-4.972972972972973E-3</c:v>
                </c:pt>
                <c:pt idx="18">
                  <c:v>-9.7297297297297292E-4</c:v>
                </c:pt>
                <c:pt idx="19">
                  <c:v>-3.2432432432432431E-4</c:v>
                </c:pt>
                <c:pt idx="20">
                  <c:v>-1.0810810810810811E-4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D-4A63-ADEA-7F5C51ADE6AC}"/>
            </c:ext>
          </c:extLst>
        </c:ser>
        <c:ser>
          <c:idx val="1"/>
          <c:order val="1"/>
          <c:tx>
            <c:strRef>
              <c:f>'Birting (EN)'!$D$376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(EN)'!$B$377:$B$397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(EN)'!$D$377:$D$397</c:f>
              <c:numCache>
                <c:formatCode>0.000%</c:formatCode>
                <c:ptCount val="21"/>
                <c:pt idx="0">
                  <c:v>3.4702702702702704E-2</c:v>
                </c:pt>
                <c:pt idx="1">
                  <c:v>3.1675675675675675E-2</c:v>
                </c:pt>
                <c:pt idx="2">
                  <c:v>3.3081081081081078E-2</c:v>
                </c:pt>
                <c:pt idx="3">
                  <c:v>3.5999999999999997E-2</c:v>
                </c:pt>
                <c:pt idx="4">
                  <c:v>3.0486486486486487E-2</c:v>
                </c:pt>
                <c:pt idx="5">
                  <c:v>3.1243243243243242E-2</c:v>
                </c:pt>
                <c:pt idx="6">
                  <c:v>3.1567567567567567E-2</c:v>
                </c:pt>
                <c:pt idx="7">
                  <c:v>2.6486486486486487E-2</c:v>
                </c:pt>
                <c:pt idx="8">
                  <c:v>3.0054054054054053E-2</c:v>
                </c:pt>
                <c:pt idx="9">
                  <c:v>3.0486486486486487E-2</c:v>
                </c:pt>
                <c:pt idx="10">
                  <c:v>3.491891891891892E-2</c:v>
                </c:pt>
                <c:pt idx="11">
                  <c:v>2.9513513513513515E-2</c:v>
                </c:pt>
                <c:pt idx="12">
                  <c:v>2.4324324324324326E-2</c:v>
                </c:pt>
                <c:pt idx="13">
                  <c:v>2.2054054054054053E-2</c:v>
                </c:pt>
                <c:pt idx="14">
                  <c:v>1.6324324324324326E-2</c:v>
                </c:pt>
                <c:pt idx="15">
                  <c:v>1.2216216216216217E-2</c:v>
                </c:pt>
                <c:pt idx="16">
                  <c:v>7.6756756756756759E-3</c:v>
                </c:pt>
                <c:pt idx="17">
                  <c:v>6.4864864864864862E-3</c:v>
                </c:pt>
                <c:pt idx="18">
                  <c:v>2.8108108108108108E-3</c:v>
                </c:pt>
                <c:pt idx="19">
                  <c:v>4.3243243243243243E-4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D-4A63-ADEA-7F5C51AD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(EN)'!$O$375</c:f>
          <c:strCache>
            <c:ptCount val="1"/>
            <c:pt idx="0">
              <c:v>Iceland 2015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(EN)'!$Q$376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(EN)'!$P$377:$P$397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(EN)'!$Q$377:$Q$397</c:f>
              <c:numCache>
                <c:formatCode>0.000%</c:formatCode>
                <c:ptCount val="21"/>
                <c:pt idx="0">
                  <c:v>-3.5041020966271652E-2</c:v>
                </c:pt>
                <c:pt idx="1">
                  <c:v>-3.6013369796414466E-2</c:v>
                </c:pt>
                <c:pt idx="2">
                  <c:v>-3.2853236098450318E-2</c:v>
                </c:pt>
                <c:pt idx="3">
                  <c:v>-3.4323913704041323E-2</c:v>
                </c:pt>
                <c:pt idx="4">
                  <c:v>-3.9146156183530845E-2</c:v>
                </c:pt>
                <c:pt idx="5">
                  <c:v>-3.5973868125189913E-2</c:v>
                </c:pt>
                <c:pt idx="6">
                  <c:v>-3.6353691886964447E-2</c:v>
                </c:pt>
                <c:pt idx="7">
                  <c:v>-3.341537526587663E-2</c:v>
                </c:pt>
                <c:pt idx="8">
                  <c:v>-3.2689152233363716E-2</c:v>
                </c:pt>
                <c:pt idx="9">
                  <c:v>-3.168034032209055E-2</c:v>
                </c:pt>
                <c:pt idx="10">
                  <c:v>-3.2436949255545425E-2</c:v>
                </c:pt>
                <c:pt idx="11">
                  <c:v>-3.1406867213612882E-2</c:v>
                </c:pt>
                <c:pt idx="12">
                  <c:v>-2.702522029778183E-2</c:v>
                </c:pt>
                <c:pt idx="13">
                  <c:v>-2.2336675782436949E-2</c:v>
                </c:pt>
                <c:pt idx="14">
                  <c:v>-1.5214220601640838E-2</c:v>
                </c:pt>
                <c:pt idx="15">
                  <c:v>-1.0963233059860225E-2</c:v>
                </c:pt>
                <c:pt idx="16">
                  <c:v>-8.5232452142206018E-3</c:v>
                </c:pt>
                <c:pt idx="17">
                  <c:v>-4.7402005469462166E-3</c:v>
                </c:pt>
                <c:pt idx="18">
                  <c:v>-1.4919477362503799E-3</c:v>
                </c:pt>
                <c:pt idx="19">
                  <c:v>-2.8562746885445151E-4</c:v>
                </c:pt>
                <c:pt idx="20">
                  <c:v>-1.8231540565177756E-5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8-4FBC-AC13-3D16F3233A64}"/>
            </c:ext>
          </c:extLst>
        </c:ser>
        <c:ser>
          <c:idx val="1"/>
          <c:order val="1"/>
          <c:tx>
            <c:strRef>
              <c:f>'Birting (EN)'!$R$376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(EN)'!$P$377:$P$397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(EN)'!$R$377:$R$397</c:f>
              <c:numCache>
                <c:formatCode>0.000%</c:formatCode>
                <c:ptCount val="21"/>
                <c:pt idx="0">
                  <c:v>3.3871163780006076E-2</c:v>
                </c:pt>
                <c:pt idx="1">
                  <c:v>3.3868125189911884E-2</c:v>
                </c:pt>
                <c:pt idx="2">
                  <c:v>3.1944697660285626E-2</c:v>
                </c:pt>
                <c:pt idx="3">
                  <c:v>3.285931327863871E-2</c:v>
                </c:pt>
                <c:pt idx="4">
                  <c:v>3.6937101185050135E-2</c:v>
                </c:pt>
                <c:pt idx="5">
                  <c:v>3.4624734123366759E-2</c:v>
                </c:pt>
                <c:pt idx="6">
                  <c:v>3.4655120024308719E-2</c:v>
                </c:pt>
                <c:pt idx="7">
                  <c:v>3.2768155575812821E-2</c:v>
                </c:pt>
                <c:pt idx="8">
                  <c:v>3.1795806745670008E-2</c:v>
                </c:pt>
                <c:pt idx="9">
                  <c:v>3.2063202673959283E-2</c:v>
                </c:pt>
                <c:pt idx="10">
                  <c:v>3.3211789729565483E-2</c:v>
                </c:pt>
                <c:pt idx="11">
                  <c:v>3.1267092069279856E-2</c:v>
                </c:pt>
                <c:pt idx="12">
                  <c:v>2.6432695229413553E-2</c:v>
                </c:pt>
                <c:pt idx="13">
                  <c:v>2.1683378912184748E-2</c:v>
                </c:pt>
                <c:pt idx="14">
                  <c:v>1.632026739592829E-2</c:v>
                </c:pt>
                <c:pt idx="15">
                  <c:v>1.2202977818292313E-2</c:v>
                </c:pt>
                <c:pt idx="16">
                  <c:v>1.0543907626861136E-2</c:v>
                </c:pt>
                <c:pt idx="17">
                  <c:v>7.0768763293831659E-3</c:v>
                </c:pt>
                <c:pt idx="18">
                  <c:v>3.1935581890003037E-3</c:v>
                </c:pt>
                <c:pt idx="19">
                  <c:v>6.6848982072318448E-4</c:v>
                </c:pt>
                <c:pt idx="20">
                  <c:v>7.9003342449103622E-5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8-4FBC-AC13-3D16F3233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(EN)'!$A$406</c:f>
          <c:strCache>
            <c:ptCount val="1"/>
            <c:pt idx="0">
              <c:v>Central East Iceland 2016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(EN)'!$C$407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(EN)'!$B$408:$B$428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(EN)'!$C$408:$C$428</c:f>
              <c:numCache>
                <c:formatCode>0.000%</c:formatCode>
                <c:ptCount val="21"/>
                <c:pt idx="0">
                  <c:v>-3.6076294277929154E-2</c:v>
                </c:pt>
                <c:pt idx="1">
                  <c:v>-3.73841961852861E-2</c:v>
                </c:pt>
                <c:pt idx="2">
                  <c:v>-3.1825613079019072E-2</c:v>
                </c:pt>
                <c:pt idx="3">
                  <c:v>-3.5967302452316073E-2</c:v>
                </c:pt>
                <c:pt idx="4">
                  <c:v>-3.8365122615803812E-2</c:v>
                </c:pt>
                <c:pt idx="5">
                  <c:v>-3.5313351498637603E-2</c:v>
                </c:pt>
                <c:pt idx="6">
                  <c:v>-3.4986376021798368E-2</c:v>
                </c:pt>
                <c:pt idx="7">
                  <c:v>-3.1389645776566756E-2</c:v>
                </c:pt>
                <c:pt idx="8">
                  <c:v>-3.1607629427792917E-2</c:v>
                </c:pt>
                <c:pt idx="9">
                  <c:v>-3.346049046321526E-2</c:v>
                </c:pt>
                <c:pt idx="10">
                  <c:v>-3.8474114441416893E-2</c:v>
                </c:pt>
                <c:pt idx="11">
                  <c:v>-3.6076294277929154E-2</c:v>
                </c:pt>
                <c:pt idx="12">
                  <c:v>-3.0299727520435967E-2</c:v>
                </c:pt>
                <c:pt idx="13">
                  <c:v>-2.7792915531335151E-2</c:v>
                </c:pt>
                <c:pt idx="14">
                  <c:v>-2.1798365122615803E-2</c:v>
                </c:pt>
                <c:pt idx="15">
                  <c:v>-1.220708446866485E-2</c:v>
                </c:pt>
                <c:pt idx="16">
                  <c:v>-7.9564032697547679E-3</c:v>
                </c:pt>
                <c:pt idx="17">
                  <c:v>-5.1226158038147141E-3</c:v>
                </c:pt>
                <c:pt idx="18">
                  <c:v>-9.8092643051771113E-4</c:v>
                </c:pt>
                <c:pt idx="19">
                  <c:v>-4.3596730245231606E-4</c:v>
                </c:pt>
                <c:pt idx="20">
                  <c:v>-1.0899182561307902E-4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5-46A3-9846-CC006541B468}"/>
            </c:ext>
          </c:extLst>
        </c:ser>
        <c:ser>
          <c:idx val="1"/>
          <c:order val="1"/>
          <c:tx>
            <c:strRef>
              <c:f>'Birting (EN)'!$D$407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(EN)'!$B$408:$B$428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(EN)'!$D$408:$D$428</c:f>
              <c:numCache>
                <c:formatCode>0.000%</c:formatCode>
                <c:ptCount val="21"/>
                <c:pt idx="0">
                  <c:v>3.3569482288828341E-2</c:v>
                </c:pt>
                <c:pt idx="1">
                  <c:v>3.4223433242506811E-2</c:v>
                </c:pt>
                <c:pt idx="2">
                  <c:v>2.9863760217983652E-2</c:v>
                </c:pt>
                <c:pt idx="3">
                  <c:v>3.4768392370572207E-2</c:v>
                </c:pt>
                <c:pt idx="4">
                  <c:v>3.1934604904632152E-2</c:v>
                </c:pt>
                <c:pt idx="5">
                  <c:v>2.9972752043596729E-2</c:v>
                </c:pt>
                <c:pt idx="6">
                  <c:v>3.2370572207084468E-2</c:v>
                </c:pt>
                <c:pt idx="7">
                  <c:v>2.6702997275204358E-2</c:v>
                </c:pt>
                <c:pt idx="8">
                  <c:v>3.0408719346049048E-2</c:v>
                </c:pt>
                <c:pt idx="9">
                  <c:v>2.9536784741144413E-2</c:v>
                </c:pt>
                <c:pt idx="10">
                  <c:v>3.4223433242506811E-2</c:v>
                </c:pt>
                <c:pt idx="11">
                  <c:v>3.1062670299727521E-2</c:v>
                </c:pt>
                <c:pt idx="12">
                  <c:v>2.4305177111716623E-2</c:v>
                </c:pt>
                <c:pt idx="13">
                  <c:v>2.1907356948228884E-2</c:v>
                </c:pt>
                <c:pt idx="14">
                  <c:v>1.8746594005449591E-2</c:v>
                </c:pt>
                <c:pt idx="15">
                  <c:v>1.1662125340599456E-2</c:v>
                </c:pt>
                <c:pt idx="16">
                  <c:v>7.9564032697547679E-3</c:v>
                </c:pt>
                <c:pt idx="17">
                  <c:v>6.2125340599455039E-3</c:v>
                </c:pt>
                <c:pt idx="18">
                  <c:v>2.7247956403269754E-3</c:v>
                </c:pt>
                <c:pt idx="19">
                  <c:v>2.1798365122615803E-4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5-46A3-9846-CC006541B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(EN)'!$O$406</c:f>
          <c:strCache>
            <c:ptCount val="1"/>
            <c:pt idx="0">
              <c:v>Iceland 2016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(EN)'!$Q$407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(EN)'!$P$408:$P$428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(EN)'!$Q$408:$Q$428</c:f>
              <c:numCache>
                <c:formatCode>0.000%</c:formatCode>
                <c:ptCount val="21"/>
                <c:pt idx="0">
                  <c:v>-3.33865617735596E-2</c:v>
                </c:pt>
                <c:pt idx="1">
                  <c:v>-3.6279542536139707E-2</c:v>
                </c:pt>
                <c:pt idx="2">
                  <c:v>-3.252047189869154E-2</c:v>
                </c:pt>
                <c:pt idx="3">
                  <c:v>-3.3864715558643003E-2</c:v>
                </c:pt>
                <c:pt idx="4">
                  <c:v>-3.8468825275389515E-2</c:v>
                </c:pt>
                <c:pt idx="5">
                  <c:v>-3.7840308664808184E-2</c:v>
                </c:pt>
                <c:pt idx="6">
                  <c:v>-3.5696134773207752E-2</c:v>
                </c:pt>
                <c:pt idx="7">
                  <c:v>-3.4288738726547155E-2</c:v>
                </c:pt>
                <c:pt idx="8">
                  <c:v>-3.3136959483233044E-2</c:v>
                </c:pt>
                <c:pt idx="9">
                  <c:v>-3.0827386483584889E-2</c:v>
                </c:pt>
                <c:pt idx="10">
                  <c:v>-3.2207717221655857E-2</c:v>
                </c:pt>
                <c:pt idx="11">
                  <c:v>-3.1789708566771623E-2</c:v>
                </c:pt>
                <c:pt idx="12">
                  <c:v>-2.7122446463315981E-2</c:v>
                </c:pt>
                <c:pt idx="13">
                  <c:v>-2.3113773535541261E-2</c:v>
                </c:pt>
                <c:pt idx="14">
                  <c:v>-1.6398569748803864E-2</c:v>
                </c:pt>
                <c:pt idx="15">
                  <c:v>-1.0964457235308801E-2</c:v>
                </c:pt>
                <c:pt idx="16">
                  <c:v>-8.339122302115004E-3</c:v>
                </c:pt>
                <c:pt idx="17">
                  <c:v>-4.9138571372722376E-3</c:v>
                </c:pt>
                <c:pt idx="18">
                  <c:v>-1.5577588721585186E-3</c:v>
                </c:pt>
                <c:pt idx="19">
                  <c:v>-2.6764582938630915E-4</c:v>
                </c:pt>
                <c:pt idx="20">
                  <c:v>-3.9094334629460889E-5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2-41D4-BFAA-67CB49A0B51A}"/>
            </c:ext>
          </c:extLst>
        </c:ser>
        <c:ser>
          <c:idx val="1"/>
          <c:order val="1"/>
          <c:tx>
            <c:strRef>
              <c:f>'Birting (EN)'!$R$407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(EN)'!$P$408:$P$428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(EN)'!$R$408:$R$428</c:f>
              <c:numCache>
                <c:formatCode>0.000%</c:formatCode>
                <c:ptCount val="21"/>
                <c:pt idx="0">
                  <c:v>3.2306956686484485E-2</c:v>
                </c:pt>
                <c:pt idx="1">
                  <c:v>3.4114317848969566E-2</c:v>
                </c:pt>
                <c:pt idx="2">
                  <c:v>3.1494997428795683E-2</c:v>
                </c:pt>
                <c:pt idx="3">
                  <c:v>3.2658805698149634E-2</c:v>
                </c:pt>
                <c:pt idx="4">
                  <c:v>3.636976023143846E-2</c:v>
                </c:pt>
                <c:pt idx="5">
                  <c:v>3.5446532482881189E-2</c:v>
                </c:pt>
                <c:pt idx="6">
                  <c:v>3.3798555915423918E-2</c:v>
                </c:pt>
                <c:pt idx="7">
                  <c:v>3.3167032048332629E-2</c:v>
                </c:pt>
                <c:pt idx="8">
                  <c:v>3.218365916957619E-2</c:v>
                </c:pt>
                <c:pt idx="9">
                  <c:v>3.1022858156732194E-2</c:v>
                </c:pt>
                <c:pt idx="10">
                  <c:v>3.2896378962436357E-2</c:v>
                </c:pt>
                <c:pt idx="11">
                  <c:v>3.1452895837656265E-2</c:v>
                </c:pt>
                <c:pt idx="12">
                  <c:v>2.710440292425623E-2</c:v>
                </c:pt>
                <c:pt idx="13">
                  <c:v>2.2130400656784822E-2</c:v>
                </c:pt>
                <c:pt idx="14">
                  <c:v>1.7135347593743702E-2</c:v>
                </c:pt>
                <c:pt idx="15">
                  <c:v>1.2245548508551134E-2</c:v>
                </c:pt>
                <c:pt idx="16">
                  <c:v>1.0164527003659831E-2</c:v>
                </c:pt>
                <c:pt idx="17">
                  <c:v>7.2805680106096012E-3</c:v>
                </c:pt>
                <c:pt idx="18">
                  <c:v>3.2598660567950462E-3</c:v>
                </c:pt>
                <c:pt idx="19">
                  <c:v>6.7061820172075219E-4</c:v>
                </c:pt>
                <c:pt idx="20">
                  <c:v>7.2174156239004716E-5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2-41D4-BFAA-67CB49A0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(EN)'!$A$437</c:f>
          <c:strCache>
            <c:ptCount val="1"/>
            <c:pt idx="0">
              <c:v>Central East Iceland 2017</c:v>
            </c:pt>
          </c:strCache>
        </c:strRef>
      </c:tx>
      <c:layout>
        <c:manualLayout>
          <c:xMode val="edge"/>
          <c:yMode val="edge"/>
          <c:x val="0.30781313629715612"/>
          <c:y val="2.3456792403693243E-2"/>
        </c:manualLayout>
      </c:layout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(EN)'!$C$438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(EN)'!$B$439:$B$459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(EN)'!$C$439:$C$459</c:f>
              <c:numCache>
                <c:formatCode>0.000%</c:formatCode>
                <c:ptCount val="21"/>
                <c:pt idx="0">
                  <c:v>-3.7989797025941602E-2</c:v>
                </c:pt>
                <c:pt idx="1">
                  <c:v>-3.5493324649951155E-2</c:v>
                </c:pt>
                <c:pt idx="2">
                  <c:v>-3.4733528709432325E-2</c:v>
                </c:pt>
                <c:pt idx="3">
                  <c:v>-3.1260175838489092E-2</c:v>
                </c:pt>
                <c:pt idx="4">
                  <c:v>-3.8749592966460439E-2</c:v>
                </c:pt>
                <c:pt idx="5">
                  <c:v>-3.5276240095517206E-2</c:v>
                </c:pt>
                <c:pt idx="6">
                  <c:v>-3.6470205144903942E-2</c:v>
                </c:pt>
                <c:pt idx="7">
                  <c:v>-3.2128514056224897E-2</c:v>
                </c:pt>
                <c:pt idx="8">
                  <c:v>-3.1368718115706067E-2</c:v>
                </c:pt>
                <c:pt idx="9">
                  <c:v>-3.1911429501790947E-2</c:v>
                </c:pt>
                <c:pt idx="10">
                  <c:v>-3.7447085639856721E-2</c:v>
                </c:pt>
                <c:pt idx="11">
                  <c:v>-3.5818951481602086E-2</c:v>
                </c:pt>
                <c:pt idx="12">
                  <c:v>-3.0174753066319331E-2</c:v>
                </c:pt>
                <c:pt idx="13">
                  <c:v>-2.9197872571366548E-2</c:v>
                </c:pt>
                <c:pt idx="14">
                  <c:v>-2.1274286334527298E-2</c:v>
                </c:pt>
                <c:pt idx="15">
                  <c:v>-1.2590904157169217E-2</c:v>
                </c:pt>
                <c:pt idx="16">
                  <c:v>-9.0090090090090089E-3</c:v>
                </c:pt>
                <c:pt idx="17">
                  <c:v>-4.6673179203299683E-3</c:v>
                </c:pt>
                <c:pt idx="18">
                  <c:v>-1.3025073266037122E-3</c:v>
                </c:pt>
                <c:pt idx="19">
                  <c:v>-2.1708455443395202E-4</c:v>
                </c:pt>
                <c:pt idx="20">
                  <c:v>-1.0854227721697601E-4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6-42B0-8B05-274A343ED131}"/>
            </c:ext>
          </c:extLst>
        </c:ser>
        <c:ser>
          <c:idx val="1"/>
          <c:order val="1"/>
          <c:tx>
            <c:strRef>
              <c:f>'Birting (EN)'!$D$438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(EN)'!$B$439:$B$459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(EN)'!$D$439:$D$459</c:f>
              <c:numCache>
                <c:formatCode>0.000%</c:formatCode>
                <c:ptCount val="21"/>
                <c:pt idx="0">
                  <c:v>3.5818951481602086E-2</c:v>
                </c:pt>
                <c:pt idx="1">
                  <c:v>3.2019971779007922E-2</c:v>
                </c:pt>
                <c:pt idx="2">
                  <c:v>2.887224573971562E-2</c:v>
                </c:pt>
                <c:pt idx="3">
                  <c:v>3.462498643221535E-2</c:v>
                </c:pt>
                <c:pt idx="4">
                  <c:v>3.3431021382828614E-2</c:v>
                </c:pt>
                <c:pt idx="5">
                  <c:v>3.0717464452404211E-2</c:v>
                </c:pt>
                <c:pt idx="6">
                  <c:v>3.2237056333441878E-2</c:v>
                </c:pt>
                <c:pt idx="7">
                  <c:v>2.7786822967545859E-2</c:v>
                </c:pt>
                <c:pt idx="8">
                  <c:v>2.8763703462498642E-2</c:v>
                </c:pt>
                <c:pt idx="9">
                  <c:v>2.887224573971562E-2</c:v>
                </c:pt>
                <c:pt idx="10">
                  <c:v>3.2128514056224897E-2</c:v>
                </c:pt>
                <c:pt idx="11">
                  <c:v>3.1151633561272117E-2</c:v>
                </c:pt>
                <c:pt idx="12">
                  <c:v>2.5073266037121459E-2</c:v>
                </c:pt>
                <c:pt idx="13">
                  <c:v>2.1925539997829153E-2</c:v>
                </c:pt>
                <c:pt idx="14">
                  <c:v>1.9971779007923587E-2</c:v>
                </c:pt>
                <c:pt idx="15">
                  <c:v>1.1505481384999457E-2</c:v>
                </c:pt>
                <c:pt idx="16">
                  <c:v>9.3346358406599366E-3</c:v>
                </c:pt>
                <c:pt idx="17">
                  <c:v>5.427113860848801E-3</c:v>
                </c:pt>
                <c:pt idx="18">
                  <c:v>2.8220992076413761E-3</c:v>
                </c:pt>
                <c:pt idx="19">
                  <c:v>3.2562683165092806E-4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6-42B0-8B05-274A343ED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(EN)'!$O$437</c:f>
          <c:strCache>
            <c:ptCount val="1"/>
            <c:pt idx="0">
              <c:v>Iceland 2017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(EN)'!$Q$438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(EN)'!$P$439:$P$459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(EN)'!$Q$439:$Q$459</c:f>
              <c:numCache>
                <c:formatCode>0.000%</c:formatCode>
                <c:ptCount val="21"/>
                <c:pt idx="0">
                  <c:v>-3.2185701745830492E-2</c:v>
                </c:pt>
                <c:pt idx="1">
                  <c:v>-3.5897845124412957E-2</c:v>
                </c:pt>
                <c:pt idx="2">
                  <c:v>-3.2676319421662249E-2</c:v>
                </c:pt>
                <c:pt idx="3">
                  <c:v>-3.2906850618739825E-2</c:v>
                </c:pt>
                <c:pt idx="4">
                  <c:v>-3.8448465933104574E-2</c:v>
                </c:pt>
                <c:pt idx="5">
                  <c:v>-3.9884852622587917E-2</c:v>
                </c:pt>
                <c:pt idx="6">
                  <c:v>-3.5788490582209495E-2</c:v>
                </c:pt>
                <c:pt idx="7">
                  <c:v>-3.5185562836006608E-2</c:v>
                </c:pt>
                <c:pt idx="8">
                  <c:v>-3.3740309562020281E-2</c:v>
                </c:pt>
                <c:pt idx="9">
                  <c:v>-3.0696115549329241E-2</c:v>
                </c:pt>
                <c:pt idx="10">
                  <c:v>-3.237781107672847E-2</c:v>
                </c:pt>
                <c:pt idx="11">
                  <c:v>-3.1532530020777362E-2</c:v>
                </c:pt>
                <c:pt idx="12">
                  <c:v>-2.7787875832350619E-2</c:v>
                </c:pt>
                <c:pt idx="13">
                  <c:v>-2.3245229038655352E-2</c:v>
                </c:pt>
                <c:pt idx="14">
                  <c:v>-1.7218907104794162E-2</c:v>
                </c:pt>
                <c:pt idx="15">
                  <c:v>-1.1038897706214589E-2</c:v>
                </c:pt>
                <c:pt idx="16">
                  <c:v>-8.077458482218065E-3</c:v>
                </c:pt>
                <c:pt idx="17">
                  <c:v>-4.9091322864852566E-3</c:v>
                </c:pt>
                <c:pt idx="18">
                  <c:v>-1.5752965133634207E-3</c:v>
                </c:pt>
                <c:pt idx="19">
                  <c:v>-2.7781964776015298E-4</c:v>
                </c:pt>
                <c:pt idx="20">
                  <c:v>-4.1377394347256828E-5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3-4C32-941A-EB3417B31363}"/>
            </c:ext>
          </c:extLst>
        </c:ser>
        <c:ser>
          <c:idx val="1"/>
          <c:order val="1"/>
          <c:tx>
            <c:strRef>
              <c:f>'Birting (EN)'!$R$438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(EN)'!$P$439:$P$459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(EN)'!$R$439:$R$459</c:f>
              <c:numCache>
                <c:formatCode>0.000%</c:formatCode>
                <c:ptCount val="21"/>
                <c:pt idx="0">
                  <c:v>3.1349287274382368E-2</c:v>
                </c:pt>
                <c:pt idx="1">
                  <c:v>3.3870352801397371E-2</c:v>
                </c:pt>
                <c:pt idx="2">
                  <c:v>3.1497063682765426E-2</c:v>
                </c:pt>
                <c:pt idx="3">
                  <c:v>3.1946303964249932E-2</c:v>
                </c:pt>
                <c:pt idx="4">
                  <c:v>3.5989466497610458E-2</c:v>
                </c:pt>
                <c:pt idx="5">
                  <c:v>3.6075176814472629E-2</c:v>
                </c:pt>
                <c:pt idx="6">
                  <c:v>3.319649237917062E-2</c:v>
                </c:pt>
                <c:pt idx="7">
                  <c:v>3.3317669034044727E-2</c:v>
                </c:pt>
                <c:pt idx="8">
                  <c:v>3.215910199232154E-2</c:v>
                </c:pt>
                <c:pt idx="9">
                  <c:v>3.0031121711605473E-2</c:v>
                </c:pt>
                <c:pt idx="10">
                  <c:v>3.2889117449733857E-2</c:v>
                </c:pt>
                <c:pt idx="11">
                  <c:v>3.1003490478766008E-2</c:v>
                </c:pt>
                <c:pt idx="12">
                  <c:v>2.7353413191704423E-2</c:v>
                </c:pt>
                <c:pt idx="13">
                  <c:v>2.2763477947326576E-2</c:v>
                </c:pt>
                <c:pt idx="14">
                  <c:v>1.7579481541248828E-2</c:v>
                </c:pt>
                <c:pt idx="15">
                  <c:v>1.2099932318404961E-2</c:v>
                </c:pt>
                <c:pt idx="16">
                  <c:v>1.0022196016539135E-2</c:v>
                </c:pt>
                <c:pt idx="17">
                  <c:v>7.2558216516082508E-3</c:v>
                </c:pt>
                <c:pt idx="18">
                  <c:v>3.2599475689303057E-3</c:v>
                </c:pt>
                <c:pt idx="19">
                  <c:v>7.7434837992723486E-4</c:v>
                </c:pt>
                <c:pt idx="20">
                  <c:v>7.3888204191530053E-5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63-4C32-941A-EB3417B31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(EN)'!$A$468</c:f>
          <c:strCache>
            <c:ptCount val="1"/>
            <c:pt idx="0">
              <c:v>Central East Iceland 2018</c:v>
            </c:pt>
          </c:strCache>
        </c:strRef>
      </c:tx>
      <c:layout>
        <c:manualLayout>
          <c:xMode val="edge"/>
          <c:yMode val="edge"/>
          <c:x val="0.30781313629715612"/>
          <c:y val="2.3456792403693243E-2"/>
        </c:manualLayout>
      </c:layout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(EN)'!$C$469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(EN)'!$B$470:$B$490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(EN)'!$C$470:$C$490</c:f>
              <c:numCache>
                <c:formatCode>0.000%</c:formatCode>
                <c:ptCount val="21"/>
                <c:pt idx="0">
                  <c:v>-3.468886754189348E-2</c:v>
                </c:pt>
                <c:pt idx="1">
                  <c:v>-3.6183157220621195E-2</c:v>
                </c:pt>
                <c:pt idx="2">
                  <c:v>-3.757071192229694E-2</c:v>
                </c:pt>
                <c:pt idx="3">
                  <c:v>-2.9672323620450421E-2</c:v>
                </c:pt>
                <c:pt idx="4">
                  <c:v>-3.6823567082933079E-2</c:v>
                </c:pt>
                <c:pt idx="5">
                  <c:v>-3.7463976945244955E-2</c:v>
                </c:pt>
                <c:pt idx="6">
                  <c:v>-3.5542747358309319E-2</c:v>
                </c:pt>
                <c:pt idx="7">
                  <c:v>-3.3514782794321699E-2</c:v>
                </c:pt>
                <c:pt idx="8">
                  <c:v>-2.9672323620450421E-2</c:v>
                </c:pt>
                <c:pt idx="9">
                  <c:v>-3.13800832532821E-2</c:v>
                </c:pt>
                <c:pt idx="10">
                  <c:v>-3.4582132564841501E-2</c:v>
                </c:pt>
                <c:pt idx="11">
                  <c:v>-3.3621517771373677E-2</c:v>
                </c:pt>
                <c:pt idx="12">
                  <c:v>-3.468886754189348E-2</c:v>
                </c:pt>
                <c:pt idx="13">
                  <c:v>-2.7324154125306862E-2</c:v>
                </c:pt>
                <c:pt idx="14">
                  <c:v>-2.2200875226811825E-2</c:v>
                </c:pt>
                <c:pt idx="15">
                  <c:v>-1.3448607108549471E-2</c:v>
                </c:pt>
                <c:pt idx="16">
                  <c:v>-9.0724730494182951E-3</c:v>
                </c:pt>
                <c:pt idx="17">
                  <c:v>-5.2300138755470163E-3</c:v>
                </c:pt>
                <c:pt idx="18">
                  <c:v>-1.6010246557796989E-3</c:v>
                </c:pt>
                <c:pt idx="19">
                  <c:v>-2.1346995410395986E-4</c:v>
                </c:pt>
                <c:pt idx="20">
                  <c:v>-1.0673497705197993E-4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4-4079-963F-F93089FF3127}"/>
            </c:ext>
          </c:extLst>
        </c:ser>
        <c:ser>
          <c:idx val="1"/>
          <c:order val="1"/>
          <c:tx>
            <c:strRef>
              <c:f>'Birting (EN)'!$D$469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(EN)'!$B$470:$B$490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(EN)'!$D$470:$D$490</c:f>
              <c:numCache>
                <c:formatCode>0.000%</c:formatCode>
                <c:ptCount val="21"/>
                <c:pt idx="0">
                  <c:v>3.5222542427153378E-2</c:v>
                </c:pt>
                <c:pt idx="1">
                  <c:v>3.2767637954957837E-2</c:v>
                </c:pt>
                <c:pt idx="2">
                  <c:v>2.8818443804034581E-2</c:v>
                </c:pt>
                <c:pt idx="3">
                  <c:v>3.426192763368556E-2</c:v>
                </c:pt>
                <c:pt idx="4">
                  <c:v>3.383498772547764E-2</c:v>
                </c:pt>
                <c:pt idx="5">
                  <c:v>2.9672323620450421E-2</c:v>
                </c:pt>
                <c:pt idx="6">
                  <c:v>3.340804781726972E-2</c:v>
                </c:pt>
                <c:pt idx="7">
                  <c:v>2.9672323620450421E-2</c:v>
                </c:pt>
                <c:pt idx="8">
                  <c:v>2.7324154125306862E-2</c:v>
                </c:pt>
                <c:pt idx="9">
                  <c:v>2.9779058597502402E-2</c:v>
                </c:pt>
                <c:pt idx="10">
                  <c:v>3.2554168000853881E-2</c:v>
                </c:pt>
                <c:pt idx="11">
                  <c:v>3.2127228092645961E-2</c:v>
                </c:pt>
                <c:pt idx="12">
                  <c:v>2.4442309744903405E-2</c:v>
                </c:pt>
                <c:pt idx="13">
                  <c:v>2.2734550112071726E-2</c:v>
                </c:pt>
                <c:pt idx="14">
                  <c:v>1.942576582346035E-2</c:v>
                </c:pt>
                <c:pt idx="15">
                  <c:v>1.2274522360977692E-2</c:v>
                </c:pt>
                <c:pt idx="16">
                  <c:v>9.392677980574235E-3</c:v>
                </c:pt>
                <c:pt idx="17">
                  <c:v>4.9098089443910774E-3</c:v>
                </c:pt>
                <c:pt idx="18">
                  <c:v>2.2414345180915788E-3</c:v>
                </c:pt>
                <c:pt idx="19">
                  <c:v>4.2693990820791972E-4</c:v>
                </c:pt>
                <c:pt idx="20">
                  <c:v>1.0673497705197993E-4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4-4079-963F-F93089FF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(EN)'!$O$468</c:f>
          <c:strCache>
            <c:ptCount val="1"/>
            <c:pt idx="0">
              <c:v>Iceland 2018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(EN)'!$Q$469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(EN)'!$P$470:$P$490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(EN)'!$Q$470:$Q$490</c:f>
              <c:numCache>
                <c:formatCode>0.000%</c:formatCode>
                <c:ptCount val="21"/>
                <c:pt idx="0">
                  <c:v>-3.1048930980054526E-2</c:v>
                </c:pt>
                <c:pt idx="1">
                  <c:v>-3.515568948199168E-2</c:v>
                </c:pt>
                <c:pt idx="2">
                  <c:v>-3.2727794518582293E-2</c:v>
                </c:pt>
                <c:pt idx="3">
                  <c:v>-3.1823791074759647E-2</c:v>
                </c:pt>
                <c:pt idx="4">
                  <c:v>-3.825799971301478E-2</c:v>
                </c:pt>
                <c:pt idx="5">
                  <c:v>-4.2714880183670541E-2</c:v>
                </c:pt>
                <c:pt idx="6">
                  <c:v>-3.7325297747166024E-2</c:v>
                </c:pt>
                <c:pt idx="7">
                  <c:v>-3.7107188979767544E-2</c:v>
                </c:pt>
                <c:pt idx="8">
                  <c:v>-3.3712153824078057E-2</c:v>
                </c:pt>
                <c:pt idx="9">
                  <c:v>-3.1909886640837999E-2</c:v>
                </c:pt>
                <c:pt idx="10">
                  <c:v>-3.1786482996125701E-2</c:v>
                </c:pt>
                <c:pt idx="11">
                  <c:v>-3.1143636102740707E-2</c:v>
                </c:pt>
                <c:pt idx="12">
                  <c:v>-2.8035586167312384E-2</c:v>
                </c:pt>
                <c:pt idx="13">
                  <c:v>-2.3191275649304059E-2</c:v>
                </c:pt>
                <c:pt idx="14">
                  <c:v>-1.7706988090113358E-2</c:v>
                </c:pt>
                <c:pt idx="15">
                  <c:v>-1.1232601521021667E-2</c:v>
                </c:pt>
                <c:pt idx="16">
                  <c:v>-7.8633950351556896E-3</c:v>
                </c:pt>
                <c:pt idx="17">
                  <c:v>-4.9533649017075619E-3</c:v>
                </c:pt>
                <c:pt idx="18">
                  <c:v>-1.638685607691204E-3</c:v>
                </c:pt>
                <c:pt idx="19">
                  <c:v>-3.1281389008466065E-4</c:v>
                </c:pt>
                <c:pt idx="20">
                  <c:v>-3.7308078633950353E-5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0-4AA3-8C14-89298AC40DF6}"/>
            </c:ext>
          </c:extLst>
        </c:ser>
        <c:ser>
          <c:idx val="1"/>
          <c:order val="1"/>
          <c:tx>
            <c:strRef>
              <c:f>'Birting (EN)'!$R$469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(EN)'!$P$470:$P$490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(EN)'!$R$470:$R$490</c:f>
              <c:numCache>
                <c:formatCode>0.000%</c:formatCode>
                <c:ptCount val="21"/>
                <c:pt idx="0">
                  <c:v>2.9998565073898694E-2</c:v>
                </c:pt>
                <c:pt idx="1">
                  <c:v>3.3247237767254988E-2</c:v>
                </c:pt>
                <c:pt idx="2">
                  <c:v>3.1269909599655615E-2</c:v>
                </c:pt>
                <c:pt idx="3">
                  <c:v>3.1097718467498925E-2</c:v>
                </c:pt>
                <c:pt idx="4">
                  <c:v>3.5557468790357295E-2</c:v>
                </c:pt>
                <c:pt idx="5">
                  <c:v>3.7442961687473096E-2</c:v>
                </c:pt>
                <c:pt idx="6">
                  <c:v>3.3158272348974026E-2</c:v>
                </c:pt>
                <c:pt idx="7">
                  <c:v>3.3476825943463913E-2</c:v>
                </c:pt>
                <c:pt idx="8">
                  <c:v>3.1209642703400774E-2</c:v>
                </c:pt>
                <c:pt idx="9">
                  <c:v>3.0084660639977043E-2</c:v>
                </c:pt>
                <c:pt idx="10">
                  <c:v>3.1984502798105899E-2</c:v>
                </c:pt>
                <c:pt idx="11">
                  <c:v>3.065002152389152E-2</c:v>
                </c:pt>
                <c:pt idx="12">
                  <c:v>2.7498923805424021E-2</c:v>
                </c:pt>
                <c:pt idx="13">
                  <c:v>2.2803845601951499E-2</c:v>
                </c:pt>
                <c:pt idx="14">
                  <c:v>1.7781604247381261E-2</c:v>
                </c:pt>
                <c:pt idx="15">
                  <c:v>1.2326015210216673E-2</c:v>
                </c:pt>
                <c:pt idx="16">
                  <c:v>9.602525469938299E-3</c:v>
                </c:pt>
                <c:pt idx="17">
                  <c:v>7.065576122829674E-3</c:v>
                </c:pt>
                <c:pt idx="18">
                  <c:v>3.222844023532788E-3</c:v>
                </c:pt>
                <c:pt idx="19">
                  <c:v>7.4329172047639543E-4</c:v>
                </c:pt>
                <c:pt idx="20">
                  <c:v>9.1835270483570103E-5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0-4AA3-8C14-89298AC40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(EN)'!$A$499</c:f>
          <c:strCache>
            <c:ptCount val="1"/>
            <c:pt idx="0">
              <c:v>Central East Iceland 2019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(EN)'!$C$500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(EN)'!$B$501:$B$521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(EN)'!$C$501:$C$521</c:f>
              <c:numCache>
                <c:formatCode>0.000%</c:formatCode>
                <c:ptCount val="21"/>
                <c:pt idx="0">
                  <c:v>-3.4074229398196688E-2</c:v>
                </c:pt>
                <c:pt idx="1">
                  <c:v>-3.6800167750052425E-2</c:v>
                </c:pt>
                <c:pt idx="2">
                  <c:v>-3.5332354791360869E-2</c:v>
                </c:pt>
                <c:pt idx="3">
                  <c:v>-3.0404697001467813E-2</c:v>
                </c:pt>
                <c:pt idx="4">
                  <c:v>-3.5751729922415598E-2</c:v>
                </c:pt>
                <c:pt idx="5">
                  <c:v>-3.7114699098343466E-2</c:v>
                </c:pt>
                <c:pt idx="6">
                  <c:v>-3.5437198574124557E-2</c:v>
                </c:pt>
                <c:pt idx="7">
                  <c:v>-3.6066261270706647E-2</c:v>
                </c:pt>
                <c:pt idx="8">
                  <c:v>-2.935625917383099E-2</c:v>
                </c:pt>
                <c:pt idx="9">
                  <c:v>-3.2920947787796181E-2</c:v>
                </c:pt>
                <c:pt idx="10">
                  <c:v>-3.313063535332355E-2</c:v>
                </c:pt>
                <c:pt idx="11">
                  <c:v>-3.3654854267141959E-2</c:v>
                </c:pt>
                <c:pt idx="12">
                  <c:v>-3.3340322918850911E-2</c:v>
                </c:pt>
                <c:pt idx="13">
                  <c:v>-2.8936884042776265E-2</c:v>
                </c:pt>
                <c:pt idx="14">
                  <c:v>-2.1807506814845879E-2</c:v>
                </c:pt>
                <c:pt idx="15">
                  <c:v>-1.5097504717970224E-2</c:v>
                </c:pt>
                <c:pt idx="16">
                  <c:v>-8.3875026210945697E-3</c:v>
                </c:pt>
                <c:pt idx="17">
                  <c:v>-5.7664080520025167E-3</c:v>
                </c:pt>
                <c:pt idx="18">
                  <c:v>-1.5726567414552316E-3</c:v>
                </c:pt>
                <c:pt idx="19">
                  <c:v>-2.0968756552736424E-4</c:v>
                </c:pt>
                <c:pt idx="20">
                  <c:v>-1.0484378276368212E-4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A-438E-8187-FBEBBF40020E}"/>
            </c:ext>
          </c:extLst>
        </c:ser>
        <c:ser>
          <c:idx val="1"/>
          <c:order val="1"/>
          <c:tx>
            <c:strRef>
              <c:f>'Birting (EN)'!$D$500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(EN)'!$B$501:$B$521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(EN)'!$D$501:$D$521</c:f>
              <c:numCache>
                <c:formatCode>0.000%</c:formatCode>
                <c:ptCount val="21"/>
                <c:pt idx="0">
                  <c:v>3.2920947787796181E-2</c:v>
                </c:pt>
                <c:pt idx="1">
                  <c:v>3.5437198574124557E-2</c:v>
                </c:pt>
                <c:pt idx="2">
                  <c:v>3.0404697001467813E-2</c:v>
                </c:pt>
                <c:pt idx="3">
                  <c:v>3.1033759698049907E-2</c:v>
                </c:pt>
                <c:pt idx="4">
                  <c:v>3.271126022226882E-2</c:v>
                </c:pt>
                <c:pt idx="5">
                  <c:v>3.1453134829104633E-2</c:v>
                </c:pt>
                <c:pt idx="6">
                  <c:v>3.260641643950514E-2</c:v>
                </c:pt>
                <c:pt idx="7">
                  <c:v>3.208219752568673E-2</c:v>
                </c:pt>
                <c:pt idx="8">
                  <c:v>2.537219542881107E-2</c:v>
                </c:pt>
                <c:pt idx="9">
                  <c:v>2.9670790522122039E-2</c:v>
                </c:pt>
                <c:pt idx="10">
                  <c:v>3.1138603480813588E-2</c:v>
                </c:pt>
                <c:pt idx="11">
                  <c:v>3.2396728873977772E-2</c:v>
                </c:pt>
                <c:pt idx="12">
                  <c:v>2.5162507863283706E-2</c:v>
                </c:pt>
                <c:pt idx="13">
                  <c:v>2.2436569511427973E-2</c:v>
                </c:pt>
                <c:pt idx="14">
                  <c:v>1.9081568462990146E-2</c:v>
                </c:pt>
                <c:pt idx="15">
                  <c:v>1.3105472845460264E-2</c:v>
                </c:pt>
                <c:pt idx="16">
                  <c:v>9.8553155797861183E-3</c:v>
                </c:pt>
                <c:pt idx="17">
                  <c:v>4.7179702243656954E-3</c:v>
                </c:pt>
                <c:pt idx="18">
                  <c:v>2.621094569092053E-3</c:v>
                </c:pt>
                <c:pt idx="19">
                  <c:v>4.1937513105472847E-4</c:v>
                </c:pt>
                <c:pt idx="20">
                  <c:v>1.0484378276368212E-4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A-438E-8187-FBEBBF40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2006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Birting!$C$97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Birting!$B$98:$B$118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Birting!$C$98:$C$118</c:f>
              <c:numCache>
                <c:formatCode>0.000%</c:formatCode>
                <c:ptCount val="21"/>
                <c:pt idx="0">
                  <c:v>-2.6509287925696595E-2</c:v>
                </c:pt>
                <c:pt idx="1">
                  <c:v>-3.0959752321981424E-2</c:v>
                </c:pt>
                <c:pt idx="2">
                  <c:v>-3.2217492260061917E-2</c:v>
                </c:pt>
                <c:pt idx="3">
                  <c:v>-3.2507739938080496E-2</c:v>
                </c:pt>
                <c:pt idx="4">
                  <c:v>-3.8119195046439631E-2</c:v>
                </c:pt>
                <c:pt idx="5">
                  <c:v>-4.1021671826625389E-2</c:v>
                </c:pt>
                <c:pt idx="6">
                  <c:v>-5.3405572755417956E-2</c:v>
                </c:pt>
                <c:pt idx="7">
                  <c:v>-5.6888544891640865E-2</c:v>
                </c:pt>
                <c:pt idx="8">
                  <c:v>-6.0952012383900932E-2</c:v>
                </c:pt>
                <c:pt idx="9">
                  <c:v>-6.3080495356037158E-2</c:v>
                </c:pt>
                <c:pt idx="10">
                  <c:v>-4.8374613003095979E-2</c:v>
                </c:pt>
                <c:pt idx="11">
                  <c:v>-3.753869969040248E-2</c:v>
                </c:pt>
                <c:pt idx="12">
                  <c:v>-2.3413312693498452E-2</c:v>
                </c:pt>
                <c:pt idx="13">
                  <c:v>-1.5286377708978328E-2</c:v>
                </c:pt>
                <c:pt idx="14">
                  <c:v>-1.2867647058823529E-2</c:v>
                </c:pt>
                <c:pt idx="15">
                  <c:v>-1.1609907120743035E-2</c:v>
                </c:pt>
                <c:pt idx="16">
                  <c:v>-5.5147058823529415E-3</c:v>
                </c:pt>
                <c:pt idx="17">
                  <c:v>-3.6764705882352941E-3</c:v>
                </c:pt>
                <c:pt idx="18">
                  <c:v>-9.6749226006191951E-4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5-41F7-842C-E4B481072FAC}"/>
            </c:ext>
          </c:extLst>
        </c:ser>
        <c:ser>
          <c:idx val="1"/>
          <c:order val="1"/>
          <c:tx>
            <c:strRef>
              <c:f>Birting!$D$97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Birting!$B$98:$B$118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Birting!$D$98:$D$118</c:f>
              <c:numCache>
                <c:formatCode>0.000%</c:formatCode>
                <c:ptCount val="21"/>
                <c:pt idx="0">
                  <c:v>2.5058049535603717E-2</c:v>
                </c:pt>
                <c:pt idx="1">
                  <c:v>3.1636996904024765E-2</c:v>
                </c:pt>
                <c:pt idx="2">
                  <c:v>3.1830495356037151E-2</c:v>
                </c:pt>
                <c:pt idx="3">
                  <c:v>3.2120743034055731E-2</c:v>
                </c:pt>
                <c:pt idx="4">
                  <c:v>3.0476006191950466E-2</c:v>
                </c:pt>
                <c:pt idx="5">
                  <c:v>2.4187306501547989E-2</c:v>
                </c:pt>
                <c:pt idx="6">
                  <c:v>2.6896284829721361E-2</c:v>
                </c:pt>
                <c:pt idx="7">
                  <c:v>2.8347523219814243E-2</c:v>
                </c:pt>
                <c:pt idx="8">
                  <c:v>3.1346749226006193E-2</c:v>
                </c:pt>
                <c:pt idx="9">
                  <c:v>3.0572755417956655E-2</c:v>
                </c:pt>
                <c:pt idx="10">
                  <c:v>2.2929566563467493E-2</c:v>
                </c:pt>
                <c:pt idx="11">
                  <c:v>2.1962074303405573E-2</c:v>
                </c:pt>
                <c:pt idx="12">
                  <c:v>1.8285603715170278E-2</c:v>
                </c:pt>
                <c:pt idx="13">
                  <c:v>1.344814241486068E-2</c:v>
                </c:pt>
                <c:pt idx="14">
                  <c:v>1.0642414860681114E-2</c:v>
                </c:pt>
                <c:pt idx="15">
                  <c:v>9.8684210526315784E-3</c:v>
                </c:pt>
                <c:pt idx="16">
                  <c:v>8.9009287925696599E-3</c:v>
                </c:pt>
                <c:pt idx="17">
                  <c:v>4.2569659442724455E-3</c:v>
                </c:pt>
                <c:pt idx="18">
                  <c:v>1.5479876160990713E-3</c:v>
                </c:pt>
                <c:pt idx="19">
                  <c:v>6.7724458204334367E-4</c:v>
                </c:pt>
                <c:pt idx="20">
                  <c:v>9.6749226006191956E-5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5-41F7-842C-E4B481072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'Birting (EN)'!$O$499</c:f>
          <c:strCache>
            <c:ptCount val="1"/>
            <c:pt idx="0">
              <c:v>Iceland 2019</c:v>
            </c:pt>
          </c:strCache>
        </c:strRef>
      </c:tx>
      <c:overlay val="0"/>
      <c:txPr>
        <a:bodyPr/>
        <a:lstStyle/>
        <a:p>
          <a:pPr>
            <a:defRPr/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(EN)'!$Q$500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(EN)'!$P$501:$P$521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(EN)'!$Q$501:$Q$521</c:f>
              <c:numCache>
                <c:formatCode>0.000%</c:formatCode>
                <c:ptCount val="21"/>
                <c:pt idx="0">
                  <c:v>-3.0684246941799654E-2</c:v>
                </c:pt>
                <c:pt idx="1">
                  <c:v>-3.3757153541685923E-2</c:v>
                </c:pt>
                <c:pt idx="2">
                  <c:v>-3.3059656966142006E-2</c:v>
                </c:pt>
                <c:pt idx="3">
                  <c:v>-3.0913944609247852E-2</c:v>
                </c:pt>
                <c:pt idx="4">
                  <c:v>-3.7648007932973099E-2</c:v>
                </c:pt>
                <c:pt idx="5">
                  <c:v>-4.4264421231907811E-2</c:v>
                </c:pt>
                <c:pt idx="6">
                  <c:v>-3.9169054682050806E-2</c:v>
                </c:pt>
                <c:pt idx="7">
                  <c:v>-3.8236258056925806E-2</c:v>
                </c:pt>
                <c:pt idx="8">
                  <c:v>-3.3759954732752367E-2</c:v>
                </c:pt>
                <c:pt idx="9">
                  <c:v>-3.2737519993501239E-2</c:v>
                </c:pt>
                <c:pt idx="10">
                  <c:v>-3.1208069671224206E-2</c:v>
                </c:pt>
                <c:pt idx="11">
                  <c:v>-3.08495172147197E-2</c:v>
                </c:pt>
                <c:pt idx="12">
                  <c:v>-2.7944682078819914E-2</c:v>
                </c:pt>
                <c:pt idx="13">
                  <c:v>-2.347398113677936E-2</c:v>
                </c:pt>
                <c:pt idx="14">
                  <c:v>-1.8165724065872808E-2</c:v>
                </c:pt>
                <c:pt idx="15">
                  <c:v>-1.152690123840657E-2</c:v>
                </c:pt>
                <c:pt idx="16">
                  <c:v>-7.8237266485709726E-3</c:v>
                </c:pt>
                <c:pt idx="17">
                  <c:v>-4.8796748377410073E-3</c:v>
                </c:pt>
                <c:pt idx="18">
                  <c:v>-1.7395396522601411E-3</c:v>
                </c:pt>
                <c:pt idx="19">
                  <c:v>-2.8852267984346943E-4</c:v>
                </c:pt>
                <c:pt idx="20">
                  <c:v>-3.0813101730855962E-5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4FF-939E-B85188162FA5}"/>
            </c:ext>
          </c:extLst>
        </c:ser>
        <c:ser>
          <c:idx val="1"/>
          <c:order val="1"/>
          <c:tx>
            <c:strRef>
              <c:f>'Birting (EN)'!$R$500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(EN)'!$P$501:$P$521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(EN)'!$R$501:$R$521</c:f>
              <c:numCache>
                <c:formatCode>0.000%</c:formatCode>
                <c:ptCount val="21"/>
                <c:pt idx="0">
                  <c:v>2.8779437016619468E-2</c:v>
                </c:pt>
                <c:pt idx="1">
                  <c:v>3.2406979447661147E-2</c:v>
                </c:pt>
                <c:pt idx="2">
                  <c:v>3.1280900638951684E-2</c:v>
                </c:pt>
                <c:pt idx="3">
                  <c:v>3.0558193343809787E-2</c:v>
                </c:pt>
                <c:pt idx="4">
                  <c:v>3.493925617172422E-2</c:v>
                </c:pt>
                <c:pt idx="5">
                  <c:v>3.8569599793832336E-2</c:v>
                </c:pt>
                <c:pt idx="6">
                  <c:v>3.3631099943696056E-2</c:v>
                </c:pt>
                <c:pt idx="7">
                  <c:v>3.364510589902827E-2</c:v>
                </c:pt>
                <c:pt idx="8">
                  <c:v>3.0787891011257985E-2</c:v>
                </c:pt>
                <c:pt idx="9">
                  <c:v>3.0440543319019246E-2</c:v>
                </c:pt>
                <c:pt idx="10">
                  <c:v>3.0670240986467447E-2</c:v>
                </c:pt>
                <c:pt idx="11">
                  <c:v>3.0320092103162263E-2</c:v>
                </c:pt>
                <c:pt idx="12">
                  <c:v>2.760853915084694E-2</c:v>
                </c:pt>
                <c:pt idx="13">
                  <c:v>2.2871725057494446E-2</c:v>
                </c:pt>
                <c:pt idx="14">
                  <c:v>1.8288976472796235E-2</c:v>
                </c:pt>
                <c:pt idx="15">
                  <c:v>1.2849063421766935E-2</c:v>
                </c:pt>
                <c:pt idx="16">
                  <c:v>9.2131174175259321E-3</c:v>
                </c:pt>
                <c:pt idx="17">
                  <c:v>6.7956895271869596E-3</c:v>
                </c:pt>
                <c:pt idx="18">
                  <c:v>3.2913995030687047E-3</c:v>
                </c:pt>
                <c:pt idx="19">
                  <c:v>7.8433349860360622E-4</c:v>
                </c:pt>
                <c:pt idx="20">
                  <c:v>1.0644526052477514E-4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3-44FF-939E-B85188162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Central East Iceland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(EN)'!$C$531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(EN)'!$B$532:$B$552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(EN)'!$C$532:$C$552</c:f>
              <c:numCache>
                <c:formatCode>0.000%</c:formatCode>
                <c:ptCount val="21"/>
                <c:pt idx="0">
                  <c:v>-3.2780039670111706E-2</c:v>
                </c:pt>
                <c:pt idx="1">
                  <c:v>-3.5703100532414656E-2</c:v>
                </c:pt>
                <c:pt idx="2">
                  <c:v>-3.4450360162856249E-2</c:v>
                </c:pt>
                <c:pt idx="3">
                  <c:v>-3.1840484392942896E-2</c:v>
                </c:pt>
                <c:pt idx="4">
                  <c:v>-3.5598705501618123E-2</c:v>
                </c:pt>
                <c:pt idx="5">
                  <c:v>-3.7791001148345341E-2</c:v>
                </c:pt>
                <c:pt idx="6">
                  <c:v>-3.7477816055955737E-2</c:v>
                </c:pt>
                <c:pt idx="7">
                  <c:v>-3.6120680655600791E-2</c:v>
                </c:pt>
                <c:pt idx="8">
                  <c:v>-2.9648188746215678E-2</c:v>
                </c:pt>
                <c:pt idx="9">
                  <c:v>-3.1109719177367157E-2</c:v>
                </c:pt>
                <c:pt idx="10">
                  <c:v>-3.3406409854890906E-2</c:v>
                </c:pt>
                <c:pt idx="11">
                  <c:v>-3.371959494728051E-2</c:v>
                </c:pt>
                <c:pt idx="12">
                  <c:v>-3.2571249608518635E-2</c:v>
                </c:pt>
                <c:pt idx="13">
                  <c:v>-2.9335003653826078E-2</c:v>
                </c:pt>
                <c:pt idx="14">
                  <c:v>-2.3175696836830566E-2</c:v>
                </c:pt>
                <c:pt idx="15">
                  <c:v>-1.6703204927445453E-2</c:v>
                </c:pt>
                <c:pt idx="16">
                  <c:v>-8.2472074329261926E-3</c:v>
                </c:pt>
                <c:pt idx="17">
                  <c:v>-4.9065664474371024E-3</c:v>
                </c:pt>
                <c:pt idx="18">
                  <c:v>-2.192295646727216E-3</c:v>
                </c:pt>
                <c:pt idx="19">
                  <c:v>-2.0879006159306817E-4</c:v>
                </c:pt>
                <c:pt idx="20">
                  <c:v>-1.0439503079653408E-4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1-4D14-8498-71E326C95715}"/>
            </c:ext>
          </c:extLst>
        </c:ser>
        <c:ser>
          <c:idx val="1"/>
          <c:order val="1"/>
          <c:tx>
            <c:strRef>
              <c:f>'Birting (EN)'!$D$531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(EN)'!$B$532:$B$552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(EN)'!$D$532:$D$552</c:f>
              <c:numCache>
                <c:formatCode>0.000%</c:formatCode>
                <c:ptCount val="21"/>
                <c:pt idx="0">
                  <c:v>3.0587744023384485E-2</c:v>
                </c:pt>
                <c:pt idx="1">
                  <c:v>3.4554755193652781E-2</c:v>
                </c:pt>
                <c:pt idx="2">
                  <c:v>3.0274558930994885E-2</c:v>
                </c:pt>
                <c:pt idx="3">
                  <c:v>3.0796534084977557E-2</c:v>
                </c:pt>
                <c:pt idx="4">
                  <c:v>3.1944879423739428E-2</c:v>
                </c:pt>
                <c:pt idx="5">
                  <c:v>3.2049274454535967E-2</c:v>
                </c:pt>
                <c:pt idx="6">
                  <c:v>3.3093224762501303E-2</c:v>
                </c:pt>
                <c:pt idx="7">
                  <c:v>3.2675644639315167E-2</c:v>
                </c:pt>
                <c:pt idx="8">
                  <c:v>2.5263597452761247E-2</c:v>
                </c:pt>
                <c:pt idx="9">
                  <c:v>2.9021818561436475E-2</c:v>
                </c:pt>
                <c:pt idx="10">
                  <c:v>2.8917423530639943E-2</c:v>
                </c:pt>
                <c:pt idx="11">
                  <c:v>3.2675644639315167E-2</c:v>
                </c:pt>
                <c:pt idx="12">
                  <c:v>2.7247103037895397E-2</c:v>
                </c:pt>
                <c:pt idx="13">
                  <c:v>2.2444931621254827E-2</c:v>
                </c:pt>
                <c:pt idx="14">
                  <c:v>1.9521870758951874E-2</c:v>
                </c:pt>
                <c:pt idx="15">
                  <c:v>1.4719699342311305E-2</c:v>
                </c:pt>
                <c:pt idx="16">
                  <c:v>9.7087378640776691E-3</c:v>
                </c:pt>
                <c:pt idx="17">
                  <c:v>4.2801962626578972E-3</c:v>
                </c:pt>
                <c:pt idx="18">
                  <c:v>2.7142708007098864E-3</c:v>
                </c:pt>
                <c:pt idx="19">
                  <c:v>3.1318509238960227E-4</c:v>
                </c:pt>
                <c:pt idx="20">
                  <c:v>1.0439503079653408E-4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1-4D14-8498-71E326C95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'Birting (EN)'!$Q$531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'Birting (EN)'!$P$532:$P$552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(EN)'!$Q$532:$Q$552</c:f>
              <c:numCache>
                <c:formatCode>0.000%</c:formatCode>
                <c:ptCount val="21"/>
                <c:pt idx="0">
                  <c:v>-3.0288300460819369E-2</c:v>
                </c:pt>
                <c:pt idx="1">
                  <c:v>-3.2490786358867887E-2</c:v>
                </c:pt>
                <c:pt idx="2">
                  <c:v>-3.3465702186557693E-2</c:v>
                </c:pt>
                <c:pt idx="3">
                  <c:v>-3.1002323320535846E-2</c:v>
                </c:pt>
                <c:pt idx="4">
                  <c:v>-3.6390449669627116E-2</c:v>
                </c:pt>
                <c:pt idx="5">
                  <c:v>-4.484063559019482E-2</c:v>
                </c:pt>
                <c:pt idx="6">
                  <c:v>-4.0688318036766688E-2</c:v>
                </c:pt>
                <c:pt idx="7">
                  <c:v>-3.8425414819819079E-2</c:v>
                </c:pt>
                <c:pt idx="8">
                  <c:v>-3.448455788253775E-2</c:v>
                </c:pt>
                <c:pt idx="9">
                  <c:v>-3.2974124910060583E-2</c:v>
                </c:pt>
                <c:pt idx="10">
                  <c:v>-3.084578753975185E-2</c:v>
                </c:pt>
                <c:pt idx="11">
                  <c:v>-3.0167465823021194E-2</c:v>
                </c:pt>
                <c:pt idx="12">
                  <c:v>-2.8253335310627407E-2</c:v>
                </c:pt>
                <c:pt idx="13">
                  <c:v>-2.3480367117599564E-2</c:v>
                </c:pt>
                <c:pt idx="14">
                  <c:v>-1.8732115100484985E-2</c:v>
                </c:pt>
                <c:pt idx="15">
                  <c:v>-1.2088956263353601E-2</c:v>
                </c:pt>
                <c:pt idx="16">
                  <c:v>-7.8707289074900991E-3</c:v>
                </c:pt>
                <c:pt idx="17">
                  <c:v>-4.7345208082738774E-3</c:v>
                </c:pt>
                <c:pt idx="18">
                  <c:v>-1.83174325934958E-3</c:v>
                </c:pt>
                <c:pt idx="19">
                  <c:v>-2.9934035272729268E-4</c:v>
                </c:pt>
                <c:pt idx="20">
                  <c:v>-3.0208659449543301E-5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7-405E-BCEC-653482F0A13D}"/>
            </c:ext>
          </c:extLst>
        </c:ser>
        <c:ser>
          <c:idx val="1"/>
          <c:order val="1"/>
          <c:tx>
            <c:strRef>
              <c:f>'Birting (EN)'!$R$531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'Birting (EN)'!$P$532:$P$552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and older</c:v>
                </c:pt>
              </c:strCache>
            </c:strRef>
          </c:cat>
          <c:val>
            <c:numRef>
              <c:f>'Birting (EN)'!$R$532:$R$552</c:f>
              <c:numCache>
                <c:formatCode>0.000%</c:formatCode>
                <c:ptCount val="21"/>
                <c:pt idx="0">
                  <c:v>2.837691619019372E-2</c:v>
                </c:pt>
                <c:pt idx="1">
                  <c:v>3.1296171189726857E-2</c:v>
                </c:pt>
                <c:pt idx="2">
                  <c:v>3.1427990794597592E-2</c:v>
                </c:pt>
                <c:pt idx="3">
                  <c:v>3.0082332328208845E-2</c:v>
                </c:pt>
                <c:pt idx="4">
                  <c:v>3.4380200695348417E-2</c:v>
                </c:pt>
                <c:pt idx="5">
                  <c:v>3.9103736536549728E-2</c:v>
                </c:pt>
                <c:pt idx="6">
                  <c:v>3.452575150905985E-2</c:v>
                </c:pt>
                <c:pt idx="7">
                  <c:v>3.3177346800902965E-2</c:v>
                </c:pt>
                <c:pt idx="8">
                  <c:v>3.1455453212278994E-2</c:v>
                </c:pt>
                <c:pt idx="9">
                  <c:v>3.0093317295281408E-2</c:v>
                </c:pt>
                <c:pt idx="10">
                  <c:v>2.964567988707454E-2</c:v>
                </c:pt>
                <c:pt idx="11">
                  <c:v>3.0153734614180493E-2</c:v>
                </c:pt>
                <c:pt idx="12">
                  <c:v>2.7860622737783343E-2</c:v>
                </c:pt>
                <c:pt idx="13">
                  <c:v>2.3153564347190868E-2</c:v>
                </c:pt>
                <c:pt idx="14">
                  <c:v>1.866345905628148E-2</c:v>
                </c:pt>
                <c:pt idx="15">
                  <c:v>1.3376943652611401E-2</c:v>
                </c:pt>
                <c:pt idx="16">
                  <c:v>8.985703065355061E-3</c:v>
                </c:pt>
                <c:pt idx="17">
                  <c:v>6.6733674965809286E-3</c:v>
                </c:pt>
                <c:pt idx="18">
                  <c:v>3.2927438800002197E-3</c:v>
                </c:pt>
                <c:pt idx="19">
                  <c:v>7.826789039199855E-4</c:v>
                </c:pt>
                <c:pt idx="20">
                  <c:v>1.071034289574717E-4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7-405E-BCEC-653482F0A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Age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2007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Birting!$C$128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Birting!$B$129:$B$149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Birting!$C$129:$C$149</c:f>
              <c:numCache>
                <c:formatCode>0.000%</c:formatCode>
                <c:ptCount val="21"/>
                <c:pt idx="0">
                  <c:v>-2.6806526806526808E-2</c:v>
                </c:pt>
                <c:pt idx="1">
                  <c:v>-2.6390276390276392E-2</c:v>
                </c:pt>
                <c:pt idx="2">
                  <c:v>-2.872127872127872E-2</c:v>
                </c:pt>
                <c:pt idx="3">
                  <c:v>-2.9054279054279056E-2</c:v>
                </c:pt>
                <c:pt idx="4">
                  <c:v>-3.4049284049284048E-2</c:v>
                </c:pt>
                <c:pt idx="5">
                  <c:v>-4.4289044289044288E-2</c:v>
                </c:pt>
                <c:pt idx="6">
                  <c:v>-6.1272061272061272E-2</c:v>
                </c:pt>
                <c:pt idx="7">
                  <c:v>-6.7266067266067264E-2</c:v>
                </c:pt>
                <c:pt idx="8">
                  <c:v>-7.4925074925074928E-2</c:v>
                </c:pt>
                <c:pt idx="9">
                  <c:v>-7.6590076590076592E-2</c:v>
                </c:pt>
                <c:pt idx="10">
                  <c:v>-6.1688311688311688E-2</c:v>
                </c:pt>
                <c:pt idx="11">
                  <c:v>-4.1874791874791872E-2</c:v>
                </c:pt>
                <c:pt idx="12">
                  <c:v>-2.1811521811521812E-2</c:v>
                </c:pt>
                <c:pt idx="13">
                  <c:v>-1.356976356976357E-2</c:v>
                </c:pt>
                <c:pt idx="14">
                  <c:v>-1.1821511821511822E-2</c:v>
                </c:pt>
                <c:pt idx="15">
                  <c:v>-9.8235098235098239E-3</c:v>
                </c:pt>
                <c:pt idx="16">
                  <c:v>-5.411255411255411E-3</c:v>
                </c:pt>
                <c:pt idx="17">
                  <c:v>-3.1635031635031635E-3</c:v>
                </c:pt>
                <c:pt idx="18">
                  <c:v>-9.1575091575091575E-4</c:v>
                </c:pt>
                <c:pt idx="19">
                  <c:v>-8.325008325008325E-5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9-460A-A318-D024FE7DC721}"/>
            </c:ext>
          </c:extLst>
        </c:ser>
        <c:ser>
          <c:idx val="1"/>
          <c:order val="1"/>
          <c:tx>
            <c:strRef>
              <c:f>Birting!$D$128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Birting!$B$129:$B$149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Birting!$D$129:$D$149</c:f>
              <c:numCache>
                <c:formatCode>0.000%</c:formatCode>
                <c:ptCount val="21"/>
                <c:pt idx="0">
                  <c:v>2.206127206127206E-2</c:v>
                </c:pt>
                <c:pt idx="1">
                  <c:v>2.6390276390276392E-2</c:v>
                </c:pt>
                <c:pt idx="2">
                  <c:v>2.863802863802864E-2</c:v>
                </c:pt>
                <c:pt idx="3">
                  <c:v>2.9470529470529472E-2</c:v>
                </c:pt>
                <c:pt idx="4">
                  <c:v>2.5974025974025976E-2</c:v>
                </c:pt>
                <c:pt idx="5">
                  <c:v>2.306027306027306E-2</c:v>
                </c:pt>
                <c:pt idx="6">
                  <c:v>2.3393273393273392E-2</c:v>
                </c:pt>
                <c:pt idx="7">
                  <c:v>2.4225774225774224E-2</c:v>
                </c:pt>
                <c:pt idx="8">
                  <c:v>2.8305028305028304E-2</c:v>
                </c:pt>
                <c:pt idx="9">
                  <c:v>2.763902763902764E-2</c:v>
                </c:pt>
                <c:pt idx="10">
                  <c:v>2.156177156177156E-2</c:v>
                </c:pt>
                <c:pt idx="11">
                  <c:v>1.9397269397269396E-2</c:v>
                </c:pt>
                <c:pt idx="12">
                  <c:v>1.6650016650016652E-2</c:v>
                </c:pt>
                <c:pt idx="13">
                  <c:v>1.1155511155511156E-2</c:v>
                </c:pt>
                <c:pt idx="14">
                  <c:v>1.0156510156510156E-2</c:v>
                </c:pt>
                <c:pt idx="15">
                  <c:v>8.3250083250083259E-3</c:v>
                </c:pt>
                <c:pt idx="16">
                  <c:v>7.8255078255078259E-3</c:v>
                </c:pt>
                <c:pt idx="17">
                  <c:v>3.996003996003996E-3</c:v>
                </c:pt>
                <c:pt idx="18">
                  <c:v>1.665001665001665E-3</c:v>
                </c:pt>
                <c:pt idx="19">
                  <c:v>4.1625041625041625E-4</c:v>
                </c:pt>
                <c:pt idx="20">
                  <c:v>1.665001665001665E-4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9-460A-A318-D024FE7DC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8.0000000000000016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Miðausturland 2008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Birting!$C$159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Birting!$B$160:$B$180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Birting!$C$160:$C$180</c:f>
              <c:numCache>
                <c:formatCode>0.000%</c:formatCode>
                <c:ptCount val="21"/>
                <c:pt idx="0">
                  <c:v>-3.2360346917840156E-2</c:v>
                </c:pt>
                <c:pt idx="1">
                  <c:v>-2.8536790077403711E-2</c:v>
                </c:pt>
                <c:pt idx="2">
                  <c:v>-3.2640119369579411E-2</c:v>
                </c:pt>
                <c:pt idx="3">
                  <c:v>-3.4412011563928008E-2</c:v>
                </c:pt>
                <c:pt idx="4">
                  <c:v>-3.5624358854798095E-2</c:v>
                </c:pt>
                <c:pt idx="5">
                  <c:v>-4.2245640212627063E-2</c:v>
                </c:pt>
                <c:pt idx="6">
                  <c:v>-4.8120861699151356E-2</c:v>
                </c:pt>
                <c:pt idx="7">
                  <c:v>-5.2970250862631726E-2</c:v>
                </c:pt>
                <c:pt idx="8">
                  <c:v>-5.9125244800895274E-2</c:v>
                </c:pt>
                <c:pt idx="9">
                  <c:v>-5.4462370605241069E-2</c:v>
                </c:pt>
                <c:pt idx="10">
                  <c:v>-5.1105101184370047E-2</c:v>
                </c:pt>
                <c:pt idx="11">
                  <c:v>-4.0380490534365383E-2</c:v>
                </c:pt>
                <c:pt idx="12">
                  <c:v>-2.4806490720880349E-2</c:v>
                </c:pt>
                <c:pt idx="13">
                  <c:v>-1.5387484845658864E-2</c:v>
                </c:pt>
                <c:pt idx="14">
                  <c:v>-1.2589760328266343E-2</c:v>
                </c:pt>
                <c:pt idx="15">
                  <c:v>-1.1563928005222419E-2</c:v>
                </c:pt>
                <c:pt idx="16">
                  <c:v>-6.2482514221766294E-3</c:v>
                </c:pt>
                <c:pt idx="17">
                  <c:v>-3.2640119369579407E-3</c:v>
                </c:pt>
                <c:pt idx="18">
                  <c:v>-9.3257483913084026E-4</c:v>
                </c:pt>
                <c:pt idx="19">
                  <c:v>-9.325748391308402E-5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1-4CC1-87FC-5F64B3FDEEAB}"/>
            </c:ext>
          </c:extLst>
        </c:ser>
        <c:ser>
          <c:idx val="1"/>
          <c:order val="1"/>
          <c:tx>
            <c:strRef>
              <c:f>Birting!$D$159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Birting!$B$160:$B$180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Birting!$D$160:$D$180</c:f>
              <c:numCache>
                <c:formatCode>0.000%</c:formatCode>
                <c:ptCount val="21"/>
                <c:pt idx="0">
                  <c:v>2.5086263172619604E-2</c:v>
                </c:pt>
                <c:pt idx="1">
                  <c:v>3.0495197239578477E-2</c:v>
                </c:pt>
                <c:pt idx="2">
                  <c:v>3.3292921756970996E-2</c:v>
                </c:pt>
                <c:pt idx="3">
                  <c:v>3.3292921756970996E-2</c:v>
                </c:pt>
                <c:pt idx="4">
                  <c:v>2.8163760141751374E-2</c:v>
                </c:pt>
                <c:pt idx="5">
                  <c:v>2.9562622400447637E-2</c:v>
                </c:pt>
                <c:pt idx="6">
                  <c:v>2.4993005688706518E-2</c:v>
                </c:pt>
                <c:pt idx="7">
                  <c:v>2.7883987690012123E-2</c:v>
                </c:pt>
                <c:pt idx="8">
                  <c:v>3.1987316982187819E-2</c:v>
                </c:pt>
                <c:pt idx="9">
                  <c:v>3.3013149305231748E-2</c:v>
                </c:pt>
                <c:pt idx="10">
                  <c:v>2.4246945817401847E-2</c:v>
                </c:pt>
                <c:pt idx="11">
                  <c:v>2.3314370978271007E-2</c:v>
                </c:pt>
                <c:pt idx="12">
                  <c:v>1.8278466846964467E-2</c:v>
                </c:pt>
                <c:pt idx="13">
                  <c:v>1.2683017812179427E-2</c:v>
                </c:pt>
                <c:pt idx="14">
                  <c:v>1.1936957940874755E-2</c:v>
                </c:pt>
                <c:pt idx="15">
                  <c:v>9.512263359134571E-3</c:v>
                </c:pt>
                <c:pt idx="16">
                  <c:v>8.1134011004383097E-3</c:v>
                </c:pt>
                <c:pt idx="17">
                  <c:v>4.7561316795672855E-3</c:v>
                </c:pt>
                <c:pt idx="18">
                  <c:v>2.0516646460878485E-3</c:v>
                </c:pt>
                <c:pt idx="19">
                  <c:v>1.8651496782616804E-4</c:v>
                </c:pt>
                <c:pt idx="20">
                  <c:v>2.7977245173925209E-4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1-4CC1-87FC-5F64B3FD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49.xml"/><Relationship Id="rId18" Type="http://schemas.openxmlformats.org/officeDocument/2006/relationships/chart" Target="../charts/chart54.xml"/><Relationship Id="rId26" Type="http://schemas.openxmlformats.org/officeDocument/2006/relationships/chart" Target="../charts/chart62.xml"/><Relationship Id="rId3" Type="http://schemas.openxmlformats.org/officeDocument/2006/relationships/chart" Target="../charts/chart39.xml"/><Relationship Id="rId21" Type="http://schemas.openxmlformats.org/officeDocument/2006/relationships/chart" Target="../charts/chart57.xml"/><Relationship Id="rId34" Type="http://schemas.openxmlformats.org/officeDocument/2006/relationships/chart" Target="../charts/chart70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17" Type="http://schemas.openxmlformats.org/officeDocument/2006/relationships/chart" Target="../charts/chart53.xml"/><Relationship Id="rId25" Type="http://schemas.openxmlformats.org/officeDocument/2006/relationships/chart" Target="../charts/chart61.xml"/><Relationship Id="rId33" Type="http://schemas.openxmlformats.org/officeDocument/2006/relationships/chart" Target="../charts/chart69.xml"/><Relationship Id="rId2" Type="http://schemas.openxmlformats.org/officeDocument/2006/relationships/chart" Target="../charts/chart38.xml"/><Relationship Id="rId16" Type="http://schemas.openxmlformats.org/officeDocument/2006/relationships/chart" Target="../charts/chart52.xml"/><Relationship Id="rId20" Type="http://schemas.openxmlformats.org/officeDocument/2006/relationships/chart" Target="../charts/chart56.xml"/><Relationship Id="rId29" Type="http://schemas.openxmlformats.org/officeDocument/2006/relationships/chart" Target="../charts/chart65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24" Type="http://schemas.openxmlformats.org/officeDocument/2006/relationships/chart" Target="../charts/chart60.xml"/><Relationship Id="rId32" Type="http://schemas.openxmlformats.org/officeDocument/2006/relationships/chart" Target="../charts/chart68.xml"/><Relationship Id="rId5" Type="http://schemas.openxmlformats.org/officeDocument/2006/relationships/chart" Target="../charts/chart41.xml"/><Relationship Id="rId15" Type="http://schemas.openxmlformats.org/officeDocument/2006/relationships/chart" Target="../charts/chart51.xml"/><Relationship Id="rId23" Type="http://schemas.openxmlformats.org/officeDocument/2006/relationships/chart" Target="../charts/chart59.xml"/><Relationship Id="rId28" Type="http://schemas.openxmlformats.org/officeDocument/2006/relationships/chart" Target="../charts/chart64.xml"/><Relationship Id="rId36" Type="http://schemas.openxmlformats.org/officeDocument/2006/relationships/chart" Target="../charts/chart72.xml"/><Relationship Id="rId10" Type="http://schemas.openxmlformats.org/officeDocument/2006/relationships/chart" Target="../charts/chart46.xml"/><Relationship Id="rId19" Type="http://schemas.openxmlformats.org/officeDocument/2006/relationships/chart" Target="../charts/chart55.xml"/><Relationship Id="rId31" Type="http://schemas.openxmlformats.org/officeDocument/2006/relationships/chart" Target="../charts/chart67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Relationship Id="rId14" Type="http://schemas.openxmlformats.org/officeDocument/2006/relationships/chart" Target="../charts/chart50.xml"/><Relationship Id="rId22" Type="http://schemas.openxmlformats.org/officeDocument/2006/relationships/chart" Target="../charts/chart58.xml"/><Relationship Id="rId27" Type="http://schemas.openxmlformats.org/officeDocument/2006/relationships/chart" Target="../charts/chart63.xml"/><Relationship Id="rId30" Type="http://schemas.openxmlformats.org/officeDocument/2006/relationships/chart" Target="../charts/chart66.xml"/><Relationship Id="rId35" Type="http://schemas.openxmlformats.org/officeDocument/2006/relationships/chart" Target="../charts/chart71.xml"/><Relationship Id="rId8" Type="http://schemas.openxmlformats.org/officeDocument/2006/relationships/chart" Target="../charts/chart4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4511</xdr:colOff>
      <xdr:row>3</xdr:row>
      <xdr:rowOff>20053</xdr:rowOff>
    </xdr:from>
    <xdr:to>
      <xdr:col>13</xdr:col>
      <xdr:colOff>3509</xdr:colOff>
      <xdr:row>23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6F5C270-3036-41F3-8C3E-A4FFAC2D4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</xdr:row>
      <xdr:rowOff>190500</xdr:rowOff>
    </xdr:from>
    <xdr:to>
      <xdr:col>26</xdr:col>
      <xdr:colOff>650840</xdr:colOff>
      <xdr:row>22</xdr:row>
      <xdr:rowOff>170447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9A92898-1B30-49E5-BCBD-1E6780E97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34</xdr:row>
      <xdr:rowOff>0</xdr:rowOff>
    </xdr:from>
    <xdr:to>
      <xdr:col>12</xdr:col>
      <xdr:colOff>646698</xdr:colOff>
      <xdr:row>53</xdr:row>
      <xdr:rowOff>170447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D137D30-5927-4424-996F-22D917176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34</xdr:row>
      <xdr:rowOff>0</xdr:rowOff>
    </xdr:from>
    <xdr:to>
      <xdr:col>26</xdr:col>
      <xdr:colOff>646698</xdr:colOff>
      <xdr:row>53</xdr:row>
      <xdr:rowOff>170447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6A66A07-37B9-4979-A2FE-BAA09F889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65</xdr:row>
      <xdr:rowOff>9525</xdr:rowOff>
    </xdr:from>
    <xdr:to>
      <xdr:col>12</xdr:col>
      <xdr:colOff>618123</xdr:colOff>
      <xdr:row>84</xdr:row>
      <xdr:rowOff>179972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FE963B6-BA09-4238-AD02-28B74CF06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9525</xdr:colOff>
      <xdr:row>65</xdr:row>
      <xdr:rowOff>9525</xdr:rowOff>
    </xdr:from>
    <xdr:to>
      <xdr:col>27</xdr:col>
      <xdr:colOff>8523</xdr:colOff>
      <xdr:row>84</xdr:row>
      <xdr:rowOff>179972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960DDF1-AD7A-463A-878C-FE9E57155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96</xdr:row>
      <xdr:rowOff>0</xdr:rowOff>
    </xdr:from>
    <xdr:to>
      <xdr:col>12</xdr:col>
      <xdr:colOff>646698</xdr:colOff>
      <xdr:row>115</xdr:row>
      <xdr:rowOff>170447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18EA2F9E-A7FF-4CAD-85F4-66CDD09C6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127</xdr:row>
      <xdr:rowOff>0</xdr:rowOff>
    </xdr:from>
    <xdr:to>
      <xdr:col>12</xdr:col>
      <xdr:colOff>646698</xdr:colOff>
      <xdr:row>146</xdr:row>
      <xdr:rowOff>170447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E0B93F1-FD6E-4633-8F77-143D1CCBA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158</xdr:row>
      <xdr:rowOff>0</xdr:rowOff>
    </xdr:from>
    <xdr:to>
      <xdr:col>12</xdr:col>
      <xdr:colOff>646698</xdr:colOff>
      <xdr:row>177</xdr:row>
      <xdr:rowOff>170447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B12C066-15DF-4F42-9762-3D3AD96B4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189</xdr:row>
      <xdr:rowOff>0</xdr:rowOff>
    </xdr:from>
    <xdr:to>
      <xdr:col>12</xdr:col>
      <xdr:colOff>646698</xdr:colOff>
      <xdr:row>208</xdr:row>
      <xdr:rowOff>170447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66866D0-19A5-4E2C-A2A8-9E33422C6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0</xdr:colOff>
      <xdr:row>96</xdr:row>
      <xdr:rowOff>0</xdr:rowOff>
    </xdr:from>
    <xdr:to>
      <xdr:col>26</xdr:col>
      <xdr:colOff>646698</xdr:colOff>
      <xdr:row>115</xdr:row>
      <xdr:rowOff>170447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822FB11-CC92-4C26-9511-6C68DF4D8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127</xdr:row>
      <xdr:rowOff>0</xdr:rowOff>
    </xdr:from>
    <xdr:to>
      <xdr:col>26</xdr:col>
      <xdr:colOff>646698</xdr:colOff>
      <xdr:row>146</xdr:row>
      <xdr:rowOff>170447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73DEA00-516F-4920-91C9-FAA8908C3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0</xdr:colOff>
      <xdr:row>158</xdr:row>
      <xdr:rowOff>0</xdr:rowOff>
    </xdr:from>
    <xdr:to>
      <xdr:col>26</xdr:col>
      <xdr:colOff>646698</xdr:colOff>
      <xdr:row>177</xdr:row>
      <xdr:rowOff>170447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DED6BB6-3DEC-4584-B9C6-F0B5AF48C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0</xdr:colOff>
      <xdr:row>189</xdr:row>
      <xdr:rowOff>0</xdr:rowOff>
    </xdr:from>
    <xdr:to>
      <xdr:col>26</xdr:col>
      <xdr:colOff>646698</xdr:colOff>
      <xdr:row>208</xdr:row>
      <xdr:rowOff>170447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37F4024-956E-446E-B37E-BE0FBC6E3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220</xdr:row>
      <xdr:rowOff>0</xdr:rowOff>
    </xdr:from>
    <xdr:to>
      <xdr:col>12</xdr:col>
      <xdr:colOff>646698</xdr:colOff>
      <xdr:row>239</xdr:row>
      <xdr:rowOff>170447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282EB81-CF52-4DAA-95EC-98FC03FF3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0</xdr:colOff>
      <xdr:row>220</xdr:row>
      <xdr:rowOff>0</xdr:rowOff>
    </xdr:from>
    <xdr:to>
      <xdr:col>26</xdr:col>
      <xdr:colOff>646698</xdr:colOff>
      <xdr:row>239</xdr:row>
      <xdr:rowOff>170447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A375F68B-8BDD-466D-80E2-D80C4175C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251</xdr:row>
      <xdr:rowOff>0</xdr:rowOff>
    </xdr:from>
    <xdr:to>
      <xdr:col>12</xdr:col>
      <xdr:colOff>646698</xdr:colOff>
      <xdr:row>270</xdr:row>
      <xdr:rowOff>170447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F7B4D5A4-4578-462F-824E-C99665DEE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0</xdr:colOff>
      <xdr:row>251</xdr:row>
      <xdr:rowOff>0</xdr:rowOff>
    </xdr:from>
    <xdr:to>
      <xdr:col>26</xdr:col>
      <xdr:colOff>646698</xdr:colOff>
      <xdr:row>270</xdr:row>
      <xdr:rowOff>170447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1B25592-0B2C-4529-86FB-ABAFD0214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282</xdr:row>
      <xdr:rowOff>0</xdr:rowOff>
    </xdr:from>
    <xdr:to>
      <xdr:col>12</xdr:col>
      <xdr:colOff>646698</xdr:colOff>
      <xdr:row>301</xdr:row>
      <xdr:rowOff>170447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CCB650D-BE1E-4162-B5AF-ED9C4E41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0</xdr:colOff>
      <xdr:row>282</xdr:row>
      <xdr:rowOff>0</xdr:rowOff>
    </xdr:from>
    <xdr:to>
      <xdr:col>26</xdr:col>
      <xdr:colOff>646698</xdr:colOff>
      <xdr:row>301</xdr:row>
      <xdr:rowOff>170447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D2FDA0A3-AF0C-4E4B-B479-B2AFC0499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313</xdr:row>
      <xdr:rowOff>0</xdr:rowOff>
    </xdr:from>
    <xdr:to>
      <xdr:col>12</xdr:col>
      <xdr:colOff>646698</xdr:colOff>
      <xdr:row>332</xdr:row>
      <xdr:rowOff>170447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4AA35BF-3287-491B-88D0-31F0E1FEA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0</xdr:colOff>
      <xdr:row>313</xdr:row>
      <xdr:rowOff>0</xdr:rowOff>
    </xdr:from>
    <xdr:to>
      <xdr:col>26</xdr:col>
      <xdr:colOff>646698</xdr:colOff>
      <xdr:row>332</xdr:row>
      <xdr:rowOff>170447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12A0061-A2EF-46DA-8C52-7A6A8585F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344</xdr:row>
      <xdr:rowOff>0</xdr:rowOff>
    </xdr:from>
    <xdr:to>
      <xdr:col>12</xdr:col>
      <xdr:colOff>646698</xdr:colOff>
      <xdr:row>363</xdr:row>
      <xdr:rowOff>170447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7CD88231-0440-4317-B485-8D5F124BD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19</xdr:col>
      <xdr:colOff>0</xdr:colOff>
      <xdr:row>344</xdr:row>
      <xdr:rowOff>0</xdr:rowOff>
    </xdr:from>
    <xdr:to>
      <xdr:col>26</xdr:col>
      <xdr:colOff>646698</xdr:colOff>
      <xdr:row>363</xdr:row>
      <xdr:rowOff>170447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85C854D-1250-4045-914F-827FCAA5B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375</xdr:row>
      <xdr:rowOff>0</xdr:rowOff>
    </xdr:from>
    <xdr:to>
      <xdr:col>12</xdr:col>
      <xdr:colOff>646698</xdr:colOff>
      <xdr:row>394</xdr:row>
      <xdr:rowOff>170447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42CF167-CE53-48FA-99A1-7FD17C7A4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0</xdr:colOff>
      <xdr:row>375</xdr:row>
      <xdr:rowOff>0</xdr:rowOff>
    </xdr:from>
    <xdr:to>
      <xdr:col>26</xdr:col>
      <xdr:colOff>646698</xdr:colOff>
      <xdr:row>394</xdr:row>
      <xdr:rowOff>170447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C21D0BB-0CCA-466B-969C-AF2D8B186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406</xdr:row>
      <xdr:rowOff>0</xdr:rowOff>
    </xdr:from>
    <xdr:to>
      <xdr:col>12</xdr:col>
      <xdr:colOff>646698</xdr:colOff>
      <xdr:row>425</xdr:row>
      <xdr:rowOff>170447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A36E399D-68E9-4F29-BF0F-D0406CFA8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0</xdr:colOff>
      <xdr:row>406</xdr:row>
      <xdr:rowOff>0</xdr:rowOff>
    </xdr:from>
    <xdr:to>
      <xdr:col>26</xdr:col>
      <xdr:colOff>646698</xdr:colOff>
      <xdr:row>425</xdr:row>
      <xdr:rowOff>170447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1CB2FCEF-F618-454E-9E89-4AC2A3014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437</xdr:row>
      <xdr:rowOff>0</xdr:rowOff>
    </xdr:from>
    <xdr:to>
      <xdr:col>12</xdr:col>
      <xdr:colOff>646698</xdr:colOff>
      <xdr:row>456</xdr:row>
      <xdr:rowOff>170447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3916E452-41D5-47EB-9746-4249893BA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0</xdr:colOff>
      <xdr:row>437</xdr:row>
      <xdr:rowOff>0</xdr:rowOff>
    </xdr:from>
    <xdr:to>
      <xdr:col>26</xdr:col>
      <xdr:colOff>646698</xdr:colOff>
      <xdr:row>456</xdr:row>
      <xdr:rowOff>170447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A7F76B9-A014-494A-9B99-B97476D0A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468</xdr:row>
      <xdr:rowOff>0</xdr:rowOff>
    </xdr:from>
    <xdr:to>
      <xdr:col>12</xdr:col>
      <xdr:colOff>646698</xdr:colOff>
      <xdr:row>487</xdr:row>
      <xdr:rowOff>170447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6EFD58CC-B776-4368-9959-E6BEEA00E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19</xdr:col>
      <xdr:colOff>0</xdr:colOff>
      <xdr:row>468</xdr:row>
      <xdr:rowOff>0</xdr:rowOff>
    </xdr:from>
    <xdr:to>
      <xdr:col>26</xdr:col>
      <xdr:colOff>646698</xdr:colOff>
      <xdr:row>487</xdr:row>
      <xdr:rowOff>170447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19B5DF3D-3337-4A39-97EF-8A66F9834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0</xdr:colOff>
      <xdr:row>499</xdr:row>
      <xdr:rowOff>0</xdr:rowOff>
    </xdr:from>
    <xdr:to>
      <xdr:col>12</xdr:col>
      <xdr:colOff>646698</xdr:colOff>
      <xdr:row>518</xdr:row>
      <xdr:rowOff>170447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3E737045-659B-40CE-9ACC-E906236F0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19</xdr:col>
      <xdr:colOff>0</xdr:colOff>
      <xdr:row>499</xdr:row>
      <xdr:rowOff>0</xdr:rowOff>
    </xdr:from>
    <xdr:to>
      <xdr:col>26</xdr:col>
      <xdr:colOff>646698</xdr:colOff>
      <xdr:row>518</xdr:row>
      <xdr:rowOff>170447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71E8012E-368D-46B3-9BE2-03A064F85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0</xdr:colOff>
      <xdr:row>530</xdr:row>
      <xdr:rowOff>0</xdr:rowOff>
    </xdr:from>
    <xdr:to>
      <xdr:col>12</xdr:col>
      <xdr:colOff>646698</xdr:colOff>
      <xdr:row>549</xdr:row>
      <xdr:rowOff>170447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D7DD7468-7645-4023-986C-7C4BEE862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19</xdr:col>
      <xdr:colOff>0</xdr:colOff>
      <xdr:row>530</xdr:row>
      <xdr:rowOff>0</xdr:rowOff>
    </xdr:from>
    <xdr:to>
      <xdr:col>26</xdr:col>
      <xdr:colOff>646698</xdr:colOff>
      <xdr:row>549</xdr:row>
      <xdr:rowOff>170447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31B1C81E-14A2-41FA-9924-CBD4BF0DC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4511</xdr:colOff>
      <xdr:row>3</xdr:row>
      <xdr:rowOff>20053</xdr:rowOff>
    </xdr:from>
    <xdr:to>
      <xdr:col>13</xdr:col>
      <xdr:colOff>3509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F9E2C0-4404-4D20-B94A-2D699636E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</xdr:row>
      <xdr:rowOff>190500</xdr:rowOff>
    </xdr:from>
    <xdr:to>
      <xdr:col>26</xdr:col>
      <xdr:colOff>650840</xdr:colOff>
      <xdr:row>22</xdr:row>
      <xdr:rowOff>170447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5C48CF-5440-4399-83A4-FEC56C763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34</xdr:row>
      <xdr:rowOff>0</xdr:rowOff>
    </xdr:from>
    <xdr:to>
      <xdr:col>12</xdr:col>
      <xdr:colOff>646698</xdr:colOff>
      <xdr:row>53</xdr:row>
      <xdr:rowOff>170447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F6B1E5-FAEA-4401-9720-CAB056C91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34</xdr:row>
      <xdr:rowOff>0</xdr:rowOff>
    </xdr:from>
    <xdr:to>
      <xdr:col>26</xdr:col>
      <xdr:colOff>646698</xdr:colOff>
      <xdr:row>53</xdr:row>
      <xdr:rowOff>170447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D74843-0A06-4631-88D4-7AA7477E0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65</xdr:row>
      <xdr:rowOff>9525</xdr:rowOff>
    </xdr:from>
    <xdr:to>
      <xdr:col>12</xdr:col>
      <xdr:colOff>618123</xdr:colOff>
      <xdr:row>84</xdr:row>
      <xdr:rowOff>179972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3D36F5-C7DA-4DE2-B803-A198CA07D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9525</xdr:colOff>
      <xdr:row>65</xdr:row>
      <xdr:rowOff>9525</xdr:rowOff>
    </xdr:from>
    <xdr:to>
      <xdr:col>27</xdr:col>
      <xdr:colOff>8523</xdr:colOff>
      <xdr:row>84</xdr:row>
      <xdr:rowOff>179972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F42E02B-382F-4AB0-A81A-E423102CD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96</xdr:row>
      <xdr:rowOff>0</xdr:rowOff>
    </xdr:from>
    <xdr:to>
      <xdr:col>12</xdr:col>
      <xdr:colOff>646698</xdr:colOff>
      <xdr:row>115</xdr:row>
      <xdr:rowOff>170447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CAF9D2F-070E-4D1E-81A3-DABA38934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127</xdr:row>
      <xdr:rowOff>0</xdr:rowOff>
    </xdr:from>
    <xdr:to>
      <xdr:col>12</xdr:col>
      <xdr:colOff>646698</xdr:colOff>
      <xdr:row>146</xdr:row>
      <xdr:rowOff>170447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C8A22AA-E751-4B8D-AB7C-801D50DE2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158</xdr:row>
      <xdr:rowOff>0</xdr:rowOff>
    </xdr:from>
    <xdr:to>
      <xdr:col>12</xdr:col>
      <xdr:colOff>646698</xdr:colOff>
      <xdr:row>177</xdr:row>
      <xdr:rowOff>170447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3A0445F-3F44-44CA-BFA0-43F4D6EA8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189</xdr:row>
      <xdr:rowOff>0</xdr:rowOff>
    </xdr:from>
    <xdr:to>
      <xdr:col>12</xdr:col>
      <xdr:colOff>646698</xdr:colOff>
      <xdr:row>208</xdr:row>
      <xdr:rowOff>170447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9B2AAA5-D23F-4E87-8BD8-14E48B439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0</xdr:colOff>
      <xdr:row>96</xdr:row>
      <xdr:rowOff>0</xdr:rowOff>
    </xdr:from>
    <xdr:to>
      <xdr:col>26</xdr:col>
      <xdr:colOff>646698</xdr:colOff>
      <xdr:row>115</xdr:row>
      <xdr:rowOff>170447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4FE83F0-D45D-4DE8-93EC-15EF4AB85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127</xdr:row>
      <xdr:rowOff>0</xdr:rowOff>
    </xdr:from>
    <xdr:to>
      <xdr:col>26</xdr:col>
      <xdr:colOff>646698</xdr:colOff>
      <xdr:row>146</xdr:row>
      <xdr:rowOff>170447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AE4A4C8-2322-4785-A917-88E8BECCD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0</xdr:colOff>
      <xdr:row>158</xdr:row>
      <xdr:rowOff>0</xdr:rowOff>
    </xdr:from>
    <xdr:to>
      <xdr:col>26</xdr:col>
      <xdr:colOff>646698</xdr:colOff>
      <xdr:row>177</xdr:row>
      <xdr:rowOff>170447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43A2624-305D-4EAD-8016-5D3216983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0</xdr:colOff>
      <xdr:row>189</xdr:row>
      <xdr:rowOff>0</xdr:rowOff>
    </xdr:from>
    <xdr:to>
      <xdr:col>26</xdr:col>
      <xdr:colOff>646698</xdr:colOff>
      <xdr:row>208</xdr:row>
      <xdr:rowOff>170447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0A4D87D-DED3-4475-AB1E-78861912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220</xdr:row>
      <xdr:rowOff>0</xdr:rowOff>
    </xdr:from>
    <xdr:to>
      <xdr:col>12</xdr:col>
      <xdr:colOff>646698</xdr:colOff>
      <xdr:row>239</xdr:row>
      <xdr:rowOff>170447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867A879-03AB-4BB4-8212-CD462E29D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0</xdr:colOff>
      <xdr:row>220</xdr:row>
      <xdr:rowOff>0</xdr:rowOff>
    </xdr:from>
    <xdr:to>
      <xdr:col>26</xdr:col>
      <xdr:colOff>646698</xdr:colOff>
      <xdr:row>239</xdr:row>
      <xdr:rowOff>170447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1D53D32-B11F-4468-9ED5-22BEE8941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251</xdr:row>
      <xdr:rowOff>0</xdr:rowOff>
    </xdr:from>
    <xdr:to>
      <xdr:col>12</xdr:col>
      <xdr:colOff>646698</xdr:colOff>
      <xdr:row>270</xdr:row>
      <xdr:rowOff>170447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647C2E8-52D1-44B9-9A1A-99C28E721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0</xdr:colOff>
      <xdr:row>251</xdr:row>
      <xdr:rowOff>0</xdr:rowOff>
    </xdr:from>
    <xdr:to>
      <xdr:col>26</xdr:col>
      <xdr:colOff>646698</xdr:colOff>
      <xdr:row>270</xdr:row>
      <xdr:rowOff>170447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93BB5AE-48D3-48F3-8D0C-7F06B93DA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282</xdr:row>
      <xdr:rowOff>0</xdr:rowOff>
    </xdr:from>
    <xdr:to>
      <xdr:col>12</xdr:col>
      <xdr:colOff>646698</xdr:colOff>
      <xdr:row>301</xdr:row>
      <xdr:rowOff>170447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0BEA503-01EF-4F61-AE7B-A828A2818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0</xdr:colOff>
      <xdr:row>282</xdr:row>
      <xdr:rowOff>0</xdr:rowOff>
    </xdr:from>
    <xdr:to>
      <xdr:col>26</xdr:col>
      <xdr:colOff>646698</xdr:colOff>
      <xdr:row>301</xdr:row>
      <xdr:rowOff>170447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E736018-DF19-44C2-9ED8-7894E69CF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313</xdr:row>
      <xdr:rowOff>0</xdr:rowOff>
    </xdr:from>
    <xdr:to>
      <xdr:col>12</xdr:col>
      <xdr:colOff>646698</xdr:colOff>
      <xdr:row>332</xdr:row>
      <xdr:rowOff>170447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BA0F95A2-C3EC-4ADE-AC82-9E92BA763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0</xdr:colOff>
      <xdr:row>313</xdr:row>
      <xdr:rowOff>0</xdr:rowOff>
    </xdr:from>
    <xdr:to>
      <xdr:col>26</xdr:col>
      <xdr:colOff>646698</xdr:colOff>
      <xdr:row>332</xdr:row>
      <xdr:rowOff>170447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8481E04-9755-46CE-8FA7-52E72FBC0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344</xdr:row>
      <xdr:rowOff>0</xdr:rowOff>
    </xdr:from>
    <xdr:to>
      <xdr:col>12</xdr:col>
      <xdr:colOff>646698</xdr:colOff>
      <xdr:row>363</xdr:row>
      <xdr:rowOff>170447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C1FC796A-D5FD-4EC6-9463-FF185635A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19</xdr:col>
      <xdr:colOff>0</xdr:colOff>
      <xdr:row>344</xdr:row>
      <xdr:rowOff>0</xdr:rowOff>
    </xdr:from>
    <xdr:to>
      <xdr:col>26</xdr:col>
      <xdr:colOff>646698</xdr:colOff>
      <xdr:row>363</xdr:row>
      <xdr:rowOff>170447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29F3B14A-DD99-4959-BFBC-86EAEFAED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375</xdr:row>
      <xdr:rowOff>0</xdr:rowOff>
    </xdr:from>
    <xdr:to>
      <xdr:col>12</xdr:col>
      <xdr:colOff>646698</xdr:colOff>
      <xdr:row>394</xdr:row>
      <xdr:rowOff>170447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A0A2F9E-3B2A-43A9-A7E8-5D1D8D143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0</xdr:colOff>
      <xdr:row>375</xdr:row>
      <xdr:rowOff>0</xdr:rowOff>
    </xdr:from>
    <xdr:to>
      <xdr:col>26</xdr:col>
      <xdr:colOff>646698</xdr:colOff>
      <xdr:row>394</xdr:row>
      <xdr:rowOff>170447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C7DA5788-3AA3-4951-9597-24117E6AF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406</xdr:row>
      <xdr:rowOff>0</xdr:rowOff>
    </xdr:from>
    <xdr:to>
      <xdr:col>12</xdr:col>
      <xdr:colOff>646698</xdr:colOff>
      <xdr:row>425</xdr:row>
      <xdr:rowOff>170447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AB951B4-B5B2-42A4-ADF5-D26F0158D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0</xdr:colOff>
      <xdr:row>406</xdr:row>
      <xdr:rowOff>0</xdr:rowOff>
    </xdr:from>
    <xdr:to>
      <xdr:col>26</xdr:col>
      <xdr:colOff>646698</xdr:colOff>
      <xdr:row>425</xdr:row>
      <xdr:rowOff>170447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3DA6C0C-1120-45EC-8149-D2C900379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437</xdr:row>
      <xdr:rowOff>0</xdr:rowOff>
    </xdr:from>
    <xdr:to>
      <xdr:col>12</xdr:col>
      <xdr:colOff>646698</xdr:colOff>
      <xdr:row>456</xdr:row>
      <xdr:rowOff>170447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58AC9868-21F4-481B-AED1-A4E86D804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0</xdr:colOff>
      <xdr:row>437</xdr:row>
      <xdr:rowOff>0</xdr:rowOff>
    </xdr:from>
    <xdr:to>
      <xdr:col>26</xdr:col>
      <xdr:colOff>646698</xdr:colOff>
      <xdr:row>456</xdr:row>
      <xdr:rowOff>170447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FB2725E1-7034-4E79-9B16-D994A3396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468</xdr:row>
      <xdr:rowOff>0</xdr:rowOff>
    </xdr:from>
    <xdr:to>
      <xdr:col>12</xdr:col>
      <xdr:colOff>646698</xdr:colOff>
      <xdr:row>487</xdr:row>
      <xdr:rowOff>170447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B8FA856B-655A-42DE-91E9-1E340AA0F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19</xdr:col>
      <xdr:colOff>0</xdr:colOff>
      <xdr:row>468</xdr:row>
      <xdr:rowOff>0</xdr:rowOff>
    </xdr:from>
    <xdr:to>
      <xdr:col>26</xdr:col>
      <xdr:colOff>646698</xdr:colOff>
      <xdr:row>487</xdr:row>
      <xdr:rowOff>170447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DBC04D78-76B8-428A-97BD-CD57C264A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0</xdr:colOff>
      <xdr:row>499</xdr:row>
      <xdr:rowOff>0</xdr:rowOff>
    </xdr:from>
    <xdr:to>
      <xdr:col>12</xdr:col>
      <xdr:colOff>646698</xdr:colOff>
      <xdr:row>518</xdr:row>
      <xdr:rowOff>170447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C9651DB-05B8-44C3-8C0D-DC988BF93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19</xdr:col>
      <xdr:colOff>0</xdr:colOff>
      <xdr:row>499</xdr:row>
      <xdr:rowOff>0</xdr:rowOff>
    </xdr:from>
    <xdr:to>
      <xdr:col>26</xdr:col>
      <xdr:colOff>646698</xdr:colOff>
      <xdr:row>518</xdr:row>
      <xdr:rowOff>170447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A90813B8-C7FB-4D1E-9E44-D8EC47106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0</xdr:colOff>
      <xdr:row>530</xdr:row>
      <xdr:rowOff>0</xdr:rowOff>
    </xdr:from>
    <xdr:to>
      <xdr:col>12</xdr:col>
      <xdr:colOff>646698</xdr:colOff>
      <xdr:row>549</xdr:row>
      <xdr:rowOff>170447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25A64DC-5AD1-4465-B688-6DDB54654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19</xdr:col>
      <xdr:colOff>0</xdr:colOff>
      <xdr:row>530</xdr:row>
      <xdr:rowOff>0</xdr:rowOff>
    </xdr:from>
    <xdr:to>
      <xdr:col>26</xdr:col>
      <xdr:colOff>618123</xdr:colOff>
      <xdr:row>549</xdr:row>
      <xdr:rowOff>170447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7DDD4E90-E998-4E72-868B-59489633D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BD140"/>
  <sheetViews>
    <sheetView zoomScaleNormal="100" workbookViewId="0">
      <selection activeCell="B2" sqref="B2"/>
    </sheetView>
  </sheetViews>
  <sheetFormatPr defaultColWidth="9.28515625" defaultRowHeight="15" x14ac:dyDescent="0.25"/>
  <cols>
    <col min="1" max="1" width="20" style="1" bestFit="1" customWidth="1"/>
    <col min="2" max="2" width="9.28515625" style="1"/>
    <col min="3" max="3" width="6" style="1" bestFit="1" customWidth="1"/>
    <col min="4" max="4" width="6.140625" style="1" bestFit="1" customWidth="1"/>
    <col min="5" max="5" width="6.28515625" style="1" bestFit="1" customWidth="1"/>
    <col min="6" max="6" width="6" style="1" bestFit="1" customWidth="1"/>
    <col min="7" max="7" width="6.140625" style="1" bestFit="1" customWidth="1"/>
    <col min="8" max="8" width="6.28515625" style="1" bestFit="1" customWidth="1"/>
    <col min="9" max="9" width="6" style="1" bestFit="1" customWidth="1"/>
    <col min="10" max="10" width="6.140625" style="1" bestFit="1" customWidth="1"/>
    <col min="11" max="11" width="6.28515625" style="1" bestFit="1" customWidth="1"/>
    <col min="12" max="12" width="6" style="1" bestFit="1" customWidth="1"/>
    <col min="13" max="13" width="6.140625" style="1" bestFit="1" customWidth="1"/>
    <col min="14" max="14" width="6.28515625" style="1" bestFit="1" customWidth="1"/>
    <col min="15" max="15" width="6" style="1" bestFit="1" customWidth="1"/>
    <col min="16" max="16" width="6.140625" style="1" bestFit="1" customWidth="1"/>
    <col min="17" max="17" width="6.28515625" style="1" bestFit="1" customWidth="1"/>
    <col min="18" max="18" width="6" style="1" bestFit="1" customWidth="1"/>
    <col min="19" max="19" width="6.140625" style="1" bestFit="1" customWidth="1"/>
    <col min="20" max="20" width="6.28515625" style="1" bestFit="1" customWidth="1"/>
    <col min="21" max="21" width="6" style="1" bestFit="1" customWidth="1"/>
    <col min="22" max="22" width="6.140625" style="1" bestFit="1" customWidth="1"/>
    <col min="23" max="23" width="6.28515625" style="1" bestFit="1" customWidth="1"/>
    <col min="24" max="24" width="6" style="1" bestFit="1" customWidth="1"/>
    <col min="25" max="25" width="6.140625" style="1" bestFit="1" customWidth="1"/>
    <col min="26" max="26" width="6.28515625" style="1" bestFit="1" customWidth="1"/>
    <col min="27" max="27" width="6" style="1" bestFit="1" customWidth="1"/>
    <col min="28" max="28" width="6.140625" style="1" bestFit="1" customWidth="1"/>
    <col min="29" max="29" width="6.28515625" style="1" bestFit="1" customWidth="1"/>
    <col min="30" max="30" width="6" style="1" bestFit="1" customWidth="1"/>
    <col min="31" max="31" width="6.140625" style="1" bestFit="1" customWidth="1"/>
    <col min="32" max="32" width="6.28515625" style="1" bestFit="1" customWidth="1"/>
    <col min="33" max="33" width="6" style="1" bestFit="1" customWidth="1"/>
    <col min="34" max="34" width="6.140625" style="1" bestFit="1" customWidth="1"/>
    <col min="35" max="35" width="6.28515625" style="1" bestFit="1" customWidth="1"/>
    <col min="36" max="36" width="6" style="1" bestFit="1" customWidth="1"/>
    <col min="37" max="37" width="6.140625" style="1" bestFit="1" customWidth="1"/>
    <col min="38" max="38" width="6.28515625" style="1" bestFit="1" customWidth="1"/>
    <col min="39" max="39" width="6" style="1" bestFit="1" customWidth="1"/>
    <col min="40" max="40" width="6.140625" style="1" bestFit="1" customWidth="1"/>
    <col min="41" max="41" width="6.28515625" style="1" bestFit="1" customWidth="1"/>
    <col min="42" max="42" width="6" style="1" bestFit="1" customWidth="1"/>
    <col min="43" max="43" width="6.140625" style="1" bestFit="1" customWidth="1"/>
    <col min="44" max="44" width="6.28515625" style="1" bestFit="1" customWidth="1"/>
    <col min="45" max="45" width="6" style="1" bestFit="1" customWidth="1"/>
    <col min="46" max="46" width="6.140625" style="1" bestFit="1" customWidth="1"/>
    <col min="47" max="47" width="6.28515625" style="1" bestFit="1" customWidth="1"/>
    <col min="48" max="48" width="6" style="1" bestFit="1" customWidth="1"/>
    <col min="49" max="49" width="6.140625" style="1" bestFit="1" customWidth="1"/>
    <col min="50" max="50" width="6.28515625" style="1" bestFit="1" customWidth="1"/>
    <col min="51" max="51" width="6" style="1" bestFit="1" customWidth="1"/>
    <col min="52" max="52" width="6.140625" style="1" bestFit="1" customWidth="1"/>
    <col min="53" max="53" width="6.28515625" style="1" bestFit="1" customWidth="1"/>
    <col min="54" max="16384" width="9.28515625" style="1"/>
  </cols>
  <sheetData>
    <row r="1" spans="1:56" s="4" customFormat="1" ht="21" x14ac:dyDescent="0.35">
      <c r="A1" s="47" t="s">
        <v>89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 t="str">
        <f>A1</f>
        <v xml:space="preserve">1.1.2 Kynja og aldurssamsetning </v>
      </c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56" x14ac:dyDescent="0.25">
      <c r="A2" s="1" t="s">
        <v>86</v>
      </c>
      <c r="B2" s="43" t="s">
        <v>90</v>
      </c>
      <c r="D2" s="3"/>
      <c r="E2" s="3"/>
      <c r="K2" s="3"/>
      <c r="L2" s="3"/>
      <c r="M2" s="3"/>
    </row>
    <row r="3" spans="1:56" x14ac:dyDescent="0.25">
      <c r="A3" s="3" t="s">
        <v>41</v>
      </c>
      <c r="B3" s="8"/>
      <c r="C3" s="9" t="s">
        <v>0</v>
      </c>
      <c r="D3" s="8"/>
      <c r="E3" s="8"/>
      <c r="F3" s="9" t="s">
        <v>1</v>
      </c>
      <c r="G3" s="8"/>
      <c r="H3" s="8"/>
      <c r="I3" s="9" t="s">
        <v>2</v>
      </c>
      <c r="J3" s="8"/>
      <c r="K3" s="8"/>
      <c r="L3" s="9" t="s">
        <v>3</v>
      </c>
      <c r="M3" s="8"/>
      <c r="N3" s="8"/>
      <c r="O3" s="9" t="s">
        <v>4</v>
      </c>
      <c r="P3" s="8"/>
      <c r="Q3" s="8"/>
      <c r="R3" s="9" t="s">
        <v>5</v>
      </c>
      <c r="S3" s="8"/>
      <c r="T3" s="8"/>
      <c r="U3" s="9" t="s">
        <v>6</v>
      </c>
      <c r="V3" s="8"/>
      <c r="W3" s="8"/>
      <c r="X3" s="9" t="s">
        <v>7</v>
      </c>
      <c r="Y3" s="8"/>
      <c r="Z3" s="8"/>
      <c r="AA3" s="9" t="s">
        <v>8</v>
      </c>
      <c r="AB3" s="8"/>
      <c r="AC3" s="8"/>
      <c r="AD3" s="9" t="s">
        <v>9</v>
      </c>
      <c r="AE3" s="8"/>
      <c r="AF3" s="8"/>
      <c r="AG3" s="9" t="s">
        <v>10</v>
      </c>
      <c r="AH3" s="8"/>
      <c r="AI3" s="8"/>
      <c r="AJ3" s="9" t="s">
        <v>11</v>
      </c>
      <c r="AK3" s="8"/>
      <c r="AL3" s="8"/>
      <c r="AM3" s="9" t="s">
        <v>12</v>
      </c>
      <c r="AN3" s="8"/>
      <c r="AO3" s="8"/>
      <c r="AP3" s="9" t="s">
        <v>13</v>
      </c>
      <c r="AQ3" s="8"/>
      <c r="AR3" s="8"/>
      <c r="AS3" s="9" t="s">
        <v>14</v>
      </c>
      <c r="AT3" s="8"/>
      <c r="AU3" s="8"/>
      <c r="AV3" s="9" t="s">
        <v>15</v>
      </c>
      <c r="AW3" s="8"/>
      <c r="AX3" s="8"/>
      <c r="AY3" s="9" t="s">
        <v>16</v>
      </c>
      <c r="AZ3" s="8"/>
      <c r="BA3" s="8"/>
      <c r="BB3" s="45" t="s">
        <v>85</v>
      </c>
      <c r="BC3"/>
      <c r="BD3"/>
    </row>
    <row r="4" spans="1:56" x14ac:dyDescent="0.25">
      <c r="A4" s="8"/>
      <c r="B4" s="8"/>
      <c r="C4" s="9" t="s">
        <v>19</v>
      </c>
      <c r="D4" s="9" t="s">
        <v>17</v>
      </c>
      <c r="E4" s="9" t="s">
        <v>18</v>
      </c>
      <c r="F4" s="9" t="s">
        <v>19</v>
      </c>
      <c r="G4" s="9" t="s">
        <v>17</v>
      </c>
      <c r="H4" s="9" t="s">
        <v>18</v>
      </c>
      <c r="I4" s="9" t="s">
        <v>19</v>
      </c>
      <c r="J4" s="9" t="s">
        <v>17</v>
      </c>
      <c r="K4" s="9" t="s">
        <v>18</v>
      </c>
      <c r="L4" s="9" t="s">
        <v>19</v>
      </c>
      <c r="M4" s="9" t="s">
        <v>17</v>
      </c>
      <c r="N4" s="9" t="s">
        <v>18</v>
      </c>
      <c r="O4" s="9" t="s">
        <v>19</v>
      </c>
      <c r="P4" s="9" t="s">
        <v>17</v>
      </c>
      <c r="Q4" s="9" t="s">
        <v>18</v>
      </c>
      <c r="R4" s="9" t="s">
        <v>19</v>
      </c>
      <c r="S4" s="9" t="s">
        <v>17</v>
      </c>
      <c r="T4" s="9" t="s">
        <v>18</v>
      </c>
      <c r="U4" s="9" t="s">
        <v>19</v>
      </c>
      <c r="V4" s="9" t="s">
        <v>17</v>
      </c>
      <c r="W4" s="9" t="s">
        <v>18</v>
      </c>
      <c r="X4" s="9" t="s">
        <v>19</v>
      </c>
      <c r="Y4" s="9" t="s">
        <v>17</v>
      </c>
      <c r="Z4" s="9" t="s">
        <v>18</v>
      </c>
      <c r="AA4" s="9" t="s">
        <v>19</v>
      </c>
      <c r="AB4" s="9" t="s">
        <v>17</v>
      </c>
      <c r="AC4" s="9" t="s">
        <v>18</v>
      </c>
      <c r="AD4" s="9" t="s">
        <v>19</v>
      </c>
      <c r="AE4" s="9" t="s">
        <v>17</v>
      </c>
      <c r="AF4" s="9" t="s">
        <v>18</v>
      </c>
      <c r="AG4" s="9" t="s">
        <v>19</v>
      </c>
      <c r="AH4" s="9" t="s">
        <v>17</v>
      </c>
      <c r="AI4" s="9" t="s">
        <v>18</v>
      </c>
      <c r="AJ4" s="9" t="s">
        <v>19</v>
      </c>
      <c r="AK4" s="9" t="s">
        <v>17</v>
      </c>
      <c r="AL4" s="9" t="s">
        <v>18</v>
      </c>
      <c r="AM4" s="9" t="s">
        <v>19</v>
      </c>
      <c r="AN4" s="9" t="s">
        <v>17</v>
      </c>
      <c r="AO4" s="9" t="s">
        <v>18</v>
      </c>
      <c r="AP4" s="9" t="s">
        <v>19</v>
      </c>
      <c r="AQ4" s="9" t="s">
        <v>17</v>
      </c>
      <c r="AR4" s="9" t="s">
        <v>18</v>
      </c>
      <c r="AS4" s="9" t="s">
        <v>19</v>
      </c>
      <c r="AT4" s="9" t="s">
        <v>17</v>
      </c>
      <c r="AU4" s="9" t="s">
        <v>18</v>
      </c>
      <c r="AV4" s="9" t="s">
        <v>19</v>
      </c>
      <c r="AW4" s="9" t="s">
        <v>17</v>
      </c>
      <c r="AX4" s="9" t="s">
        <v>18</v>
      </c>
      <c r="AY4" s="9" t="s">
        <v>19</v>
      </c>
      <c r="AZ4" s="9" t="s">
        <v>17</v>
      </c>
      <c r="BA4" s="9" t="s">
        <v>18</v>
      </c>
      <c r="BB4" s="45" t="s">
        <v>19</v>
      </c>
      <c r="BC4" s="45" t="s">
        <v>17</v>
      </c>
      <c r="BD4" s="45" t="s">
        <v>18</v>
      </c>
    </row>
    <row r="5" spans="1:56" x14ac:dyDescent="0.25">
      <c r="A5" s="9" t="s">
        <v>19</v>
      </c>
      <c r="B5" s="9" t="s">
        <v>20</v>
      </c>
      <c r="C5" s="10">
        <v>21023</v>
      </c>
      <c r="D5" s="10">
        <v>10666</v>
      </c>
      <c r="E5" s="10">
        <v>10357</v>
      </c>
      <c r="F5" s="10">
        <v>20923</v>
      </c>
      <c r="G5" s="10">
        <v>10598</v>
      </c>
      <c r="H5" s="10">
        <v>10325</v>
      </c>
      <c r="I5" s="10">
        <v>21018</v>
      </c>
      <c r="J5" s="10">
        <v>10701</v>
      </c>
      <c r="K5" s="10">
        <v>10317</v>
      </c>
      <c r="L5" s="10">
        <v>21073</v>
      </c>
      <c r="M5" s="10">
        <v>10730</v>
      </c>
      <c r="N5" s="10">
        <v>10343</v>
      </c>
      <c r="O5" s="10">
        <v>21435</v>
      </c>
      <c r="P5" s="10">
        <v>10924</v>
      </c>
      <c r="Q5" s="10">
        <v>10511</v>
      </c>
      <c r="R5" s="10">
        <v>22103</v>
      </c>
      <c r="S5" s="10">
        <v>11305</v>
      </c>
      <c r="T5" s="10">
        <v>10798</v>
      </c>
      <c r="U5" s="10">
        <v>22908</v>
      </c>
      <c r="V5" s="10">
        <v>11743</v>
      </c>
      <c r="W5" s="10">
        <v>11165</v>
      </c>
      <c r="X5" s="10">
        <v>23250</v>
      </c>
      <c r="Y5" s="10">
        <v>11945</v>
      </c>
      <c r="Z5" s="10">
        <v>11305</v>
      </c>
      <c r="AA5" s="10">
        <v>23596</v>
      </c>
      <c r="AB5" s="10">
        <v>12118</v>
      </c>
      <c r="AC5" s="10">
        <v>11478</v>
      </c>
      <c r="AD5" s="10">
        <v>23488</v>
      </c>
      <c r="AE5" s="10">
        <v>12085</v>
      </c>
      <c r="AF5" s="10">
        <v>11403</v>
      </c>
      <c r="AG5" s="10">
        <v>23471</v>
      </c>
      <c r="AH5" s="10">
        <v>12045</v>
      </c>
      <c r="AI5" s="10">
        <v>11426</v>
      </c>
      <c r="AJ5" s="10">
        <v>23153</v>
      </c>
      <c r="AK5" s="10">
        <v>11793</v>
      </c>
      <c r="AL5" s="10">
        <v>11360</v>
      </c>
      <c r="AM5" s="10">
        <v>22679</v>
      </c>
      <c r="AN5" s="10">
        <v>11532</v>
      </c>
      <c r="AO5" s="10">
        <v>11147</v>
      </c>
      <c r="AP5" s="10">
        <v>21845</v>
      </c>
      <c r="AQ5" s="10">
        <v>11102</v>
      </c>
      <c r="AR5" s="10">
        <v>10743</v>
      </c>
      <c r="AS5" s="10">
        <v>21497</v>
      </c>
      <c r="AT5" s="10">
        <v>10890</v>
      </c>
      <c r="AU5" s="10">
        <v>10607</v>
      </c>
      <c r="AV5" s="10">
        <v>21272</v>
      </c>
      <c r="AW5" s="10">
        <v>10819</v>
      </c>
      <c r="AX5" s="10">
        <v>10453</v>
      </c>
      <c r="AY5" s="10">
        <v>21228</v>
      </c>
      <c r="AZ5" s="10">
        <v>10954</v>
      </c>
      <c r="BA5" s="10">
        <v>10274</v>
      </c>
      <c r="BB5" s="46">
        <v>21362</v>
      </c>
      <c r="BC5" s="46">
        <v>11029</v>
      </c>
      <c r="BD5" s="46">
        <v>10333</v>
      </c>
    </row>
    <row r="6" spans="1:56" x14ac:dyDescent="0.25">
      <c r="A6" s="8"/>
      <c r="B6" s="9" t="s">
        <v>21</v>
      </c>
      <c r="C6" s="10">
        <v>22100</v>
      </c>
      <c r="D6" s="10">
        <v>11293</v>
      </c>
      <c r="E6" s="10">
        <v>10807</v>
      </c>
      <c r="F6" s="10">
        <v>21745</v>
      </c>
      <c r="G6" s="10">
        <v>11178</v>
      </c>
      <c r="H6" s="10">
        <v>10567</v>
      </c>
      <c r="I6" s="10">
        <v>21415</v>
      </c>
      <c r="J6" s="10">
        <v>10948</v>
      </c>
      <c r="K6" s="10">
        <v>10467</v>
      </c>
      <c r="L6" s="10">
        <v>21494</v>
      </c>
      <c r="M6" s="10">
        <v>10940</v>
      </c>
      <c r="N6" s="10">
        <v>10554</v>
      </c>
      <c r="O6" s="10">
        <v>21272</v>
      </c>
      <c r="P6" s="10">
        <v>10791</v>
      </c>
      <c r="Q6" s="10">
        <v>10481</v>
      </c>
      <c r="R6" s="10">
        <v>21291</v>
      </c>
      <c r="S6" s="10">
        <v>10751</v>
      </c>
      <c r="T6" s="10">
        <v>10540</v>
      </c>
      <c r="U6" s="10">
        <v>21377</v>
      </c>
      <c r="V6" s="10">
        <v>10800</v>
      </c>
      <c r="W6" s="10">
        <v>10577</v>
      </c>
      <c r="X6" s="10">
        <v>21400</v>
      </c>
      <c r="Y6" s="10">
        <v>10860</v>
      </c>
      <c r="Z6" s="10">
        <v>10540</v>
      </c>
      <c r="AA6" s="10">
        <v>21194</v>
      </c>
      <c r="AB6" s="10">
        <v>10790</v>
      </c>
      <c r="AC6" s="10">
        <v>10404</v>
      </c>
      <c r="AD6" s="10">
        <v>21361</v>
      </c>
      <c r="AE6" s="10">
        <v>10875</v>
      </c>
      <c r="AF6" s="10">
        <v>10486</v>
      </c>
      <c r="AG6" s="10">
        <v>21831</v>
      </c>
      <c r="AH6" s="10">
        <v>11185</v>
      </c>
      <c r="AI6" s="10">
        <v>10646</v>
      </c>
      <c r="AJ6" s="10">
        <v>22480</v>
      </c>
      <c r="AK6" s="10">
        <v>11557</v>
      </c>
      <c r="AL6" s="10">
        <v>10923</v>
      </c>
      <c r="AM6" s="10">
        <v>22998</v>
      </c>
      <c r="AN6" s="10">
        <v>11852</v>
      </c>
      <c r="AO6" s="10">
        <v>11146</v>
      </c>
      <c r="AP6" s="10">
        <v>23408</v>
      </c>
      <c r="AQ6" s="10">
        <v>12064</v>
      </c>
      <c r="AR6" s="10">
        <v>11344</v>
      </c>
      <c r="AS6" s="10">
        <v>23606</v>
      </c>
      <c r="AT6" s="10">
        <v>12146</v>
      </c>
      <c r="AU6" s="10">
        <v>11460</v>
      </c>
      <c r="AV6" s="10">
        <v>23835</v>
      </c>
      <c r="AW6" s="10">
        <v>12250</v>
      </c>
      <c r="AX6" s="10">
        <v>11585</v>
      </c>
      <c r="AY6" s="10">
        <v>23620</v>
      </c>
      <c r="AZ6" s="10">
        <v>12051</v>
      </c>
      <c r="BA6" s="10">
        <v>11569</v>
      </c>
      <c r="BB6" s="46">
        <v>23227</v>
      </c>
      <c r="BC6" s="46">
        <v>11831</v>
      </c>
      <c r="BD6" s="46">
        <v>11396</v>
      </c>
    </row>
    <row r="7" spans="1:56" x14ac:dyDescent="0.25">
      <c r="A7" s="8"/>
      <c r="B7" s="9" t="s">
        <v>22</v>
      </c>
      <c r="C7" s="10">
        <v>23016</v>
      </c>
      <c r="D7" s="10">
        <v>11809</v>
      </c>
      <c r="E7" s="10">
        <v>11207</v>
      </c>
      <c r="F7" s="10">
        <v>23081</v>
      </c>
      <c r="G7" s="10">
        <v>11759</v>
      </c>
      <c r="H7" s="10">
        <v>11322</v>
      </c>
      <c r="I7" s="10">
        <v>23114</v>
      </c>
      <c r="J7" s="10">
        <v>11825</v>
      </c>
      <c r="K7" s="10">
        <v>11289</v>
      </c>
      <c r="L7" s="10">
        <v>22786</v>
      </c>
      <c r="M7" s="10">
        <v>11684</v>
      </c>
      <c r="N7" s="10">
        <v>11102</v>
      </c>
      <c r="O7" s="10">
        <v>22760</v>
      </c>
      <c r="P7" s="10">
        <v>11658</v>
      </c>
      <c r="Q7" s="10">
        <v>11102</v>
      </c>
      <c r="R7" s="10">
        <v>22585</v>
      </c>
      <c r="S7" s="10">
        <v>11549</v>
      </c>
      <c r="T7" s="10">
        <v>11036</v>
      </c>
      <c r="U7" s="10">
        <v>22299</v>
      </c>
      <c r="V7" s="10">
        <v>11438</v>
      </c>
      <c r="W7" s="10">
        <v>10861</v>
      </c>
      <c r="X7" s="10">
        <v>21844</v>
      </c>
      <c r="Y7" s="10">
        <v>11134</v>
      </c>
      <c r="Z7" s="10">
        <v>10710</v>
      </c>
      <c r="AA7" s="10">
        <v>21802</v>
      </c>
      <c r="AB7" s="10">
        <v>11086</v>
      </c>
      <c r="AC7" s="10">
        <v>10716</v>
      </c>
      <c r="AD7" s="10">
        <v>21434</v>
      </c>
      <c r="AE7" s="10">
        <v>10904</v>
      </c>
      <c r="AF7" s="10">
        <v>10530</v>
      </c>
      <c r="AG7" s="10">
        <v>21164</v>
      </c>
      <c r="AH7" s="10">
        <v>10690</v>
      </c>
      <c r="AI7" s="10">
        <v>10474</v>
      </c>
      <c r="AJ7" s="10">
        <v>21176</v>
      </c>
      <c r="AK7" s="10">
        <v>10670</v>
      </c>
      <c r="AL7" s="10">
        <v>10506</v>
      </c>
      <c r="AM7" s="10">
        <v>21325</v>
      </c>
      <c r="AN7" s="10">
        <v>10812</v>
      </c>
      <c r="AO7" s="10">
        <v>10513</v>
      </c>
      <c r="AP7" s="10">
        <v>21287</v>
      </c>
      <c r="AQ7" s="10">
        <v>10814</v>
      </c>
      <c r="AR7" s="10">
        <v>10473</v>
      </c>
      <c r="AS7" s="10">
        <v>21713</v>
      </c>
      <c r="AT7" s="10">
        <v>11056</v>
      </c>
      <c r="AU7" s="10">
        <v>10657</v>
      </c>
      <c r="AV7" s="10">
        <v>22300</v>
      </c>
      <c r="AW7" s="10">
        <v>11404</v>
      </c>
      <c r="AX7" s="10">
        <v>10896</v>
      </c>
      <c r="AY7" s="10">
        <v>22969</v>
      </c>
      <c r="AZ7" s="10">
        <v>11802</v>
      </c>
      <c r="BA7" s="10">
        <v>11167</v>
      </c>
      <c r="BB7" s="46">
        <v>23630</v>
      </c>
      <c r="BC7" s="46">
        <v>12186</v>
      </c>
      <c r="BD7" s="46">
        <v>11444</v>
      </c>
    </row>
    <row r="8" spans="1:56" x14ac:dyDescent="0.25">
      <c r="A8" s="8"/>
      <c r="B8" s="9" t="s">
        <v>23</v>
      </c>
      <c r="C8" s="10">
        <v>20492</v>
      </c>
      <c r="D8" s="10">
        <v>10385</v>
      </c>
      <c r="E8" s="10">
        <v>10107</v>
      </c>
      <c r="F8" s="10">
        <v>20932</v>
      </c>
      <c r="G8" s="10">
        <v>10704</v>
      </c>
      <c r="H8" s="10">
        <v>10228</v>
      </c>
      <c r="I8" s="10">
        <v>21317</v>
      </c>
      <c r="J8" s="10">
        <v>10879</v>
      </c>
      <c r="K8" s="10">
        <v>10438</v>
      </c>
      <c r="L8" s="10">
        <v>22338</v>
      </c>
      <c r="M8" s="10">
        <v>11486</v>
      </c>
      <c r="N8" s="10">
        <v>10852</v>
      </c>
      <c r="O8" s="10">
        <v>23017</v>
      </c>
      <c r="P8" s="10">
        <v>11870</v>
      </c>
      <c r="Q8" s="10">
        <v>11147</v>
      </c>
      <c r="R8" s="10">
        <v>23685</v>
      </c>
      <c r="S8" s="10">
        <v>12161</v>
      </c>
      <c r="T8" s="10">
        <v>11524</v>
      </c>
      <c r="U8" s="10">
        <v>23876</v>
      </c>
      <c r="V8" s="10">
        <v>12198</v>
      </c>
      <c r="W8" s="10">
        <v>11678</v>
      </c>
      <c r="X8" s="10">
        <v>23799</v>
      </c>
      <c r="Y8" s="10">
        <v>12182</v>
      </c>
      <c r="Z8" s="10">
        <v>11617</v>
      </c>
      <c r="AA8" s="10">
        <v>23251</v>
      </c>
      <c r="AB8" s="10">
        <v>11942</v>
      </c>
      <c r="AC8" s="10">
        <v>11309</v>
      </c>
      <c r="AD8" s="10">
        <v>23187</v>
      </c>
      <c r="AE8" s="10">
        <v>11878</v>
      </c>
      <c r="AF8" s="10">
        <v>11309</v>
      </c>
      <c r="AG8" s="10">
        <v>22803</v>
      </c>
      <c r="AH8" s="10">
        <v>11687</v>
      </c>
      <c r="AI8" s="10">
        <v>11116</v>
      </c>
      <c r="AJ8" s="10">
        <v>22445</v>
      </c>
      <c r="AK8" s="10">
        <v>11521</v>
      </c>
      <c r="AL8" s="10">
        <v>10924</v>
      </c>
      <c r="AM8" s="10">
        <v>22110</v>
      </c>
      <c r="AN8" s="10">
        <v>11296</v>
      </c>
      <c r="AO8" s="10">
        <v>10814</v>
      </c>
      <c r="AP8" s="10">
        <v>22121</v>
      </c>
      <c r="AQ8" s="10">
        <v>11261</v>
      </c>
      <c r="AR8" s="10">
        <v>10860</v>
      </c>
      <c r="AS8" s="10">
        <v>21943</v>
      </c>
      <c r="AT8" s="10">
        <v>11134</v>
      </c>
      <c r="AU8" s="10">
        <v>10809</v>
      </c>
      <c r="AV8" s="10">
        <v>21925</v>
      </c>
      <c r="AW8" s="10">
        <v>11089</v>
      </c>
      <c r="AX8" s="10">
        <v>10836</v>
      </c>
      <c r="AY8" s="10">
        <v>21945</v>
      </c>
      <c r="AZ8" s="10">
        <v>11036</v>
      </c>
      <c r="BA8" s="10">
        <v>10909</v>
      </c>
      <c r="BB8" s="46">
        <v>22243</v>
      </c>
      <c r="BC8" s="46">
        <v>11289</v>
      </c>
      <c r="BD8" s="46">
        <v>10954</v>
      </c>
    </row>
    <row r="9" spans="1:56" x14ac:dyDescent="0.25">
      <c r="A9" s="8"/>
      <c r="B9" s="9" t="s">
        <v>24</v>
      </c>
      <c r="C9" s="10">
        <v>22235</v>
      </c>
      <c r="D9" s="10">
        <v>11292</v>
      </c>
      <c r="E9" s="10">
        <v>10943</v>
      </c>
      <c r="F9" s="10">
        <v>22093</v>
      </c>
      <c r="G9" s="10">
        <v>11230</v>
      </c>
      <c r="H9" s="10">
        <v>10863</v>
      </c>
      <c r="I9" s="10">
        <v>21722</v>
      </c>
      <c r="J9" s="10">
        <v>11087</v>
      </c>
      <c r="K9" s="10">
        <v>10635</v>
      </c>
      <c r="L9" s="10">
        <v>21545</v>
      </c>
      <c r="M9" s="10">
        <v>10954</v>
      </c>
      <c r="N9" s="10">
        <v>10591</v>
      </c>
      <c r="O9" s="10">
        <v>21632</v>
      </c>
      <c r="P9" s="10">
        <v>11005</v>
      </c>
      <c r="Q9" s="10">
        <v>10627</v>
      </c>
      <c r="R9" s="10">
        <v>22604</v>
      </c>
      <c r="S9" s="10">
        <v>11581</v>
      </c>
      <c r="T9" s="10">
        <v>11023</v>
      </c>
      <c r="U9" s="10">
        <v>23347</v>
      </c>
      <c r="V9" s="10">
        <v>11937</v>
      </c>
      <c r="W9" s="10">
        <v>11410</v>
      </c>
      <c r="X9" s="10">
        <v>22994</v>
      </c>
      <c r="Y9" s="10">
        <v>11644</v>
      </c>
      <c r="Z9" s="10">
        <v>11350</v>
      </c>
      <c r="AA9" s="10">
        <v>23580</v>
      </c>
      <c r="AB9" s="10">
        <v>12042</v>
      </c>
      <c r="AC9" s="10">
        <v>11538</v>
      </c>
      <c r="AD9" s="10">
        <v>23999</v>
      </c>
      <c r="AE9" s="10">
        <v>12304</v>
      </c>
      <c r="AF9" s="10">
        <v>11695</v>
      </c>
      <c r="AG9" s="10">
        <v>24367</v>
      </c>
      <c r="AH9" s="10">
        <v>12551</v>
      </c>
      <c r="AI9" s="10">
        <v>11816</v>
      </c>
      <c r="AJ9" s="10">
        <v>24754</v>
      </c>
      <c r="AK9" s="10">
        <v>12670</v>
      </c>
      <c r="AL9" s="10">
        <v>12084</v>
      </c>
      <c r="AM9" s="10">
        <v>25039</v>
      </c>
      <c r="AN9" s="10">
        <v>12883</v>
      </c>
      <c r="AO9" s="10">
        <v>12156</v>
      </c>
      <c r="AP9" s="10">
        <v>24886</v>
      </c>
      <c r="AQ9" s="10">
        <v>12792</v>
      </c>
      <c r="AR9" s="10">
        <v>12094</v>
      </c>
      <c r="AS9" s="10">
        <v>25186</v>
      </c>
      <c r="AT9" s="10">
        <v>13009</v>
      </c>
      <c r="AU9" s="10">
        <v>12177</v>
      </c>
      <c r="AV9" s="10">
        <v>25721</v>
      </c>
      <c r="AW9" s="10">
        <v>13331</v>
      </c>
      <c r="AX9" s="10">
        <v>12390</v>
      </c>
      <c r="AY9" s="10">
        <v>25913</v>
      </c>
      <c r="AZ9" s="10">
        <v>13440</v>
      </c>
      <c r="BA9" s="10">
        <v>12473</v>
      </c>
      <c r="BB9" s="46">
        <v>25770</v>
      </c>
      <c r="BC9" s="46">
        <v>13251</v>
      </c>
      <c r="BD9" s="46">
        <v>12519</v>
      </c>
    </row>
    <row r="10" spans="1:56" x14ac:dyDescent="0.25">
      <c r="A10" s="8"/>
      <c r="B10" s="9" t="s">
        <v>25</v>
      </c>
      <c r="C10" s="10">
        <v>21027</v>
      </c>
      <c r="D10" s="10">
        <v>10640</v>
      </c>
      <c r="E10" s="10">
        <v>10387</v>
      </c>
      <c r="F10" s="10">
        <v>20555</v>
      </c>
      <c r="G10" s="10">
        <v>10346</v>
      </c>
      <c r="H10" s="10">
        <v>10209</v>
      </c>
      <c r="I10" s="10">
        <v>20964</v>
      </c>
      <c r="J10" s="10">
        <v>10532</v>
      </c>
      <c r="K10" s="10">
        <v>10432</v>
      </c>
      <c r="L10" s="10">
        <v>21910</v>
      </c>
      <c r="M10" s="10">
        <v>11127</v>
      </c>
      <c r="N10" s="10">
        <v>10783</v>
      </c>
      <c r="O10" s="10">
        <v>22993</v>
      </c>
      <c r="P10" s="10">
        <v>11868</v>
      </c>
      <c r="Q10" s="10">
        <v>11125</v>
      </c>
      <c r="R10" s="10">
        <v>24667</v>
      </c>
      <c r="S10" s="10">
        <v>12977</v>
      </c>
      <c r="T10" s="10">
        <v>11690</v>
      </c>
      <c r="U10" s="10">
        <v>25278</v>
      </c>
      <c r="V10" s="10">
        <v>13206</v>
      </c>
      <c r="W10" s="10">
        <v>12072</v>
      </c>
      <c r="X10" s="10">
        <v>24105</v>
      </c>
      <c r="Y10" s="10">
        <v>12358</v>
      </c>
      <c r="Z10" s="10">
        <v>11747</v>
      </c>
      <c r="AA10" s="10">
        <v>23200</v>
      </c>
      <c r="AB10" s="10">
        <v>11816</v>
      </c>
      <c r="AC10" s="10">
        <v>11384</v>
      </c>
      <c r="AD10" s="10">
        <v>22493</v>
      </c>
      <c r="AE10" s="10">
        <v>11351</v>
      </c>
      <c r="AF10" s="10">
        <v>11142</v>
      </c>
      <c r="AG10" s="10">
        <v>22260</v>
      </c>
      <c r="AH10" s="10">
        <v>11211</v>
      </c>
      <c r="AI10" s="10">
        <v>11049</v>
      </c>
      <c r="AJ10" s="10">
        <v>22751</v>
      </c>
      <c r="AK10" s="10">
        <v>11581</v>
      </c>
      <c r="AL10" s="10">
        <v>11170</v>
      </c>
      <c r="AM10" s="10">
        <v>23234</v>
      </c>
      <c r="AN10" s="10">
        <v>11839</v>
      </c>
      <c r="AO10" s="10">
        <v>11395</v>
      </c>
      <c r="AP10" s="10">
        <v>24370</v>
      </c>
      <c r="AQ10" s="10">
        <v>12583</v>
      </c>
      <c r="AR10" s="10">
        <v>11787</v>
      </c>
      <c r="AS10" s="10">
        <v>25701</v>
      </c>
      <c r="AT10" s="10">
        <v>13495</v>
      </c>
      <c r="AU10" s="10">
        <v>12206</v>
      </c>
      <c r="AV10" s="10">
        <v>27931</v>
      </c>
      <c r="AW10" s="10">
        <v>14884</v>
      </c>
      <c r="AX10" s="10">
        <v>13047</v>
      </c>
      <c r="AY10" s="10">
        <v>29571</v>
      </c>
      <c r="AZ10" s="10">
        <v>15802</v>
      </c>
      <c r="BA10" s="10">
        <v>13769</v>
      </c>
      <c r="BB10" s="46">
        <v>30567</v>
      </c>
      <c r="BC10" s="46">
        <v>16328</v>
      </c>
      <c r="BD10" s="46">
        <v>14239</v>
      </c>
    </row>
    <row r="11" spans="1:56" x14ac:dyDescent="0.25">
      <c r="A11" s="8"/>
      <c r="B11" s="9" t="s">
        <v>26</v>
      </c>
      <c r="C11" s="10">
        <v>20183</v>
      </c>
      <c r="D11" s="10">
        <v>10232</v>
      </c>
      <c r="E11" s="10">
        <v>9951</v>
      </c>
      <c r="F11" s="10">
        <v>20564</v>
      </c>
      <c r="G11" s="10">
        <v>10409</v>
      </c>
      <c r="H11" s="10">
        <v>10155</v>
      </c>
      <c r="I11" s="10">
        <v>20717</v>
      </c>
      <c r="J11" s="10">
        <v>10584</v>
      </c>
      <c r="K11" s="10">
        <v>10133</v>
      </c>
      <c r="L11" s="10">
        <v>21638</v>
      </c>
      <c r="M11" s="10">
        <v>11178</v>
      </c>
      <c r="N11" s="10">
        <v>10460</v>
      </c>
      <c r="O11" s="10">
        <v>22614</v>
      </c>
      <c r="P11" s="10">
        <v>11910</v>
      </c>
      <c r="Q11" s="10">
        <v>10704</v>
      </c>
      <c r="R11" s="10">
        <v>22890</v>
      </c>
      <c r="S11" s="10">
        <v>12147</v>
      </c>
      <c r="T11" s="10">
        <v>10743</v>
      </c>
      <c r="U11" s="10">
        <v>22803</v>
      </c>
      <c r="V11" s="10">
        <v>11952</v>
      </c>
      <c r="W11" s="10">
        <v>10851</v>
      </c>
      <c r="X11" s="10">
        <v>22456</v>
      </c>
      <c r="Y11" s="10">
        <v>11537</v>
      </c>
      <c r="Z11" s="10">
        <v>10919</v>
      </c>
      <c r="AA11" s="10">
        <v>22573</v>
      </c>
      <c r="AB11" s="10">
        <v>11508</v>
      </c>
      <c r="AC11" s="10">
        <v>11065</v>
      </c>
      <c r="AD11" s="10">
        <v>22576</v>
      </c>
      <c r="AE11" s="10">
        <v>11494</v>
      </c>
      <c r="AF11" s="10">
        <v>11082</v>
      </c>
      <c r="AG11" s="10">
        <v>23031</v>
      </c>
      <c r="AH11" s="10">
        <v>11806</v>
      </c>
      <c r="AI11" s="10">
        <v>11225</v>
      </c>
      <c r="AJ11" s="10">
        <v>23482</v>
      </c>
      <c r="AK11" s="10">
        <v>12037</v>
      </c>
      <c r="AL11" s="10">
        <v>11445</v>
      </c>
      <c r="AM11" s="10">
        <v>23369</v>
      </c>
      <c r="AN11" s="10">
        <v>11964</v>
      </c>
      <c r="AO11" s="10">
        <v>11405</v>
      </c>
      <c r="AP11" s="10">
        <v>23109</v>
      </c>
      <c r="AQ11" s="10">
        <v>11870</v>
      </c>
      <c r="AR11" s="10">
        <v>11239</v>
      </c>
      <c r="AS11" s="10">
        <v>23341</v>
      </c>
      <c r="AT11" s="10">
        <v>12109</v>
      </c>
      <c r="AU11" s="10">
        <v>11232</v>
      </c>
      <c r="AV11" s="10">
        <v>24560</v>
      </c>
      <c r="AW11" s="10">
        <v>13006</v>
      </c>
      <c r="AX11" s="10">
        <v>11554</v>
      </c>
      <c r="AY11" s="10">
        <v>25989</v>
      </c>
      <c r="AZ11" s="10">
        <v>13983</v>
      </c>
      <c r="BA11" s="10">
        <v>12006</v>
      </c>
      <c r="BB11" s="46">
        <v>27388</v>
      </c>
      <c r="BC11" s="46">
        <v>14816</v>
      </c>
      <c r="BD11" s="46">
        <v>12572</v>
      </c>
    </row>
    <row r="12" spans="1:56" x14ac:dyDescent="0.25">
      <c r="A12" s="8"/>
      <c r="B12" s="9" t="s">
        <v>27</v>
      </c>
      <c r="C12" s="10">
        <v>21531</v>
      </c>
      <c r="D12" s="10">
        <v>10689</v>
      </c>
      <c r="E12" s="10">
        <v>10842</v>
      </c>
      <c r="F12" s="10">
        <v>21098</v>
      </c>
      <c r="G12" s="10">
        <v>10532</v>
      </c>
      <c r="H12" s="10">
        <v>10566</v>
      </c>
      <c r="I12" s="10">
        <v>20782</v>
      </c>
      <c r="J12" s="10">
        <v>10462</v>
      </c>
      <c r="K12" s="10">
        <v>10320</v>
      </c>
      <c r="L12" s="10">
        <v>20687</v>
      </c>
      <c r="M12" s="10">
        <v>10554</v>
      </c>
      <c r="N12" s="10">
        <v>10133</v>
      </c>
      <c r="O12" s="10">
        <v>21014</v>
      </c>
      <c r="P12" s="10">
        <v>11009</v>
      </c>
      <c r="Q12" s="10">
        <v>10005</v>
      </c>
      <c r="R12" s="10">
        <v>21816</v>
      </c>
      <c r="S12" s="10">
        <v>11505</v>
      </c>
      <c r="T12" s="10">
        <v>10311</v>
      </c>
      <c r="U12" s="10">
        <v>22198</v>
      </c>
      <c r="V12" s="10">
        <v>11581</v>
      </c>
      <c r="W12" s="10">
        <v>10617</v>
      </c>
      <c r="X12" s="10">
        <v>21707</v>
      </c>
      <c r="Y12" s="10">
        <v>11185</v>
      </c>
      <c r="Z12" s="10">
        <v>10522</v>
      </c>
      <c r="AA12" s="10">
        <v>21827</v>
      </c>
      <c r="AB12" s="10">
        <v>11138</v>
      </c>
      <c r="AC12" s="10">
        <v>10689</v>
      </c>
      <c r="AD12" s="10">
        <v>21788</v>
      </c>
      <c r="AE12" s="10">
        <v>11098</v>
      </c>
      <c r="AF12" s="10">
        <v>10690</v>
      </c>
      <c r="AG12" s="10">
        <v>21256</v>
      </c>
      <c r="AH12" s="10">
        <v>10761</v>
      </c>
      <c r="AI12" s="10">
        <v>10495</v>
      </c>
      <c r="AJ12" s="10">
        <v>21220</v>
      </c>
      <c r="AK12" s="10">
        <v>10717</v>
      </c>
      <c r="AL12" s="10">
        <v>10503</v>
      </c>
      <c r="AM12" s="10">
        <v>21781</v>
      </c>
      <c r="AN12" s="10">
        <v>10997</v>
      </c>
      <c r="AO12" s="10">
        <v>10784</v>
      </c>
      <c r="AP12" s="10">
        <v>22431</v>
      </c>
      <c r="AQ12" s="10">
        <v>11402</v>
      </c>
      <c r="AR12" s="10">
        <v>11029</v>
      </c>
      <c r="AS12" s="10">
        <v>23178</v>
      </c>
      <c r="AT12" s="10">
        <v>11905</v>
      </c>
      <c r="AU12" s="10">
        <v>11273</v>
      </c>
      <c r="AV12" s="10">
        <v>24595</v>
      </c>
      <c r="AW12" s="10">
        <v>12930</v>
      </c>
      <c r="AX12" s="10">
        <v>11665</v>
      </c>
      <c r="AY12" s="10">
        <v>25661</v>
      </c>
      <c r="AZ12" s="10">
        <v>13650</v>
      </c>
      <c r="BA12" s="10">
        <v>12011</v>
      </c>
      <c r="BB12" s="46">
        <v>26073</v>
      </c>
      <c r="BC12" s="46">
        <v>13992</v>
      </c>
      <c r="BD12" s="46">
        <v>12081</v>
      </c>
    </row>
    <row r="13" spans="1:56" x14ac:dyDescent="0.25">
      <c r="A13" s="8"/>
      <c r="B13" s="9" t="s">
        <v>28</v>
      </c>
      <c r="C13" s="10">
        <v>21344</v>
      </c>
      <c r="D13" s="10">
        <v>10739</v>
      </c>
      <c r="E13" s="10">
        <v>10605</v>
      </c>
      <c r="F13" s="10">
        <v>21572</v>
      </c>
      <c r="G13" s="10">
        <v>10859</v>
      </c>
      <c r="H13" s="10">
        <v>10713</v>
      </c>
      <c r="I13" s="10">
        <v>21680</v>
      </c>
      <c r="J13" s="10">
        <v>10865</v>
      </c>
      <c r="K13" s="10">
        <v>10815</v>
      </c>
      <c r="L13" s="10">
        <v>22079</v>
      </c>
      <c r="M13" s="10">
        <v>11190</v>
      </c>
      <c r="N13" s="10">
        <v>10889</v>
      </c>
      <c r="O13" s="10">
        <v>22939</v>
      </c>
      <c r="P13" s="10">
        <v>11824</v>
      </c>
      <c r="Q13" s="10">
        <v>11115</v>
      </c>
      <c r="R13" s="10">
        <v>22954</v>
      </c>
      <c r="S13" s="10">
        <v>11801</v>
      </c>
      <c r="T13" s="10">
        <v>11153</v>
      </c>
      <c r="U13" s="10">
        <v>22318</v>
      </c>
      <c r="V13" s="10">
        <v>11374</v>
      </c>
      <c r="W13" s="10">
        <v>10944</v>
      </c>
      <c r="X13" s="10">
        <v>21413</v>
      </c>
      <c r="Y13" s="10">
        <v>10809</v>
      </c>
      <c r="Z13" s="10">
        <v>10604</v>
      </c>
      <c r="AA13" s="10">
        <v>20694</v>
      </c>
      <c r="AB13" s="10">
        <v>10404</v>
      </c>
      <c r="AC13" s="10">
        <v>10290</v>
      </c>
      <c r="AD13" s="10">
        <v>20206</v>
      </c>
      <c r="AE13" s="10">
        <v>10167</v>
      </c>
      <c r="AF13" s="10">
        <v>10039</v>
      </c>
      <c r="AG13" s="10">
        <v>20534</v>
      </c>
      <c r="AH13" s="10">
        <v>10348</v>
      </c>
      <c r="AI13" s="10">
        <v>10186</v>
      </c>
      <c r="AJ13" s="10">
        <v>21038</v>
      </c>
      <c r="AK13" s="10">
        <v>10592</v>
      </c>
      <c r="AL13" s="10">
        <v>10446</v>
      </c>
      <c r="AM13" s="10">
        <v>21222</v>
      </c>
      <c r="AN13" s="10">
        <v>10758</v>
      </c>
      <c r="AO13" s="10">
        <v>10464</v>
      </c>
      <c r="AP13" s="10">
        <v>21721</v>
      </c>
      <c r="AQ13" s="10">
        <v>11019</v>
      </c>
      <c r="AR13" s="10">
        <v>10702</v>
      </c>
      <c r="AS13" s="10">
        <v>22297</v>
      </c>
      <c r="AT13" s="10">
        <v>11416</v>
      </c>
      <c r="AU13" s="10">
        <v>10881</v>
      </c>
      <c r="AV13" s="10">
        <v>22622</v>
      </c>
      <c r="AW13" s="10">
        <v>11747</v>
      </c>
      <c r="AX13" s="10">
        <v>10875</v>
      </c>
      <c r="AY13" s="10">
        <v>23043</v>
      </c>
      <c r="AZ13" s="10">
        <v>12052</v>
      </c>
      <c r="BA13" s="10">
        <v>10991</v>
      </c>
      <c r="BB13" s="46">
        <v>24011</v>
      </c>
      <c r="BC13" s="46">
        <v>12557</v>
      </c>
      <c r="BD13" s="46">
        <v>11454</v>
      </c>
    </row>
    <row r="14" spans="1:56" x14ac:dyDescent="0.25">
      <c r="A14" s="8"/>
      <c r="B14" s="9" t="s">
        <v>29</v>
      </c>
      <c r="C14" s="10">
        <v>19914</v>
      </c>
      <c r="D14" s="10">
        <v>10142</v>
      </c>
      <c r="E14" s="10">
        <v>9772</v>
      </c>
      <c r="F14" s="10">
        <v>20245</v>
      </c>
      <c r="G14" s="10">
        <v>10250</v>
      </c>
      <c r="H14" s="10">
        <v>9995</v>
      </c>
      <c r="I14" s="10">
        <v>20790</v>
      </c>
      <c r="J14" s="10">
        <v>10528</v>
      </c>
      <c r="K14" s="10">
        <v>10262</v>
      </c>
      <c r="L14" s="10">
        <v>21621</v>
      </c>
      <c r="M14" s="10">
        <v>11155</v>
      </c>
      <c r="N14" s="10">
        <v>10466</v>
      </c>
      <c r="O14" s="10">
        <v>22236</v>
      </c>
      <c r="P14" s="10">
        <v>11680</v>
      </c>
      <c r="Q14" s="10">
        <v>10556</v>
      </c>
      <c r="R14" s="10">
        <v>22525</v>
      </c>
      <c r="S14" s="10">
        <v>11757</v>
      </c>
      <c r="T14" s="10">
        <v>10768</v>
      </c>
      <c r="U14" s="10">
        <v>22505</v>
      </c>
      <c r="V14" s="10">
        <v>11573</v>
      </c>
      <c r="W14" s="10">
        <v>10932</v>
      </c>
      <c r="X14" s="10">
        <v>22171</v>
      </c>
      <c r="Y14" s="10">
        <v>11147</v>
      </c>
      <c r="Z14" s="10">
        <v>11024</v>
      </c>
      <c r="AA14" s="10">
        <v>21922</v>
      </c>
      <c r="AB14" s="10">
        <v>10931</v>
      </c>
      <c r="AC14" s="10">
        <v>10991</v>
      </c>
      <c r="AD14" s="10">
        <v>22057</v>
      </c>
      <c r="AE14" s="10">
        <v>10915</v>
      </c>
      <c r="AF14" s="10">
        <v>11142</v>
      </c>
      <c r="AG14" s="10">
        <v>21717</v>
      </c>
      <c r="AH14" s="10">
        <v>10666</v>
      </c>
      <c r="AI14" s="10">
        <v>11051</v>
      </c>
      <c r="AJ14" s="10">
        <v>21329</v>
      </c>
      <c r="AK14" s="10">
        <v>10515</v>
      </c>
      <c r="AL14" s="10">
        <v>10814</v>
      </c>
      <c r="AM14" s="10">
        <v>20978</v>
      </c>
      <c r="AN14" s="10">
        <v>10426</v>
      </c>
      <c r="AO14" s="10">
        <v>10552</v>
      </c>
      <c r="AP14" s="10">
        <v>20567</v>
      </c>
      <c r="AQ14" s="10">
        <v>10251</v>
      </c>
      <c r="AR14" s="10">
        <v>10316</v>
      </c>
      <c r="AS14" s="10">
        <v>20547</v>
      </c>
      <c r="AT14" s="10">
        <v>10386</v>
      </c>
      <c r="AU14" s="10">
        <v>10161</v>
      </c>
      <c r="AV14" s="10">
        <v>21602</v>
      </c>
      <c r="AW14" s="10">
        <v>11119</v>
      </c>
      <c r="AX14" s="10">
        <v>10483</v>
      </c>
      <c r="AY14" s="10">
        <v>22554</v>
      </c>
      <c r="AZ14" s="10">
        <v>11687</v>
      </c>
      <c r="BA14" s="10">
        <v>10867</v>
      </c>
      <c r="BB14" s="46">
        <v>22965</v>
      </c>
      <c r="BC14" s="46">
        <v>12007</v>
      </c>
      <c r="BD14" s="46">
        <v>10958</v>
      </c>
    </row>
    <row r="15" spans="1:56" x14ac:dyDescent="0.25">
      <c r="A15" s="8"/>
      <c r="B15" s="9" t="s">
        <v>30</v>
      </c>
      <c r="C15" s="10">
        <v>17305</v>
      </c>
      <c r="D15" s="10">
        <v>8796</v>
      </c>
      <c r="E15" s="10">
        <v>8509</v>
      </c>
      <c r="F15" s="10">
        <v>17844</v>
      </c>
      <c r="G15" s="10">
        <v>9116</v>
      </c>
      <c r="H15" s="10">
        <v>8728</v>
      </c>
      <c r="I15" s="10">
        <v>18352</v>
      </c>
      <c r="J15" s="10">
        <v>9400</v>
      </c>
      <c r="K15" s="10">
        <v>8952</v>
      </c>
      <c r="L15" s="10">
        <v>18950</v>
      </c>
      <c r="M15" s="10">
        <v>9680</v>
      </c>
      <c r="N15" s="10">
        <v>9270</v>
      </c>
      <c r="O15" s="10">
        <v>19917</v>
      </c>
      <c r="P15" s="10">
        <v>10405</v>
      </c>
      <c r="Q15" s="10">
        <v>9512</v>
      </c>
      <c r="R15" s="10">
        <v>20620</v>
      </c>
      <c r="S15" s="10">
        <v>10743</v>
      </c>
      <c r="T15" s="10">
        <v>9877</v>
      </c>
      <c r="U15" s="10">
        <v>20876</v>
      </c>
      <c r="V15" s="10">
        <v>10703</v>
      </c>
      <c r="W15" s="10">
        <v>10173</v>
      </c>
      <c r="X15" s="10">
        <v>21098</v>
      </c>
      <c r="Y15" s="10">
        <v>10713</v>
      </c>
      <c r="Z15" s="10">
        <v>10385</v>
      </c>
      <c r="AA15" s="10">
        <v>21387</v>
      </c>
      <c r="AB15" s="10">
        <v>10841</v>
      </c>
      <c r="AC15" s="10">
        <v>10546</v>
      </c>
      <c r="AD15" s="10">
        <v>21308</v>
      </c>
      <c r="AE15" s="10">
        <v>10746</v>
      </c>
      <c r="AF15" s="10">
        <v>10562</v>
      </c>
      <c r="AG15" s="10">
        <v>21425</v>
      </c>
      <c r="AH15" s="10">
        <v>10690</v>
      </c>
      <c r="AI15" s="10">
        <v>10735</v>
      </c>
      <c r="AJ15" s="10">
        <v>21598</v>
      </c>
      <c r="AK15" s="10">
        <v>10781</v>
      </c>
      <c r="AL15" s="10">
        <v>10817</v>
      </c>
      <c r="AM15" s="10">
        <v>21605</v>
      </c>
      <c r="AN15" s="10">
        <v>10675</v>
      </c>
      <c r="AO15" s="10">
        <v>10930</v>
      </c>
      <c r="AP15" s="10">
        <v>21649</v>
      </c>
      <c r="AQ15" s="10">
        <v>10710</v>
      </c>
      <c r="AR15" s="10">
        <v>10939</v>
      </c>
      <c r="AS15" s="10">
        <v>22083</v>
      </c>
      <c r="AT15" s="10">
        <v>10955</v>
      </c>
      <c r="AU15" s="10">
        <v>11128</v>
      </c>
      <c r="AV15" s="10">
        <v>22221</v>
      </c>
      <c r="AW15" s="10">
        <v>11076</v>
      </c>
      <c r="AX15" s="10">
        <v>11145</v>
      </c>
      <c r="AY15" s="10">
        <v>22090</v>
      </c>
      <c r="AZ15" s="10">
        <v>11141</v>
      </c>
      <c r="BA15" s="10">
        <v>10949</v>
      </c>
      <c r="BB15" s="46">
        <v>22027</v>
      </c>
      <c r="BC15" s="46">
        <v>11232</v>
      </c>
      <c r="BD15" s="46">
        <v>10795</v>
      </c>
    </row>
    <row r="16" spans="1:56" x14ac:dyDescent="0.25">
      <c r="A16" s="8"/>
      <c r="B16" s="9" t="s">
        <v>31</v>
      </c>
      <c r="C16" s="10">
        <v>14177</v>
      </c>
      <c r="D16" s="10">
        <v>7255</v>
      </c>
      <c r="E16" s="10">
        <v>6922</v>
      </c>
      <c r="F16" s="10">
        <v>14827</v>
      </c>
      <c r="G16" s="10">
        <v>7579</v>
      </c>
      <c r="H16" s="10">
        <v>7248</v>
      </c>
      <c r="I16" s="10">
        <v>15493</v>
      </c>
      <c r="J16" s="10">
        <v>7946</v>
      </c>
      <c r="K16" s="10">
        <v>7547</v>
      </c>
      <c r="L16" s="10">
        <v>16239</v>
      </c>
      <c r="M16" s="10">
        <v>8413</v>
      </c>
      <c r="N16" s="10">
        <v>7826</v>
      </c>
      <c r="O16" s="10">
        <v>16976</v>
      </c>
      <c r="P16" s="10">
        <v>8754</v>
      </c>
      <c r="Q16" s="10">
        <v>8222</v>
      </c>
      <c r="R16" s="10">
        <v>17435</v>
      </c>
      <c r="S16" s="10">
        <v>8979</v>
      </c>
      <c r="T16" s="10">
        <v>8456</v>
      </c>
      <c r="U16" s="10">
        <v>17870</v>
      </c>
      <c r="V16" s="10">
        <v>9187</v>
      </c>
      <c r="W16" s="10">
        <v>8683</v>
      </c>
      <c r="X16" s="10">
        <v>18202</v>
      </c>
      <c r="Y16" s="10">
        <v>9267</v>
      </c>
      <c r="Z16" s="10">
        <v>8935</v>
      </c>
      <c r="AA16" s="10">
        <v>18543</v>
      </c>
      <c r="AB16" s="10">
        <v>9321</v>
      </c>
      <c r="AC16" s="10">
        <v>9222</v>
      </c>
      <c r="AD16" s="10">
        <v>19116</v>
      </c>
      <c r="AE16" s="10">
        <v>9661</v>
      </c>
      <c r="AF16" s="10">
        <v>9455</v>
      </c>
      <c r="AG16" s="10">
        <v>19652</v>
      </c>
      <c r="AH16" s="10">
        <v>9922</v>
      </c>
      <c r="AI16" s="10">
        <v>9730</v>
      </c>
      <c r="AJ16" s="10">
        <v>20062</v>
      </c>
      <c r="AK16" s="10">
        <v>10060</v>
      </c>
      <c r="AL16" s="10">
        <v>10002</v>
      </c>
      <c r="AM16" s="10">
        <v>20626</v>
      </c>
      <c r="AN16" s="10">
        <v>10336</v>
      </c>
      <c r="AO16" s="10">
        <v>10290</v>
      </c>
      <c r="AP16" s="10">
        <v>21030</v>
      </c>
      <c r="AQ16" s="10">
        <v>10571</v>
      </c>
      <c r="AR16" s="10">
        <v>10459</v>
      </c>
      <c r="AS16" s="10">
        <v>21159</v>
      </c>
      <c r="AT16" s="10">
        <v>10669</v>
      </c>
      <c r="AU16" s="10">
        <v>10490</v>
      </c>
      <c r="AV16" s="10">
        <v>21532</v>
      </c>
      <c r="AW16" s="10">
        <v>10852</v>
      </c>
      <c r="AX16" s="10">
        <v>10680</v>
      </c>
      <c r="AY16" s="10">
        <v>21837</v>
      </c>
      <c r="AZ16" s="10">
        <v>11013</v>
      </c>
      <c r="BA16" s="10">
        <v>10824</v>
      </c>
      <c r="BB16" s="46">
        <v>21965</v>
      </c>
      <c r="BC16" s="46">
        <v>10985</v>
      </c>
      <c r="BD16" s="46">
        <v>10980</v>
      </c>
    </row>
    <row r="17" spans="1:56" x14ac:dyDescent="0.25">
      <c r="A17" s="8"/>
      <c r="B17" s="9" t="s">
        <v>32</v>
      </c>
      <c r="C17" s="10">
        <v>10333</v>
      </c>
      <c r="D17" s="10">
        <v>5125</v>
      </c>
      <c r="E17" s="10">
        <v>5208</v>
      </c>
      <c r="F17" s="10">
        <v>10940</v>
      </c>
      <c r="G17" s="10">
        <v>5389</v>
      </c>
      <c r="H17" s="10">
        <v>5551</v>
      </c>
      <c r="I17" s="10">
        <v>11622</v>
      </c>
      <c r="J17" s="10">
        <v>5743</v>
      </c>
      <c r="K17" s="10">
        <v>5879</v>
      </c>
      <c r="L17" s="10">
        <v>12492</v>
      </c>
      <c r="M17" s="10">
        <v>6256</v>
      </c>
      <c r="N17" s="10">
        <v>6236</v>
      </c>
      <c r="O17" s="10">
        <v>13234</v>
      </c>
      <c r="P17" s="10">
        <v>6713</v>
      </c>
      <c r="Q17" s="10">
        <v>6521</v>
      </c>
      <c r="R17" s="10">
        <v>13875</v>
      </c>
      <c r="S17" s="10">
        <v>7093</v>
      </c>
      <c r="T17" s="10">
        <v>6782</v>
      </c>
      <c r="U17" s="10">
        <v>14540</v>
      </c>
      <c r="V17" s="10">
        <v>7417</v>
      </c>
      <c r="W17" s="10">
        <v>7123</v>
      </c>
      <c r="X17" s="10">
        <v>15122</v>
      </c>
      <c r="Y17" s="10">
        <v>7704</v>
      </c>
      <c r="Z17" s="10">
        <v>7418</v>
      </c>
      <c r="AA17" s="10">
        <v>15710</v>
      </c>
      <c r="AB17" s="10">
        <v>8056</v>
      </c>
      <c r="AC17" s="10">
        <v>7654</v>
      </c>
      <c r="AD17" s="10">
        <v>16240</v>
      </c>
      <c r="AE17" s="10">
        <v>8225</v>
      </c>
      <c r="AF17" s="10">
        <v>8015</v>
      </c>
      <c r="AG17" s="10">
        <v>16669</v>
      </c>
      <c r="AH17" s="10">
        <v>8422</v>
      </c>
      <c r="AI17" s="10">
        <v>8247</v>
      </c>
      <c r="AJ17" s="10">
        <v>17141</v>
      </c>
      <c r="AK17" s="10">
        <v>8701</v>
      </c>
      <c r="AL17" s="10">
        <v>8440</v>
      </c>
      <c r="AM17" s="10">
        <v>17593</v>
      </c>
      <c r="AN17" s="10">
        <v>8894</v>
      </c>
      <c r="AO17" s="10">
        <v>8699</v>
      </c>
      <c r="AP17" s="10">
        <v>18032</v>
      </c>
      <c r="AQ17" s="10">
        <v>9019</v>
      </c>
      <c r="AR17" s="10">
        <v>9013</v>
      </c>
      <c r="AS17" s="10">
        <v>18657</v>
      </c>
      <c r="AT17" s="10">
        <v>9402</v>
      </c>
      <c r="AU17" s="10">
        <v>9255</v>
      </c>
      <c r="AV17" s="10">
        <v>19351</v>
      </c>
      <c r="AW17" s="10">
        <v>9769</v>
      </c>
      <c r="AX17" s="10">
        <v>9582</v>
      </c>
      <c r="AY17" s="10">
        <v>19832</v>
      </c>
      <c r="AZ17" s="10">
        <v>9976</v>
      </c>
      <c r="BA17" s="10">
        <v>9856</v>
      </c>
      <c r="BB17" s="46">
        <v>20433</v>
      </c>
      <c r="BC17" s="46">
        <v>10288</v>
      </c>
      <c r="BD17" s="46">
        <v>10145</v>
      </c>
    </row>
    <row r="18" spans="1:56" x14ac:dyDescent="0.25">
      <c r="A18" s="8"/>
      <c r="B18" s="9" t="s">
        <v>33</v>
      </c>
      <c r="C18" s="10">
        <v>9324</v>
      </c>
      <c r="D18" s="10">
        <v>4482</v>
      </c>
      <c r="E18" s="10">
        <v>4842</v>
      </c>
      <c r="F18" s="10">
        <v>9297</v>
      </c>
      <c r="G18" s="10">
        <v>4511</v>
      </c>
      <c r="H18" s="10">
        <v>4786</v>
      </c>
      <c r="I18" s="10">
        <v>9282</v>
      </c>
      <c r="J18" s="10">
        <v>4551</v>
      </c>
      <c r="K18" s="10">
        <v>4731</v>
      </c>
      <c r="L18" s="10">
        <v>9304</v>
      </c>
      <c r="M18" s="10">
        <v>4553</v>
      </c>
      <c r="N18" s="10">
        <v>4751</v>
      </c>
      <c r="O18" s="10">
        <v>9434</v>
      </c>
      <c r="P18" s="10">
        <v>4639</v>
      </c>
      <c r="Q18" s="10">
        <v>4795</v>
      </c>
      <c r="R18" s="10">
        <v>9882</v>
      </c>
      <c r="S18" s="10">
        <v>4853</v>
      </c>
      <c r="T18" s="10">
        <v>5029</v>
      </c>
      <c r="U18" s="10">
        <v>10458</v>
      </c>
      <c r="V18" s="10">
        <v>5101</v>
      </c>
      <c r="W18" s="10">
        <v>5357</v>
      </c>
      <c r="X18" s="10">
        <v>11075</v>
      </c>
      <c r="Y18" s="10">
        <v>5416</v>
      </c>
      <c r="Z18" s="10">
        <v>5659</v>
      </c>
      <c r="AA18" s="10">
        <v>11912</v>
      </c>
      <c r="AB18" s="10">
        <v>5901</v>
      </c>
      <c r="AC18" s="10">
        <v>6011</v>
      </c>
      <c r="AD18" s="10">
        <v>12620</v>
      </c>
      <c r="AE18" s="10">
        <v>6327</v>
      </c>
      <c r="AF18" s="10">
        <v>6293</v>
      </c>
      <c r="AG18" s="10">
        <v>13200</v>
      </c>
      <c r="AH18" s="10">
        <v>6681</v>
      </c>
      <c r="AI18" s="10">
        <v>6519</v>
      </c>
      <c r="AJ18" s="10">
        <v>13870</v>
      </c>
      <c r="AK18" s="10">
        <v>7015</v>
      </c>
      <c r="AL18" s="10">
        <v>6855</v>
      </c>
      <c r="AM18" s="10">
        <v>14487</v>
      </c>
      <c r="AN18" s="10">
        <v>7351</v>
      </c>
      <c r="AO18" s="10">
        <v>7136</v>
      </c>
      <c r="AP18" s="10">
        <v>15045</v>
      </c>
      <c r="AQ18" s="10">
        <v>7686</v>
      </c>
      <c r="AR18" s="10">
        <v>7359</v>
      </c>
      <c r="AS18" s="10">
        <v>15567</v>
      </c>
      <c r="AT18" s="10">
        <v>7865</v>
      </c>
      <c r="AU18" s="10">
        <v>7702</v>
      </c>
      <c r="AV18" s="10">
        <v>16027</v>
      </c>
      <c r="AW18" s="10">
        <v>8081</v>
      </c>
      <c r="AX18" s="10">
        <v>7946</v>
      </c>
      <c r="AY18" s="10">
        <v>16545</v>
      </c>
      <c r="AZ18" s="10">
        <v>8380</v>
      </c>
      <c r="BA18" s="10">
        <v>8165</v>
      </c>
      <c r="BB18" s="46">
        <v>16981</v>
      </c>
      <c r="BC18" s="46">
        <v>8550</v>
      </c>
      <c r="BD18" s="46">
        <v>8431</v>
      </c>
    </row>
    <row r="19" spans="1:56" x14ac:dyDescent="0.25">
      <c r="A19" s="8"/>
      <c r="B19" s="9" t="s">
        <v>34</v>
      </c>
      <c r="C19" s="10">
        <v>9038</v>
      </c>
      <c r="D19" s="10">
        <v>4304</v>
      </c>
      <c r="E19" s="10">
        <v>4734</v>
      </c>
      <c r="F19" s="10">
        <v>9014</v>
      </c>
      <c r="G19" s="10">
        <v>4292</v>
      </c>
      <c r="H19" s="10">
        <v>4722</v>
      </c>
      <c r="I19" s="10">
        <v>8987</v>
      </c>
      <c r="J19" s="10">
        <v>4271</v>
      </c>
      <c r="K19" s="10">
        <v>4716</v>
      </c>
      <c r="L19" s="10">
        <v>8809</v>
      </c>
      <c r="M19" s="10">
        <v>4186</v>
      </c>
      <c r="N19" s="10">
        <v>4623</v>
      </c>
      <c r="O19" s="10">
        <v>8740</v>
      </c>
      <c r="P19" s="10">
        <v>4132</v>
      </c>
      <c r="Q19" s="10">
        <v>4608</v>
      </c>
      <c r="R19" s="10">
        <v>8671</v>
      </c>
      <c r="S19" s="10">
        <v>4116</v>
      </c>
      <c r="T19" s="10">
        <v>4555</v>
      </c>
      <c r="U19" s="10">
        <v>8583</v>
      </c>
      <c r="V19" s="10">
        <v>4108</v>
      </c>
      <c r="W19" s="10">
        <v>4475</v>
      </c>
      <c r="X19" s="10">
        <v>8578</v>
      </c>
      <c r="Y19" s="10">
        <v>4144</v>
      </c>
      <c r="Z19" s="10">
        <v>4434</v>
      </c>
      <c r="AA19" s="10">
        <v>8605</v>
      </c>
      <c r="AB19" s="10">
        <v>4143</v>
      </c>
      <c r="AC19" s="10">
        <v>4462</v>
      </c>
      <c r="AD19" s="10">
        <v>8768</v>
      </c>
      <c r="AE19" s="10">
        <v>4237</v>
      </c>
      <c r="AF19" s="10">
        <v>4531</v>
      </c>
      <c r="AG19" s="10">
        <v>9234</v>
      </c>
      <c r="AH19" s="10">
        <v>4456</v>
      </c>
      <c r="AI19" s="10">
        <v>4778</v>
      </c>
      <c r="AJ19" s="10">
        <v>9781</v>
      </c>
      <c r="AK19" s="10">
        <v>4690</v>
      </c>
      <c r="AL19" s="10">
        <v>5091</v>
      </c>
      <c r="AM19" s="10">
        <v>10378</v>
      </c>
      <c r="AN19" s="10">
        <v>5007</v>
      </c>
      <c r="AO19" s="10">
        <v>5371</v>
      </c>
      <c r="AP19" s="10">
        <v>11151</v>
      </c>
      <c r="AQ19" s="10">
        <v>5453</v>
      </c>
      <c r="AR19" s="10">
        <v>5698</v>
      </c>
      <c r="AS19" s="10">
        <v>11774</v>
      </c>
      <c r="AT19" s="10">
        <v>5826</v>
      </c>
      <c r="AU19" s="10">
        <v>5948</v>
      </c>
      <c r="AV19" s="10">
        <v>12366</v>
      </c>
      <c r="AW19" s="10">
        <v>6170</v>
      </c>
      <c r="AX19" s="10">
        <v>6196</v>
      </c>
      <c r="AY19" s="10">
        <v>13014</v>
      </c>
      <c r="AZ19" s="10">
        <v>6485</v>
      </c>
      <c r="BA19" s="10">
        <v>6529</v>
      </c>
      <c r="BB19" s="46">
        <v>13617</v>
      </c>
      <c r="BC19" s="46">
        <v>6821</v>
      </c>
      <c r="BD19" s="46">
        <v>6796</v>
      </c>
    </row>
    <row r="20" spans="1:56" x14ac:dyDescent="0.25">
      <c r="A20" s="8"/>
      <c r="B20" s="9" t="s">
        <v>35</v>
      </c>
      <c r="C20" s="10">
        <v>7016</v>
      </c>
      <c r="D20" s="10">
        <v>3144</v>
      </c>
      <c r="E20" s="10">
        <v>3872</v>
      </c>
      <c r="F20" s="10">
        <v>7124</v>
      </c>
      <c r="G20" s="10">
        <v>3224</v>
      </c>
      <c r="H20" s="10">
        <v>3900</v>
      </c>
      <c r="I20" s="10">
        <v>7315</v>
      </c>
      <c r="J20" s="10">
        <v>3319</v>
      </c>
      <c r="K20" s="10">
        <v>3996</v>
      </c>
      <c r="L20" s="10">
        <v>7679</v>
      </c>
      <c r="M20" s="10">
        <v>3476</v>
      </c>
      <c r="N20" s="10">
        <v>4203</v>
      </c>
      <c r="O20" s="10">
        <v>7820</v>
      </c>
      <c r="P20" s="10">
        <v>3601</v>
      </c>
      <c r="Q20" s="10">
        <v>4219</v>
      </c>
      <c r="R20" s="10">
        <v>7897</v>
      </c>
      <c r="S20" s="10">
        <v>3662</v>
      </c>
      <c r="T20" s="10">
        <v>4235</v>
      </c>
      <c r="U20" s="10">
        <v>7863</v>
      </c>
      <c r="V20" s="10">
        <v>3654</v>
      </c>
      <c r="W20" s="10">
        <v>4209</v>
      </c>
      <c r="X20" s="10">
        <v>7833</v>
      </c>
      <c r="Y20" s="10">
        <v>3636</v>
      </c>
      <c r="Z20" s="10">
        <v>4197</v>
      </c>
      <c r="AA20" s="10">
        <v>7677</v>
      </c>
      <c r="AB20" s="10">
        <v>3564</v>
      </c>
      <c r="AC20" s="10">
        <v>4113</v>
      </c>
      <c r="AD20" s="10">
        <v>7599</v>
      </c>
      <c r="AE20" s="10">
        <v>3503</v>
      </c>
      <c r="AF20" s="10">
        <v>4096</v>
      </c>
      <c r="AG20" s="10">
        <v>7597</v>
      </c>
      <c r="AH20" s="10">
        <v>3530</v>
      </c>
      <c r="AI20" s="10">
        <v>4067</v>
      </c>
      <c r="AJ20" s="10">
        <v>7574</v>
      </c>
      <c r="AK20" s="10">
        <v>3562</v>
      </c>
      <c r="AL20" s="10">
        <v>4012</v>
      </c>
      <c r="AM20" s="10">
        <v>7624</v>
      </c>
      <c r="AN20" s="10">
        <v>3608</v>
      </c>
      <c r="AO20" s="10">
        <v>4016</v>
      </c>
      <c r="AP20" s="10">
        <v>7718</v>
      </c>
      <c r="AQ20" s="10">
        <v>3646</v>
      </c>
      <c r="AR20" s="10">
        <v>4072</v>
      </c>
      <c r="AS20" s="10">
        <v>7829</v>
      </c>
      <c r="AT20" s="10">
        <v>3735</v>
      </c>
      <c r="AU20" s="10">
        <v>4094</v>
      </c>
      <c r="AV20" s="10">
        <v>8209</v>
      </c>
      <c r="AW20" s="10">
        <v>3914</v>
      </c>
      <c r="AX20" s="10">
        <v>4295</v>
      </c>
      <c r="AY20" s="10">
        <v>8702</v>
      </c>
      <c r="AZ20" s="10">
        <v>4115</v>
      </c>
      <c r="BA20" s="10">
        <v>4587</v>
      </c>
      <c r="BB20" s="46">
        <v>9273</v>
      </c>
      <c r="BC20" s="46">
        <v>4402</v>
      </c>
      <c r="BD20" s="46">
        <v>4871</v>
      </c>
    </row>
    <row r="21" spans="1:56" x14ac:dyDescent="0.25">
      <c r="A21" s="8"/>
      <c r="B21" s="9" t="s">
        <v>36</v>
      </c>
      <c r="C21" s="10">
        <v>4748</v>
      </c>
      <c r="D21" s="10">
        <v>1998</v>
      </c>
      <c r="E21" s="10">
        <v>2750</v>
      </c>
      <c r="F21" s="10">
        <v>4962</v>
      </c>
      <c r="G21" s="10">
        <v>2091</v>
      </c>
      <c r="H21" s="10">
        <v>2871</v>
      </c>
      <c r="I21" s="10">
        <v>5128</v>
      </c>
      <c r="J21" s="10">
        <v>2157</v>
      </c>
      <c r="K21" s="10">
        <v>2971</v>
      </c>
      <c r="L21" s="10">
        <v>5194</v>
      </c>
      <c r="M21" s="10">
        <v>2177</v>
      </c>
      <c r="N21" s="10">
        <v>3017</v>
      </c>
      <c r="O21" s="10">
        <v>5352</v>
      </c>
      <c r="P21" s="10">
        <v>2243</v>
      </c>
      <c r="Q21" s="10">
        <v>3109</v>
      </c>
      <c r="R21" s="10">
        <v>5483</v>
      </c>
      <c r="S21" s="10">
        <v>2308</v>
      </c>
      <c r="T21" s="10">
        <v>3175</v>
      </c>
      <c r="U21" s="10">
        <v>5603</v>
      </c>
      <c r="V21" s="10">
        <v>2410</v>
      </c>
      <c r="W21" s="10">
        <v>3193</v>
      </c>
      <c r="X21" s="10">
        <v>5821</v>
      </c>
      <c r="Y21" s="10">
        <v>2524</v>
      </c>
      <c r="Z21" s="10">
        <v>3297</v>
      </c>
      <c r="AA21" s="10">
        <v>6081</v>
      </c>
      <c r="AB21" s="10">
        <v>2630</v>
      </c>
      <c r="AC21" s="10">
        <v>3451</v>
      </c>
      <c r="AD21" s="10">
        <v>6191</v>
      </c>
      <c r="AE21" s="10">
        <v>2716</v>
      </c>
      <c r="AF21" s="10">
        <v>3475</v>
      </c>
      <c r="AG21" s="10">
        <v>6270</v>
      </c>
      <c r="AH21" s="10">
        <v>2786</v>
      </c>
      <c r="AI21" s="10">
        <v>3484</v>
      </c>
      <c r="AJ21" s="10">
        <v>6262</v>
      </c>
      <c r="AK21" s="10">
        <v>2786</v>
      </c>
      <c r="AL21" s="10">
        <v>3476</v>
      </c>
      <c r="AM21" s="10">
        <v>6275</v>
      </c>
      <c r="AN21" s="10">
        <v>2805</v>
      </c>
      <c r="AO21" s="10">
        <v>3470</v>
      </c>
      <c r="AP21" s="10">
        <v>6153</v>
      </c>
      <c r="AQ21" s="10">
        <v>2773</v>
      </c>
      <c r="AR21" s="10">
        <v>3380</v>
      </c>
      <c r="AS21" s="10">
        <v>6124</v>
      </c>
      <c r="AT21" s="10">
        <v>2733</v>
      </c>
      <c r="AU21" s="10">
        <v>3391</v>
      </c>
      <c r="AV21" s="10">
        <v>6086</v>
      </c>
      <c r="AW21" s="10">
        <v>2740</v>
      </c>
      <c r="AX21" s="10">
        <v>3346</v>
      </c>
      <c r="AY21" s="10">
        <v>6082</v>
      </c>
      <c r="AZ21" s="10">
        <v>2793</v>
      </c>
      <c r="BA21" s="10">
        <v>3289</v>
      </c>
      <c r="BB21" s="46">
        <v>6138</v>
      </c>
      <c r="BC21" s="46">
        <v>2866</v>
      </c>
      <c r="BD21" s="46">
        <v>3272</v>
      </c>
    </row>
    <row r="22" spans="1:56" x14ac:dyDescent="0.25">
      <c r="A22" s="8"/>
      <c r="B22" s="9" t="s">
        <v>37</v>
      </c>
      <c r="C22" s="10">
        <v>2447</v>
      </c>
      <c r="D22" s="10">
        <v>909</v>
      </c>
      <c r="E22" s="10">
        <v>1538</v>
      </c>
      <c r="F22" s="10">
        <v>2512</v>
      </c>
      <c r="G22" s="10">
        <v>941</v>
      </c>
      <c r="H22" s="10">
        <v>1571</v>
      </c>
      <c r="I22" s="10">
        <v>2627</v>
      </c>
      <c r="J22" s="10">
        <v>988</v>
      </c>
      <c r="K22" s="10">
        <v>1639</v>
      </c>
      <c r="L22" s="10">
        <v>2764</v>
      </c>
      <c r="M22" s="10">
        <v>1065</v>
      </c>
      <c r="N22" s="10">
        <v>1699</v>
      </c>
      <c r="O22" s="10">
        <v>2947</v>
      </c>
      <c r="P22" s="10">
        <v>1139</v>
      </c>
      <c r="Q22" s="10">
        <v>1808</v>
      </c>
      <c r="R22" s="10">
        <v>3088</v>
      </c>
      <c r="S22" s="10">
        <v>1199</v>
      </c>
      <c r="T22" s="10">
        <v>1889</v>
      </c>
      <c r="U22" s="10">
        <v>3205</v>
      </c>
      <c r="V22" s="10">
        <v>1226</v>
      </c>
      <c r="W22" s="10">
        <v>1979</v>
      </c>
      <c r="X22" s="10">
        <v>3300</v>
      </c>
      <c r="Y22" s="10">
        <v>1270</v>
      </c>
      <c r="Z22" s="10">
        <v>2030</v>
      </c>
      <c r="AA22" s="10">
        <v>3370</v>
      </c>
      <c r="AB22" s="10">
        <v>1298</v>
      </c>
      <c r="AC22" s="10">
        <v>2072</v>
      </c>
      <c r="AD22" s="10">
        <v>3537</v>
      </c>
      <c r="AE22" s="10">
        <v>1376</v>
      </c>
      <c r="AF22" s="10">
        <v>2161</v>
      </c>
      <c r="AG22" s="10">
        <v>3673</v>
      </c>
      <c r="AH22" s="10">
        <v>1443</v>
      </c>
      <c r="AI22" s="10">
        <v>2230</v>
      </c>
      <c r="AJ22" s="10">
        <v>3722</v>
      </c>
      <c r="AK22" s="10">
        <v>1481</v>
      </c>
      <c r="AL22" s="10">
        <v>2241</v>
      </c>
      <c r="AM22" s="10">
        <v>3889</v>
      </c>
      <c r="AN22" s="10">
        <v>1560</v>
      </c>
      <c r="AO22" s="10">
        <v>2329</v>
      </c>
      <c r="AP22" s="10">
        <v>4055</v>
      </c>
      <c r="AQ22" s="10">
        <v>1634</v>
      </c>
      <c r="AR22" s="10">
        <v>2421</v>
      </c>
      <c r="AS22" s="10">
        <v>4116</v>
      </c>
      <c r="AT22" s="10">
        <v>1661</v>
      </c>
      <c r="AU22" s="10">
        <v>2455</v>
      </c>
      <c r="AV22" s="10">
        <v>4188</v>
      </c>
      <c r="AW22" s="10">
        <v>1726</v>
      </c>
      <c r="AX22" s="10">
        <v>2462</v>
      </c>
      <c r="AY22" s="10">
        <v>4168</v>
      </c>
      <c r="AZ22" s="10">
        <v>1742</v>
      </c>
      <c r="BA22" s="10">
        <v>2426</v>
      </c>
      <c r="BB22" s="46">
        <v>4154</v>
      </c>
      <c r="BC22" s="46">
        <v>1724</v>
      </c>
      <c r="BD22" s="46">
        <v>2430</v>
      </c>
    </row>
    <row r="23" spans="1:56" x14ac:dyDescent="0.25">
      <c r="A23" s="8"/>
      <c r="B23" s="9" t="s">
        <v>38</v>
      </c>
      <c r="C23" s="10">
        <v>960</v>
      </c>
      <c r="D23" s="10">
        <v>320</v>
      </c>
      <c r="E23" s="10">
        <v>640</v>
      </c>
      <c r="F23" s="10">
        <v>975</v>
      </c>
      <c r="G23" s="10">
        <v>321</v>
      </c>
      <c r="H23" s="10">
        <v>654</v>
      </c>
      <c r="I23" s="10">
        <v>977</v>
      </c>
      <c r="J23" s="10">
        <v>313</v>
      </c>
      <c r="K23" s="10">
        <v>664</v>
      </c>
      <c r="L23" s="10">
        <v>1024</v>
      </c>
      <c r="M23" s="10">
        <v>338</v>
      </c>
      <c r="N23" s="10">
        <v>686</v>
      </c>
      <c r="O23" s="10">
        <v>1065</v>
      </c>
      <c r="P23" s="10">
        <v>350</v>
      </c>
      <c r="Q23" s="10">
        <v>715</v>
      </c>
      <c r="R23" s="10">
        <v>1094</v>
      </c>
      <c r="S23" s="10">
        <v>342</v>
      </c>
      <c r="T23" s="10">
        <v>752</v>
      </c>
      <c r="U23" s="10">
        <v>1149</v>
      </c>
      <c r="V23" s="10">
        <v>380</v>
      </c>
      <c r="W23" s="10">
        <v>769</v>
      </c>
      <c r="X23" s="10">
        <v>1169</v>
      </c>
      <c r="Y23" s="10">
        <v>395</v>
      </c>
      <c r="Z23" s="10">
        <v>774</v>
      </c>
      <c r="AA23" s="10">
        <v>1230</v>
      </c>
      <c r="AB23" s="10">
        <v>407</v>
      </c>
      <c r="AC23" s="10">
        <v>823</v>
      </c>
      <c r="AD23" s="10">
        <v>1298</v>
      </c>
      <c r="AE23" s="10">
        <v>421</v>
      </c>
      <c r="AF23" s="10">
        <v>877</v>
      </c>
      <c r="AG23" s="10">
        <v>1383</v>
      </c>
      <c r="AH23" s="10">
        <v>475</v>
      </c>
      <c r="AI23" s="10">
        <v>908</v>
      </c>
      <c r="AJ23" s="10">
        <v>1498</v>
      </c>
      <c r="AK23" s="10">
        <v>492</v>
      </c>
      <c r="AL23" s="10">
        <v>1006</v>
      </c>
      <c r="AM23" s="10">
        <v>1542</v>
      </c>
      <c r="AN23" s="10">
        <v>491</v>
      </c>
      <c r="AO23" s="10">
        <v>1051</v>
      </c>
      <c r="AP23" s="10">
        <v>1602</v>
      </c>
      <c r="AQ23" s="10">
        <v>518</v>
      </c>
      <c r="AR23" s="10">
        <v>1084</v>
      </c>
      <c r="AS23" s="10">
        <v>1636</v>
      </c>
      <c r="AT23" s="10">
        <v>533</v>
      </c>
      <c r="AU23" s="10">
        <v>1103</v>
      </c>
      <c r="AV23" s="10">
        <v>1694</v>
      </c>
      <c r="AW23" s="10">
        <v>571</v>
      </c>
      <c r="AX23" s="10">
        <v>1123</v>
      </c>
      <c r="AY23" s="10">
        <v>1796</v>
      </c>
      <c r="AZ23" s="10">
        <v>621</v>
      </c>
      <c r="BA23" s="10">
        <v>1175</v>
      </c>
      <c r="BB23" s="46">
        <v>1866</v>
      </c>
      <c r="BC23" s="46">
        <v>667</v>
      </c>
      <c r="BD23" s="46">
        <v>1199</v>
      </c>
    </row>
    <row r="24" spans="1:56" x14ac:dyDescent="0.25">
      <c r="A24" s="8"/>
      <c r="B24" s="9" t="s">
        <v>39</v>
      </c>
      <c r="C24" s="10">
        <v>232</v>
      </c>
      <c r="D24" s="10">
        <v>63</v>
      </c>
      <c r="E24" s="10">
        <v>169</v>
      </c>
      <c r="F24" s="10">
        <v>240</v>
      </c>
      <c r="G24" s="10">
        <v>63</v>
      </c>
      <c r="H24" s="10">
        <v>177</v>
      </c>
      <c r="I24" s="10">
        <v>237</v>
      </c>
      <c r="J24" s="10">
        <v>59</v>
      </c>
      <c r="K24" s="10">
        <v>178</v>
      </c>
      <c r="L24" s="10">
        <v>232</v>
      </c>
      <c r="M24" s="10">
        <v>51</v>
      </c>
      <c r="N24" s="10">
        <v>181</v>
      </c>
      <c r="O24" s="10">
        <v>242</v>
      </c>
      <c r="P24" s="10">
        <v>52</v>
      </c>
      <c r="Q24" s="10">
        <v>190</v>
      </c>
      <c r="R24" s="10">
        <v>264</v>
      </c>
      <c r="S24" s="10">
        <v>63</v>
      </c>
      <c r="T24" s="10">
        <v>201</v>
      </c>
      <c r="U24" s="10">
        <v>272</v>
      </c>
      <c r="V24" s="10">
        <v>73</v>
      </c>
      <c r="W24" s="10">
        <v>199</v>
      </c>
      <c r="X24" s="10">
        <v>250</v>
      </c>
      <c r="Y24" s="10">
        <v>58</v>
      </c>
      <c r="Z24" s="10">
        <v>192</v>
      </c>
      <c r="AA24" s="10">
        <v>259</v>
      </c>
      <c r="AB24" s="10">
        <v>63</v>
      </c>
      <c r="AC24" s="10">
        <v>196</v>
      </c>
      <c r="AD24" s="10">
        <v>263</v>
      </c>
      <c r="AE24" s="10">
        <v>74</v>
      </c>
      <c r="AF24" s="10">
        <v>189</v>
      </c>
      <c r="AG24" s="10">
        <v>278</v>
      </c>
      <c r="AH24" s="10">
        <v>77</v>
      </c>
      <c r="AI24" s="10">
        <v>201</v>
      </c>
      <c r="AJ24" s="10">
        <v>300</v>
      </c>
      <c r="AK24" s="10">
        <v>91</v>
      </c>
      <c r="AL24" s="10">
        <v>209</v>
      </c>
      <c r="AM24" s="10">
        <v>314</v>
      </c>
      <c r="AN24" s="10">
        <v>94</v>
      </c>
      <c r="AO24" s="10">
        <v>220</v>
      </c>
      <c r="AP24" s="10">
        <v>312</v>
      </c>
      <c r="AQ24" s="10">
        <v>89</v>
      </c>
      <c r="AR24" s="10">
        <v>223</v>
      </c>
      <c r="AS24" s="10">
        <v>356</v>
      </c>
      <c r="AT24" s="10">
        <v>94</v>
      </c>
      <c r="AU24" s="10">
        <v>262</v>
      </c>
      <c r="AV24" s="10">
        <v>368</v>
      </c>
      <c r="AW24" s="10">
        <v>109</v>
      </c>
      <c r="AX24" s="10">
        <v>259</v>
      </c>
      <c r="AY24" s="10">
        <v>383</v>
      </c>
      <c r="AZ24" s="10">
        <v>103</v>
      </c>
      <c r="BA24" s="10">
        <v>280</v>
      </c>
      <c r="BB24" s="46">
        <v>394</v>
      </c>
      <c r="BC24" s="46">
        <v>109</v>
      </c>
      <c r="BD24" s="46">
        <v>285</v>
      </c>
    </row>
    <row r="25" spans="1:56" x14ac:dyDescent="0.25">
      <c r="A25" s="8"/>
      <c r="B25" s="9" t="s">
        <v>40</v>
      </c>
      <c r="C25" s="10">
        <v>26</v>
      </c>
      <c r="D25" s="10">
        <v>4</v>
      </c>
      <c r="E25" s="10">
        <v>22</v>
      </c>
      <c r="F25" s="10">
        <v>27</v>
      </c>
      <c r="G25" s="10">
        <v>9</v>
      </c>
      <c r="H25" s="10">
        <v>18</v>
      </c>
      <c r="I25" s="10">
        <v>38</v>
      </c>
      <c r="J25" s="10">
        <v>12</v>
      </c>
      <c r="K25" s="10">
        <v>26</v>
      </c>
      <c r="L25" s="10">
        <v>33</v>
      </c>
      <c r="M25" s="10">
        <v>9</v>
      </c>
      <c r="N25" s="10">
        <v>24</v>
      </c>
      <c r="O25" s="10">
        <v>33</v>
      </c>
      <c r="P25" s="10">
        <v>9</v>
      </c>
      <c r="Q25" s="10">
        <v>24</v>
      </c>
      <c r="R25" s="10">
        <v>30</v>
      </c>
      <c r="S25" s="10">
        <v>4</v>
      </c>
      <c r="T25" s="10">
        <v>26</v>
      </c>
      <c r="U25" s="10">
        <v>40</v>
      </c>
      <c r="V25" s="10">
        <v>7</v>
      </c>
      <c r="W25" s="10">
        <v>33</v>
      </c>
      <c r="X25" s="10">
        <v>43</v>
      </c>
      <c r="Y25" s="10">
        <v>8</v>
      </c>
      <c r="Z25" s="10">
        <v>35</v>
      </c>
      <c r="AA25" s="10">
        <v>39</v>
      </c>
      <c r="AB25" s="10">
        <v>7</v>
      </c>
      <c r="AC25" s="10">
        <v>32</v>
      </c>
      <c r="AD25" s="10">
        <v>46</v>
      </c>
      <c r="AE25" s="10">
        <v>7</v>
      </c>
      <c r="AF25" s="10">
        <v>39</v>
      </c>
      <c r="AG25" s="10">
        <v>42</v>
      </c>
      <c r="AH25" s="10">
        <v>6</v>
      </c>
      <c r="AI25" s="10">
        <v>36</v>
      </c>
      <c r="AJ25" s="10">
        <v>35</v>
      </c>
      <c r="AK25" s="10">
        <v>6</v>
      </c>
      <c r="AL25" s="10">
        <v>29</v>
      </c>
      <c r="AM25" s="10">
        <v>32</v>
      </c>
      <c r="AN25" s="10">
        <v>6</v>
      </c>
      <c r="AO25" s="10">
        <v>26</v>
      </c>
      <c r="AP25" s="10">
        <v>37</v>
      </c>
      <c r="AQ25" s="10">
        <v>13</v>
      </c>
      <c r="AR25" s="10">
        <v>24</v>
      </c>
      <c r="AS25" s="10">
        <v>39</v>
      </c>
      <c r="AT25" s="10">
        <v>14</v>
      </c>
      <c r="AU25" s="10">
        <v>25</v>
      </c>
      <c r="AV25" s="10">
        <v>45</v>
      </c>
      <c r="AW25" s="10">
        <v>13</v>
      </c>
      <c r="AX25" s="10">
        <v>32</v>
      </c>
      <c r="AY25" s="10">
        <v>49</v>
      </c>
      <c r="AZ25" s="10">
        <v>11</v>
      </c>
      <c r="BA25" s="10">
        <v>38</v>
      </c>
      <c r="BB25" s="46">
        <v>50</v>
      </c>
      <c r="BC25" s="46">
        <v>11</v>
      </c>
      <c r="BD25" s="46">
        <v>39</v>
      </c>
    </row>
    <row r="26" spans="1:56" x14ac:dyDescent="0.25">
      <c r="A26" s="8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46"/>
      <c r="BC26" s="46"/>
      <c r="BD26" s="46"/>
    </row>
    <row r="27" spans="1:56" x14ac:dyDescent="0.25">
      <c r="A27" s="8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46"/>
      <c r="BC27" s="46"/>
      <c r="BD27" s="46"/>
    </row>
    <row r="28" spans="1:56" x14ac:dyDescent="0.25">
      <c r="A28" s="9" t="s">
        <v>42</v>
      </c>
      <c r="B28" s="9" t="s">
        <v>20</v>
      </c>
      <c r="C28" s="10">
        <v>35</v>
      </c>
      <c r="D28" s="10">
        <v>18</v>
      </c>
      <c r="E28" s="10">
        <v>17</v>
      </c>
      <c r="F28" s="10">
        <v>38</v>
      </c>
      <c r="G28" s="10">
        <v>18</v>
      </c>
      <c r="H28" s="10">
        <v>20</v>
      </c>
      <c r="I28" s="10">
        <v>30</v>
      </c>
      <c r="J28" s="10">
        <v>16</v>
      </c>
      <c r="K28" s="10">
        <v>14</v>
      </c>
      <c r="L28" s="10">
        <v>31</v>
      </c>
      <c r="M28" s="10">
        <v>15</v>
      </c>
      <c r="N28" s="10">
        <v>16</v>
      </c>
      <c r="O28" s="10">
        <v>37</v>
      </c>
      <c r="P28" s="10">
        <v>21</v>
      </c>
      <c r="Q28" s="10">
        <v>16</v>
      </c>
      <c r="R28" s="10">
        <v>34</v>
      </c>
      <c r="S28" s="10">
        <v>19</v>
      </c>
      <c r="T28" s="10">
        <v>15</v>
      </c>
      <c r="U28" s="10">
        <v>40</v>
      </c>
      <c r="V28" s="10">
        <v>20</v>
      </c>
      <c r="W28" s="10">
        <v>20</v>
      </c>
      <c r="X28" s="10">
        <v>39</v>
      </c>
      <c r="Y28" s="10">
        <v>20</v>
      </c>
      <c r="Z28" s="10">
        <v>19</v>
      </c>
      <c r="AA28" s="10">
        <v>35</v>
      </c>
      <c r="AB28" s="10">
        <v>19</v>
      </c>
      <c r="AC28" s="10">
        <v>16</v>
      </c>
      <c r="AD28" s="10">
        <v>36</v>
      </c>
      <c r="AE28" s="10">
        <v>22</v>
      </c>
      <c r="AF28" s="10">
        <v>14</v>
      </c>
      <c r="AG28" s="10">
        <v>33</v>
      </c>
      <c r="AH28" s="10">
        <v>19</v>
      </c>
      <c r="AI28" s="10">
        <v>14</v>
      </c>
      <c r="AJ28" s="10">
        <v>28</v>
      </c>
      <c r="AK28" s="10">
        <v>14</v>
      </c>
      <c r="AL28" s="10">
        <v>14</v>
      </c>
      <c r="AM28" s="10">
        <v>37</v>
      </c>
      <c r="AN28" s="10">
        <v>19</v>
      </c>
      <c r="AO28" s="10">
        <v>18</v>
      </c>
      <c r="AP28" s="10">
        <v>34</v>
      </c>
      <c r="AQ28" s="10">
        <v>14</v>
      </c>
      <c r="AR28" s="10">
        <v>20</v>
      </c>
      <c r="AS28" s="10">
        <v>33</v>
      </c>
      <c r="AT28" s="10">
        <v>14</v>
      </c>
      <c r="AU28" s="10">
        <v>19</v>
      </c>
      <c r="AV28" s="10">
        <v>32</v>
      </c>
      <c r="AW28" s="10">
        <v>14</v>
      </c>
      <c r="AX28" s="10">
        <v>18</v>
      </c>
      <c r="AY28" s="10">
        <v>36</v>
      </c>
      <c r="AZ28" s="10">
        <v>17</v>
      </c>
      <c r="BA28" s="10">
        <v>19</v>
      </c>
      <c r="BB28" s="46">
        <v>34</v>
      </c>
      <c r="BC28" s="46">
        <v>18</v>
      </c>
      <c r="BD28" s="46">
        <v>16</v>
      </c>
    </row>
    <row r="29" spans="1:56" x14ac:dyDescent="0.25">
      <c r="A29" s="8"/>
      <c r="B29" s="9" t="s">
        <v>21</v>
      </c>
      <c r="C29" s="10">
        <v>54</v>
      </c>
      <c r="D29" s="10">
        <v>25</v>
      </c>
      <c r="E29" s="10">
        <v>29</v>
      </c>
      <c r="F29" s="10">
        <v>43</v>
      </c>
      <c r="G29" s="10">
        <v>21</v>
      </c>
      <c r="H29" s="10">
        <v>22</v>
      </c>
      <c r="I29" s="10">
        <v>48</v>
      </c>
      <c r="J29" s="10">
        <v>24</v>
      </c>
      <c r="K29" s="10">
        <v>24</v>
      </c>
      <c r="L29" s="10">
        <v>47</v>
      </c>
      <c r="M29" s="10">
        <v>24</v>
      </c>
      <c r="N29" s="10">
        <v>23</v>
      </c>
      <c r="O29" s="10">
        <v>44</v>
      </c>
      <c r="P29" s="10">
        <v>21</v>
      </c>
      <c r="Q29" s="10">
        <v>23</v>
      </c>
      <c r="R29" s="10">
        <v>34</v>
      </c>
      <c r="S29" s="10">
        <v>18</v>
      </c>
      <c r="T29" s="10">
        <v>16</v>
      </c>
      <c r="U29" s="10">
        <v>34</v>
      </c>
      <c r="V29" s="10">
        <v>17</v>
      </c>
      <c r="W29" s="10">
        <v>17</v>
      </c>
      <c r="X29" s="10">
        <v>35</v>
      </c>
      <c r="Y29" s="10">
        <v>19</v>
      </c>
      <c r="Z29" s="10">
        <v>16</v>
      </c>
      <c r="AA29" s="10">
        <v>27</v>
      </c>
      <c r="AB29" s="10">
        <v>16</v>
      </c>
      <c r="AC29" s="10">
        <v>11</v>
      </c>
      <c r="AD29" s="10">
        <v>29</v>
      </c>
      <c r="AE29" s="10">
        <v>16</v>
      </c>
      <c r="AF29" s="10">
        <v>13</v>
      </c>
      <c r="AG29" s="10">
        <v>31</v>
      </c>
      <c r="AH29" s="10">
        <v>18</v>
      </c>
      <c r="AI29" s="10">
        <v>13</v>
      </c>
      <c r="AJ29" s="10">
        <v>34</v>
      </c>
      <c r="AK29" s="10">
        <v>19</v>
      </c>
      <c r="AL29" s="10">
        <v>15</v>
      </c>
      <c r="AM29" s="10">
        <v>33</v>
      </c>
      <c r="AN29" s="10">
        <v>16</v>
      </c>
      <c r="AO29" s="10">
        <v>17</v>
      </c>
      <c r="AP29" s="10">
        <v>34</v>
      </c>
      <c r="AQ29" s="10">
        <v>17</v>
      </c>
      <c r="AR29" s="10">
        <v>17</v>
      </c>
      <c r="AS29" s="10">
        <v>34</v>
      </c>
      <c r="AT29" s="10">
        <v>20</v>
      </c>
      <c r="AU29" s="10">
        <v>14</v>
      </c>
      <c r="AV29" s="10">
        <v>32</v>
      </c>
      <c r="AW29" s="10">
        <v>18</v>
      </c>
      <c r="AX29" s="10">
        <v>14</v>
      </c>
      <c r="AY29" s="10">
        <v>31</v>
      </c>
      <c r="AZ29" s="10">
        <v>15</v>
      </c>
      <c r="BA29" s="10">
        <v>16</v>
      </c>
      <c r="BB29" s="46">
        <v>30</v>
      </c>
      <c r="BC29" s="46">
        <v>15</v>
      </c>
      <c r="BD29" s="46">
        <v>15</v>
      </c>
    </row>
    <row r="30" spans="1:56" x14ac:dyDescent="0.25">
      <c r="A30" s="8"/>
      <c r="B30" s="9" t="s">
        <v>22</v>
      </c>
      <c r="C30" s="10">
        <v>58</v>
      </c>
      <c r="D30" s="10">
        <v>22</v>
      </c>
      <c r="E30" s="10">
        <v>36</v>
      </c>
      <c r="F30" s="10">
        <v>54</v>
      </c>
      <c r="G30" s="10">
        <v>25</v>
      </c>
      <c r="H30" s="10">
        <v>29</v>
      </c>
      <c r="I30" s="10">
        <v>51</v>
      </c>
      <c r="J30" s="10">
        <v>23</v>
      </c>
      <c r="K30" s="10">
        <v>28</v>
      </c>
      <c r="L30" s="10">
        <v>48</v>
      </c>
      <c r="M30" s="10">
        <v>21</v>
      </c>
      <c r="N30" s="10">
        <v>27</v>
      </c>
      <c r="O30" s="10">
        <v>45</v>
      </c>
      <c r="P30" s="10">
        <v>20</v>
      </c>
      <c r="Q30" s="10">
        <v>25</v>
      </c>
      <c r="R30" s="10">
        <v>47</v>
      </c>
      <c r="S30" s="10">
        <v>21</v>
      </c>
      <c r="T30" s="10">
        <v>26</v>
      </c>
      <c r="U30" s="10">
        <v>39</v>
      </c>
      <c r="V30" s="10">
        <v>18</v>
      </c>
      <c r="W30" s="10">
        <v>21</v>
      </c>
      <c r="X30" s="10">
        <v>40</v>
      </c>
      <c r="Y30" s="10">
        <v>19</v>
      </c>
      <c r="Z30" s="10">
        <v>21</v>
      </c>
      <c r="AA30" s="10">
        <v>41</v>
      </c>
      <c r="AB30" s="10">
        <v>20</v>
      </c>
      <c r="AC30" s="10">
        <v>21</v>
      </c>
      <c r="AD30" s="10">
        <v>39</v>
      </c>
      <c r="AE30" s="10">
        <v>20</v>
      </c>
      <c r="AF30" s="10">
        <v>19</v>
      </c>
      <c r="AG30" s="10">
        <v>32</v>
      </c>
      <c r="AH30" s="10">
        <v>18</v>
      </c>
      <c r="AI30" s="10">
        <v>14</v>
      </c>
      <c r="AJ30" s="10">
        <v>28</v>
      </c>
      <c r="AK30" s="10">
        <v>16</v>
      </c>
      <c r="AL30" s="10">
        <v>12</v>
      </c>
      <c r="AM30" s="10">
        <v>24</v>
      </c>
      <c r="AN30" s="10">
        <v>14</v>
      </c>
      <c r="AO30" s="10">
        <v>10</v>
      </c>
      <c r="AP30" s="10">
        <v>24</v>
      </c>
      <c r="AQ30" s="10">
        <v>12</v>
      </c>
      <c r="AR30" s="10">
        <v>12</v>
      </c>
      <c r="AS30" s="10">
        <v>29</v>
      </c>
      <c r="AT30" s="10">
        <v>15</v>
      </c>
      <c r="AU30" s="10">
        <v>14</v>
      </c>
      <c r="AV30" s="10">
        <v>37</v>
      </c>
      <c r="AW30" s="10">
        <v>21</v>
      </c>
      <c r="AX30" s="10">
        <v>16</v>
      </c>
      <c r="AY30" s="10">
        <v>40</v>
      </c>
      <c r="AZ30" s="10">
        <v>24</v>
      </c>
      <c r="BA30" s="10">
        <v>16</v>
      </c>
      <c r="BB30" s="46">
        <v>34</v>
      </c>
      <c r="BC30" s="46">
        <v>20</v>
      </c>
      <c r="BD30" s="46">
        <v>14</v>
      </c>
    </row>
    <row r="31" spans="1:56" x14ac:dyDescent="0.25">
      <c r="A31" s="8"/>
      <c r="B31" s="9" t="s">
        <v>23</v>
      </c>
      <c r="C31" s="10">
        <v>65</v>
      </c>
      <c r="D31" s="10">
        <v>33</v>
      </c>
      <c r="E31" s="10">
        <v>32</v>
      </c>
      <c r="F31" s="10">
        <v>72</v>
      </c>
      <c r="G31" s="10">
        <v>31</v>
      </c>
      <c r="H31" s="10">
        <v>41</v>
      </c>
      <c r="I31" s="10">
        <v>60</v>
      </c>
      <c r="J31" s="10">
        <v>25</v>
      </c>
      <c r="K31" s="10">
        <v>35</v>
      </c>
      <c r="L31" s="10">
        <v>52</v>
      </c>
      <c r="M31" s="10">
        <v>20</v>
      </c>
      <c r="N31" s="10">
        <v>32</v>
      </c>
      <c r="O31" s="10">
        <v>55</v>
      </c>
      <c r="P31" s="10">
        <v>22</v>
      </c>
      <c r="Q31" s="10">
        <v>33</v>
      </c>
      <c r="R31" s="10">
        <v>54</v>
      </c>
      <c r="S31" s="10">
        <v>19</v>
      </c>
      <c r="T31" s="10">
        <v>35</v>
      </c>
      <c r="U31" s="10">
        <v>49</v>
      </c>
      <c r="V31" s="10">
        <v>21</v>
      </c>
      <c r="W31" s="10">
        <v>28</v>
      </c>
      <c r="X31" s="10">
        <v>47</v>
      </c>
      <c r="Y31" s="10">
        <v>19</v>
      </c>
      <c r="Z31" s="10">
        <v>28</v>
      </c>
      <c r="AA31" s="10">
        <v>39</v>
      </c>
      <c r="AB31" s="10">
        <v>15</v>
      </c>
      <c r="AC31" s="10">
        <v>24</v>
      </c>
      <c r="AD31" s="10">
        <v>42</v>
      </c>
      <c r="AE31" s="10">
        <v>17</v>
      </c>
      <c r="AF31" s="10">
        <v>25</v>
      </c>
      <c r="AG31" s="10">
        <v>48</v>
      </c>
      <c r="AH31" s="10">
        <v>20</v>
      </c>
      <c r="AI31" s="10">
        <v>28</v>
      </c>
      <c r="AJ31" s="10">
        <v>41</v>
      </c>
      <c r="AK31" s="10">
        <v>16</v>
      </c>
      <c r="AL31" s="10">
        <v>25</v>
      </c>
      <c r="AM31" s="10">
        <v>38</v>
      </c>
      <c r="AN31" s="10">
        <v>17</v>
      </c>
      <c r="AO31" s="10">
        <v>21</v>
      </c>
      <c r="AP31" s="10">
        <v>37</v>
      </c>
      <c r="AQ31" s="10">
        <v>19</v>
      </c>
      <c r="AR31" s="10">
        <v>18</v>
      </c>
      <c r="AS31" s="10">
        <v>29</v>
      </c>
      <c r="AT31" s="10">
        <v>14</v>
      </c>
      <c r="AU31" s="10">
        <v>15</v>
      </c>
      <c r="AV31" s="10">
        <v>30</v>
      </c>
      <c r="AW31" s="10">
        <v>15</v>
      </c>
      <c r="AX31" s="10">
        <v>15</v>
      </c>
      <c r="AY31" s="10">
        <v>29</v>
      </c>
      <c r="AZ31" s="10">
        <v>14</v>
      </c>
      <c r="BA31" s="10">
        <v>15</v>
      </c>
      <c r="BB31" s="46">
        <v>26</v>
      </c>
      <c r="BC31" s="46">
        <v>14</v>
      </c>
      <c r="BD31" s="46">
        <v>12</v>
      </c>
    </row>
    <row r="32" spans="1:56" x14ac:dyDescent="0.25">
      <c r="A32" s="8"/>
      <c r="B32" s="9" t="s">
        <v>24</v>
      </c>
      <c r="C32" s="10">
        <v>53</v>
      </c>
      <c r="D32" s="10">
        <v>29</v>
      </c>
      <c r="E32" s="10">
        <v>24</v>
      </c>
      <c r="F32" s="10">
        <v>46</v>
      </c>
      <c r="G32" s="10">
        <v>24</v>
      </c>
      <c r="H32" s="10">
        <v>22</v>
      </c>
      <c r="I32" s="10">
        <v>55</v>
      </c>
      <c r="J32" s="10">
        <v>29</v>
      </c>
      <c r="K32" s="10">
        <v>26</v>
      </c>
      <c r="L32" s="10">
        <v>65</v>
      </c>
      <c r="M32" s="10">
        <v>32</v>
      </c>
      <c r="N32" s="10">
        <v>33</v>
      </c>
      <c r="O32" s="10">
        <v>53</v>
      </c>
      <c r="P32" s="10">
        <v>28</v>
      </c>
      <c r="Q32" s="10">
        <v>25</v>
      </c>
      <c r="R32" s="10">
        <v>48</v>
      </c>
      <c r="S32" s="10">
        <v>22</v>
      </c>
      <c r="T32" s="10">
        <v>26</v>
      </c>
      <c r="U32" s="10">
        <v>57</v>
      </c>
      <c r="V32" s="10">
        <v>24</v>
      </c>
      <c r="W32" s="10">
        <v>33</v>
      </c>
      <c r="X32" s="10">
        <v>43</v>
      </c>
      <c r="Y32" s="10">
        <v>19</v>
      </c>
      <c r="Z32" s="10">
        <v>24</v>
      </c>
      <c r="AA32" s="10">
        <v>39</v>
      </c>
      <c r="AB32" s="10">
        <v>17</v>
      </c>
      <c r="AC32" s="10">
        <v>22</v>
      </c>
      <c r="AD32" s="10">
        <v>41</v>
      </c>
      <c r="AE32" s="10">
        <v>16</v>
      </c>
      <c r="AF32" s="10">
        <v>25</v>
      </c>
      <c r="AG32" s="10">
        <v>42</v>
      </c>
      <c r="AH32" s="10">
        <v>18</v>
      </c>
      <c r="AI32" s="10">
        <v>24</v>
      </c>
      <c r="AJ32" s="10">
        <v>39</v>
      </c>
      <c r="AK32" s="10">
        <v>20</v>
      </c>
      <c r="AL32" s="10">
        <v>19</v>
      </c>
      <c r="AM32" s="10">
        <v>36</v>
      </c>
      <c r="AN32" s="10">
        <v>19</v>
      </c>
      <c r="AO32" s="10">
        <v>17</v>
      </c>
      <c r="AP32" s="10">
        <v>40</v>
      </c>
      <c r="AQ32" s="10">
        <v>18</v>
      </c>
      <c r="AR32" s="10">
        <v>22</v>
      </c>
      <c r="AS32" s="10">
        <v>40</v>
      </c>
      <c r="AT32" s="10">
        <v>20</v>
      </c>
      <c r="AU32" s="10">
        <v>20</v>
      </c>
      <c r="AV32" s="10">
        <v>36</v>
      </c>
      <c r="AW32" s="10">
        <v>17</v>
      </c>
      <c r="AX32" s="10">
        <v>19</v>
      </c>
      <c r="AY32" s="10">
        <v>36</v>
      </c>
      <c r="AZ32" s="10">
        <v>16</v>
      </c>
      <c r="BA32" s="10">
        <v>20</v>
      </c>
      <c r="BB32" s="46">
        <v>33</v>
      </c>
      <c r="BC32" s="46">
        <v>12</v>
      </c>
      <c r="BD32" s="46">
        <v>21</v>
      </c>
    </row>
    <row r="33" spans="1:56" x14ac:dyDescent="0.25">
      <c r="A33" s="8"/>
      <c r="B33" s="9" t="s">
        <v>25</v>
      </c>
      <c r="C33" s="10">
        <v>30</v>
      </c>
      <c r="D33" s="10">
        <v>13</v>
      </c>
      <c r="E33" s="10">
        <v>17</v>
      </c>
      <c r="F33" s="10">
        <v>33</v>
      </c>
      <c r="G33" s="10">
        <v>17</v>
      </c>
      <c r="H33" s="10">
        <v>16</v>
      </c>
      <c r="I33" s="10">
        <v>32</v>
      </c>
      <c r="J33" s="10">
        <v>19</v>
      </c>
      <c r="K33" s="10">
        <v>13</v>
      </c>
      <c r="L33" s="10">
        <v>36</v>
      </c>
      <c r="M33" s="10">
        <v>21</v>
      </c>
      <c r="N33" s="10">
        <v>15</v>
      </c>
      <c r="O33" s="10">
        <v>41</v>
      </c>
      <c r="P33" s="10">
        <v>21</v>
      </c>
      <c r="Q33" s="10">
        <v>20</v>
      </c>
      <c r="R33" s="10">
        <v>42</v>
      </c>
      <c r="S33" s="10">
        <v>20</v>
      </c>
      <c r="T33" s="10">
        <v>22</v>
      </c>
      <c r="U33" s="10">
        <v>39</v>
      </c>
      <c r="V33" s="10">
        <v>14</v>
      </c>
      <c r="W33" s="10">
        <v>25</v>
      </c>
      <c r="X33" s="10">
        <v>44</v>
      </c>
      <c r="Y33" s="10">
        <v>21</v>
      </c>
      <c r="Z33" s="10">
        <v>23</v>
      </c>
      <c r="AA33" s="10">
        <v>35</v>
      </c>
      <c r="AB33" s="10">
        <v>17</v>
      </c>
      <c r="AC33" s="10">
        <v>18</v>
      </c>
      <c r="AD33" s="10">
        <v>38</v>
      </c>
      <c r="AE33" s="10">
        <v>19</v>
      </c>
      <c r="AF33" s="10">
        <v>19</v>
      </c>
      <c r="AG33" s="10">
        <v>38</v>
      </c>
      <c r="AH33" s="10">
        <v>22</v>
      </c>
      <c r="AI33" s="10">
        <v>16</v>
      </c>
      <c r="AJ33" s="10">
        <v>46</v>
      </c>
      <c r="AK33" s="10">
        <v>28</v>
      </c>
      <c r="AL33" s="10">
        <v>18</v>
      </c>
      <c r="AM33" s="10">
        <v>43</v>
      </c>
      <c r="AN33" s="10">
        <v>23</v>
      </c>
      <c r="AO33" s="10">
        <v>20</v>
      </c>
      <c r="AP33" s="10">
        <v>42</v>
      </c>
      <c r="AQ33" s="10">
        <v>23</v>
      </c>
      <c r="AR33" s="10">
        <v>19</v>
      </c>
      <c r="AS33" s="10">
        <v>34</v>
      </c>
      <c r="AT33" s="10">
        <v>17</v>
      </c>
      <c r="AU33" s="10">
        <v>17</v>
      </c>
      <c r="AV33" s="10">
        <v>44</v>
      </c>
      <c r="AW33" s="10">
        <v>23</v>
      </c>
      <c r="AX33" s="10">
        <v>21</v>
      </c>
      <c r="AY33" s="10">
        <v>46</v>
      </c>
      <c r="AZ33" s="10">
        <v>25</v>
      </c>
      <c r="BA33" s="10">
        <v>21</v>
      </c>
      <c r="BB33" s="46">
        <v>51</v>
      </c>
      <c r="BC33" s="46">
        <v>27</v>
      </c>
      <c r="BD33" s="46">
        <v>24</v>
      </c>
    </row>
    <row r="34" spans="1:56" x14ac:dyDescent="0.25">
      <c r="A34" s="8"/>
      <c r="B34" s="9" t="s">
        <v>26</v>
      </c>
      <c r="C34" s="10">
        <v>29</v>
      </c>
      <c r="D34" s="10">
        <v>13</v>
      </c>
      <c r="E34" s="10">
        <v>16</v>
      </c>
      <c r="F34" s="10">
        <v>28</v>
      </c>
      <c r="G34" s="10">
        <v>13</v>
      </c>
      <c r="H34" s="10">
        <v>15</v>
      </c>
      <c r="I34" s="10">
        <v>34</v>
      </c>
      <c r="J34" s="10">
        <v>13</v>
      </c>
      <c r="K34" s="10">
        <v>21</v>
      </c>
      <c r="L34" s="10">
        <v>37</v>
      </c>
      <c r="M34" s="10">
        <v>15</v>
      </c>
      <c r="N34" s="10">
        <v>22</v>
      </c>
      <c r="O34" s="10">
        <v>42</v>
      </c>
      <c r="P34" s="10">
        <v>18</v>
      </c>
      <c r="Q34" s="10">
        <v>24</v>
      </c>
      <c r="R34" s="10">
        <v>40</v>
      </c>
      <c r="S34" s="10">
        <v>18</v>
      </c>
      <c r="T34" s="10">
        <v>22</v>
      </c>
      <c r="U34" s="10">
        <v>43</v>
      </c>
      <c r="V34" s="10">
        <v>26</v>
      </c>
      <c r="W34" s="10">
        <v>17</v>
      </c>
      <c r="X34" s="10">
        <v>41</v>
      </c>
      <c r="Y34" s="10">
        <v>26</v>
      </c>
      <c r="Z34" s="10">
        <v>15</v>
      </c>
      <c r="AA34" s="10">
        <v>37</v>
      </c>
      <c r="AB34" s="10">
        <v>21</v>
      </c>
      <c r="AC34" s="10">
        <v>16</v>
      </c>
      <c r="AD34" s="10">
        <v>40</v>
      </c>
      <c r="AE34" s="10">
        <v>23</v>
      </c>
      <c r="AF34" s="10">
        <v>17</v>
      </c>
      <c r="AG34" s="10">
        <v>40</v>
      </c>
      <c r="AH34" s="10">
        <v>22</v>
      </c>
      <c r="AI34" s="10">
        <v>18</v>
      </c>
      <c r="AJ34" s="10">
        <v>32</v>
      </c>
      <c r="AK34" s="10">
        <v>13</v>
      </c>
      <c r="AL34" s="10">
        <v>19</v>
      </c>
      <c r="AM34" s="10">
        <v>33</v>
      </c>
      <c r="AN34" s="10">
        <v>18</v>
      </c>
      <c r="AO34" s="10">
        <v>15</v>
      </c>
      <c r="AP34" s="10">
        <v>30</v>
      </c>
      <c r="AQ34" s="10">
        <v>18</v>
      </c>
      <c r="AR34" s="10">
        <v>12</v>
      </c>
      <c r="AS34" s="10">
        <v>40</v>
      </c>
      <c r="AT34" s="10">
        <v>23</v>
      </c>
      <c r="AU34" s="10">
        <v>17</v>
      </c>
      <c r="AV34" s="10">
        <v>38</v>
      </c>
      <c r="AW34" s="10">
        <v>20</v>
      </c>
      <c r="AX34" s="10">
        <v>18</v>
      </c>
      <c r="AY34" s="10">
        <v>47</v>
      </c>
      <c r="AZ34" s="10">
        <v>27</v>
      </c>
      <c r="BA34" s="10">
        <v>20</v>
      </c>
      <c r="BB34" s="46">
        <v>53</v>
      </c>
      <c r="BC34" s="46">
        <v>29</v>
      </c>
      <c r="BD34" s="46">
        <v>24</v>
      </c>
    </row>
    <row r="35" spans="1:56" x14ac:dyDescent="0.25">
      <c r="A35" s="8"/>
      <c r="B35" s="9" t="s">
        <v>27</v>
      </c>
      <c r="C35" s="10">
        <v>63</v>
      </c>
      <c r="D35" s="10">
        <v>36</v>
      </c>
      <c r="E35" s="10">
        <v>27</v>
      </c>
      <c r="F35" s="10">
        <v>55</v>
      </c>
      <c r="G35" s="10">
        <v>31</v>
      </c>
      <c r="H35" s="10">
        <v>24</v>
      </c>
      <c r="I35" s="10">
        <v>41</v>
      </c>
      <c r="J35" s="10">
        <v>23</v>
      </c>
      <c r="K35" s="10">
        <v>18</v>
      </c>
      <c r="L35" s="10">
        <v>37</v>
      </c>
      <c r="M35" s="10">
        <v>20</v>
      </c>
      <c r="N35" s="10">
        <v>17</v>
      </c>
      <c r="O35" s="10">
        <v>33</v>
      </c>
      <c r="P35" s="10">
        <v>17</v>
      </c>
      <c r="Q35" s="10">
        <v>16</v>
      </c>
      <c r="R35" s="10">
        <v>32</v>
      </c>
      <c r="S35" s="10">
        <v>17</v>
      </c>
      <c r="T35" s="10">
        <v>15</v>
      </c>
      <c r="U35" s="10">
        <v>34</v>
      </c>
      <c r="V35" s="10">
        <v>17</v>
      </c>
      <c r="W35" s="10">
        <v>17</v>
      </c>
      <c r="X35" s="10">
        <v>40</v>
      </c>
      <c r="Y35" s="10">
        <v>16</v>
      </c>
      <c r="Z35" s="10">
        <v>24</v>
      </c>
      <c r="AA35" s="10">
        <v>46</v>
      </c>
      <c r="AB35" s="10">
        <v>21</v>
      </c>
      <c r="AC35" s="10">
        <v>25</v>
      </c>
      <c r="AD35" s="10">
        <v>48</v>
      </c>
      <c r="AE35" s="10">
        <v>22</v>
      </c>
      <c r="AF35" s="10">
        <v>26</v>
      </c>
      <c r="AG35" s="10">
        <v>47</v>
      </c>
      <c r="AH35" s="10">
        <v>21</v>
      </c>
      <c r="AI35" s="10">
        <v>26</v>
      </c>
      <c r="AJ35" s="10">
        <v>41</v>
      </c>
      <c r="AK35" s="10">
        <v>23</v>
      </c>
      <c r="AL35" s="10">
        <v>18</v>
      </c>
      <c r="AM35" s="10">
        <v>45</v>
      </c>
      <c r="AN35" s="10">
        <v>26</v>
      </c>
      <c r="AO35" s="10">
        <v>19</v>
      </c>
      <c r="AP35" s="10">
        <v>48</v>
      </c>
      <c r="AQ35" s="10">
        <v>26</v>
      </c>
      <c r="AR35" s="10">
        <v>22</v>
      </c>
      <c r="AS35" s="10">
        <v>42</v>
      </c>
      <c r="AT35" s="10">
        <v>20</v>
      </c>
      <c r="AU35" s="10">
        <v>22</v>
      </c>
      <c r="AV35" s="10">
        <v>45</v>
      </c>
      <c r="AW35" s="10">
        <v>24</v>
      </c>
      <c r="AX35" s="10">
        <v>21</v>
      </c>
      <c r="AY35" s="10">
        <v>44</v>
      </c>
      <c r="AZ35" s="10">
        <v>20</v>
      </c>
      <c r="BA35" s="10">
        <v>24</v>
      </c>
      <c r="BB35" s="46">
        <v>37</v>
      </c>
      <c r="BC35" s="46">
        <v>20</v>
      </c>
      <c r="BD35" s="46">
        <v>17</v>
      </c>
    </row>
    <row r="36" spans="1:56" x14ac:dyDescent="0.25">
      <c r="A36" s="8"/>
      <c r="B36" s="9" t="s">
        <v>28</v>
      </c>
      <c r="C36" s="10">
        <v>60</v>
      </c>
      <c r="D36" s="10">
        <v>28</v>
      </c>
      <c r="E36" s="10">
        <v>32</v>
      </c>
      <c r="F36" s="10">
        <v>71</v>
      </c>
      <c r="G36" s="10">
        <v>35</v>
      </c>
      <c r="H36" s="10">
        <v>36</v>
      </c>
      <c r="I36" s="10">
        <v>68</v>
      </c>
      <c r="J36" s="10">
        <v>34</v>
      </c>
      <c r="K36" s="10">
        <v>34</v>
      </c>
      <c r="L36" s="10">
        <v>70</v>
      </c>
      <c r="M36" s="10">
        <v>41</v>
      </c>
      <c r="N36" s="10">
        <v>29</v>
      </c>
      <c r="O36" s="10">
        <v>63</v>
      </c>
      <c r="P36" s="10">
        <v>34</v>
      </c>
      <c r="Q36" s="10">
        <v>29</v>
      </c>
      <c r="R36" s="10">
        <v>61</v>
      </c>
      <c r="S36" s="10">
        <v>36</v>
      </c>
      <c r="T36" s="10">
        <v>25</v>
      </c>
      <c r="U36" s="10">
        <v>53</v>
      </c>
      <c r="V36" s="10">
        <v>31</v>
      </c>
      <c r="W36" s="10">
        <v>22</v>
      </c>
      <c r="X36" s="10">
        <v>45</v>
      </c>
      <c r="Y36" s="10">
        <v>28</v>
      </c>
      <c r="Z36" s="10">
        <v>17</v>
      </c>
      <c r="AA36" s="10">
        <v>34</v>
      </c>
      <c r="AB36" s="10">
        <v>22</v>
      </c>
      <c r="AC36" s="10">
        <v>12</v>
      </c>
      <c r="AD36" s="10">
        <v>33</v>
      </c>
      <c r="AE36" s="10">
        <v>21</v>
      </c>
      <c r="AF36" s="10">
        <v>12</v>
      </c>
      <c r="AG36" s="10">
        <v>32</v>
      </c>
      <c r="AH36" s="10">
        <v>17</v>
      </c>
      <c r="AI36" s="10">
        <v>15</v>
      </c>
      <c r="AJ36" s="10">
        <v>40</v>
      </c>
      <c r="AK36" s="10">
        <v>21</v>
      </c>
      <c r="AL36" s="10">
        <v>19</v>
      </c>
      <c r="AM36" s="10">
        <v>42</v>
      </c>
      <c r="AN36" s="10">
        <v>18</v>
      </c>
      <c r="AO36" s="10">
        <v>24</v>
      </c>
      <c r="AP36" s="10">
        <v>43</v>
      </c>
      <c r="AQ36" s="10">
        <v>17</v>
      </c>
      <c r="AR36" s="10">
        <v>26</v>
      </c>
      <c r="AS36" s="10">
        <v>47</v>
      </c>
      <c r="AT36" s="10">
        <v>20</v>
      </c>
      <c r="AU36" s="10">
        <v>27</v>
      </c>
      <c r="AV36" s="10">
        <v>54</v>
      </c>
      <c r="AW36" s="10">
        <v>25</v>
      </c>
      <c r="AX36" s="10">
        <v>29</v>
      </c>
      <c r="AY36" s="10">
        <v>46</v>
      </c>
      <c r="AZ36" s="10">
        <v>27</v>
      </c>
      <c r="BA36" s="10">
        <v>19</v>
      </c>
      <c r="BB36" s="46">
        <v>50</v>
      </c>
      <c r="BC36" s="46">
        <v>28</v>
      </c>
      <c r="BD36" s="46">
        <v>22</v>
      </c>
    </row>
    <row r="37" spans="1:56" x14ac:dyDescent="0.25">
      <c r="A37" s="8"/>
      <c r="B37" s="9" t="s">
        <v>29</v>
      </c>
      <c r="C37" s="10">
        <v>56</v>
      </c>
      <c r="D37" s="10">
        <v>30</v>
      </c>
      <c r="E37" s="10">
        <v>26</v>
      </c>
      <c r="F37" s="10">
        <v>46</v>
      </c>
      <c r="G37" s="10">
        <v>25</v>
      </c>
      <c r="H37" s="10">
        <v>21</v>
      </c>
      <c r="I37" s="10">
        <v>49</v>
      </c>
      <c r="J37" s="10">
        <v>25</v>
      </c>
      <c r="K37" s="10">
        <v>24</v>
      </c>
      <c r="L37" s="10">
        <v>58</v>
      </c>
      <c r="M37" s="10">
        <v>28</v>
      </c>
      <c r="N37" s="10">
        <v>30</v>
      </c>
      <c r="O37" s="10">
        <v>58</v>
      </c>
      <c r="P37" s="10">
        <v>28</v>
      </c>
      <c r="Q37" s="10">
        <v>30</v>
      </c>
      <c r="R37" s="10">
        <v>61</v>
      </c>
      <c r="S37" s="10">
        <v>28</v>
      </c>
      <c r="T37" s="10">
        <v>33</v>
      </c>
      <c r="U37" s="10">
        <v>68</v>
      </c>
      <c r="V37" s="10">
        <v>33</v>
      </c>
      <c r="W37" s="10">
        <v>35</v>
      </c>
      <c r="X37" s="10">
        <v>69</v>
      </c>
      <c r="Y37" s="10">
        <v>33</v>
      </c>
      <c r="Z37" s="10">
        <v>36</v>
      </c>
      <c r="AA37" s="10">
        <v>67</v>
      </c>
      <c r="AB37" s="10">
        <v>36</v>
      </c>
      <c r="AC37" s="10">
        <v>31</v>
      </c>
      <c r="AD37" s="10">
        <v>63</v>
      </c>
      <c r="AE37" s="10">
        <v>35</v>
      </c>
      <c r="AF37" s="10">
        <v>28</v>
      </c>
      <c r="AG37" s="10">
        <v>55</v>
      </c>
      <c r="AH37" s="10">
        <v>33</v>
      </c>
      <c r="AI37" s="10">
        <v>22</v>
      </c>
      <c r="AJ37" s="10">
        <v>45</v>
      </c>
      <c r="AK37" s="10">
        <v>27</v>
      </c>
      <c r="AL37" s="10">
        <v>18</v>
      </c>
      <c r="AM37" s="10">
        <v>29</v>
      </c>
      <c r="AN37" s="10">
        <v>18</v>
      </c>
      <c r="AO37" s="10">
        <v>11</v>
      </c>
      <c r="AP37" s="10">
        <v>26</v>
      </c>
      <c r="AQ37" s="10">
        <v>14</v>
      </c>
      <c r="AR37" s="10">
        <v>12</v>
      </c>
      <c r="AS37" s="10">
        <v>27</v>
      </c>
      <c r="AT37" s="10">
        <v>15</v>
      </c>
      <c r="AU37" s="10">
        <v>12</v>
      </c>
      <c r="AV37" s="10">
        <v>30</v>
      </c>
      <c r="AW37" s="10">
        <v>13</v>
      </c>
      <c r="AX37" s="10">
        <v>17</v>
      </c>
      <c r="AY37" s="10">
        <v>41</v>
      </c>
      <c r="AZ37" s="10">
        <v>18</v>
      </c>
      <c r="BA37" s="10">
        <v>23</v>
      </c>
      <c r="BB37" s="46">
        <v>45</v>
      </c>
      <c r="BC37" s="46">
        <v>20</v>
      </c>
      <c r="BD37" s="46">
        <v>25</v>
      </c>
    </row>
    <row r="38" spans="1:56" x14ac:dyDescent="0.25">
      <c r="A38" s="8"/>
      <c r="B38" s="9" t="s">
        <v>30</v>
      </c>
      <c r="C38" s="10">
        <v>55</v>
      </c>
      <c r="D38" s="10">
        <v>36</v>
      </c>
      <c r="E38" s="10">
        <v>19</v>
      </c>
      <c r="F38" s="10">
        <v>59</v>
      </c>
      <c r="G38" s="10">
        <v>37</v>
      </c>
      <c r="H38" s="10">
        <v>22</v>
      </c>
      <c r="I38" s="10">
        <v>61</v>
      </c>
      <c r="J38" s="10">
        <v>40</v>
      </c>
      <c r="K38" s="10">
        <v>21</v>
      </c>
      <c r="L38" s="10">
        <v>57</v>
      </c>
      <c r="M38" s="10">
        <v>35</v>
      </c>
      <c r="N38" s="10">
        <v>22</v>
      </c>
      <c r="O38" s="10">
        <v>48</v>
      </c>
      <c r="P38" s="10">
        <v>27</v>
      </c>
      <c r="Q38" s="10">
        <v>21</v>
      </c>
      <c r="R38" s="10">
        <v>50</v>
      </c>
      <c r="S38" s="10">
        <v>26</v>
      </c>
      <c r="T38" s="10">
        <v>24</v>
      </c>
      <c r="U38" s="10">
        <v>48</v>
      </c>
      <c r="V38" s="10">
        <v>26</v>
      </c>
      <c r="W38" s="10">
        <v>22</v>
      </c>
      <c r="X38" s="10">
        <v>50</v>
      </c>
      <c r="Y38" s="10">
        <v>26</v>
      </c>
      <c r="Z38" s="10">
        <v>24</v>
      </c>
      <c r="AA38" s="10">
        <v>58</v>
      </c>
      <c r="AB38" s="10">
        <v>29</v>
      </c>
      <c r="AC38" s="10">
        <v>29</v>
      </c>
      <c r="AD38" s="10">
        <v>57</v>
      </c>
      <c r="AE38" s="10">
        <v>29</v>
      </c>
      <c r="AF38" s="10">
        <v>28</v>
      </c>
      <c r="AG38" s="10">
        <v>61</v>
      </c>
      <c r="AH38" s="10">
        <v>29</v>
      </c>
      <c r="AI38" s="10">
        <v>32</v>
      </c>
      <c r="AJ38" s="10">
        <v>69</v>
      </c>
      <c r="AK38" s="10">
        <v>34</v>
      </c>
      <c r="AL38" s="10">
        <v>35</v>
      </c>
      <c r="AM38" s="10">
        <v>68</v>
      </c>
      <c r="AN38" s="10">
        <v>35</v>
      </c>
      <c r="AO38" s="10">
        <v>33</v>
      </c>
      <c r="AP38" s="10">
        <v>63</v>
      </c>
      <c r="AQ38" s="10">
        <v>34</v>
      </c>
      <c r="AR38" s="10">
        <v>29</v>
      </c>
      <c r="AS38" s="10">
        <v>55</v>
      </c>
      <c r="AT38" s="10">
        <v>30</v>
      </c>
      <c r="AU38" s="10">
        <v>25</v>
      </c>
      <c r="AV38" s="10">
        <v>49</v>
      </c>
      <c r="AW38" s="10">
        <v>27</v>
      </c>
      <c r="AX38" s="10">
        <v>22</v>
      </c>
      <c r="AY38" s="10">
        <v>38</v>
      </c>
      <c r="AZ38" s="10">
        <v>22</v>
      </c>
      <c r="BA38" s="10">
        <v>16</v>
      </c>
      <c r="BB38" s="46">
        <v>31</v>
      </c>
      <c r="BC38" s="46">
        <v>19</v>
      </c>
      <c r="BD38" s="46">
        <v>12</v>
      </c>
    </row>
    <row r="39" spans="1:56" x14ac:dyDescent="0.25">
      <c r="A39" s="8"/>
      <c r="B39" s="9" t="s">
        <v>31</v>
      </c>
      <c r="C39" s="10">
        <v>37</v>
      </c>
      <c r="D39" s="10">
        <v>19</v>
      </c>
      <c r="E39" s="10">
        <v>18</v>
      </c>
      <c r="F39" s="10">
        <v>34</v>
      </c>
      <c r="G39" s="10">
        <v>17</v>
      </c>
      <c r="H39" s="10">
        <v>17</v>
      </c>
      <c r="I39" s="10">
        <v>31</v>
      </c>
      <c r="J39" s="10">
        <v>15</v>
      </c>
      <c r="K39" s="10">
        <v>16</v>
      </c>
      <c r="L39" s="10">
        <v>40</v>
      </c>
      <c r="M39" s="10">
        <v>23</v>
      </c>
      <c r="N39" s="10">
        <v>17</v>
      </c>
      <c r="O39" s="10">
        <v>51</v>
      </c>
      <c r="P39" s="10">
        <v>31</v>
      </c>
      <c r="Q39" s="10">
        <v>20</v>
      </c>
      <c r="R39" s="10">
        <v>52</v>
      </c>
      <c r="S39" s="10">
        <v>34</v>
      </c>
      <c r="T39" s="10">
        <v>18</v>
      </c>
      <c r="U39" s="10">
        <v>57</v>
      </c>
      <c r="V39" s="10">
        <v>36</v>
      </c>
      <c r="W39" s="10">
        <v>21</v>
      </c>
      <c r="X39" s="10">
        <v>61</v>
      </c>
      <c r="Y39" s="10">
        <v>39</v>
      </c>
      <c r="Z39" s="10">
        <v>22</v>
      </c>
      <c r="AA39" s="10">
        <v>51</v>
      </c>
      <c r="AB39" s="10">
        <v>31</v>
      </c>
      <c r="AC39" s="10">
        <v>20</v>
      </c>
      <c r="AD39" s="10">
        <v>42</v>
      </c>
      <c r="AE39" s="10">
        <v>25</v>
      </c>
      <c r="AF39" s="10">
        <v>17</v>
      </c>
      <c r="AG39" s="10">
        <v>48</v>
      </c>
      <c r="AH39" s="10">
        <v>27</v>
      </c>
      <c r="AI39" s="10">
        <v>21</v>
      </c>
      <c r="AJ39" s="10">
        <v>45</v>
      </c>
      <c r="AK39" s="10">
        <v>24</v>
      </c>
      <c r="AL39" s="10">
        <v>21</v>
      </c>
      <c r="AM39" s="10">
        <v>50</v>
      </c>
      <c r="AN39" s="10">
        <v>25</v>
      </c>
      <c r="AO39" s="10">
        <v>25</v>
      </c>
      <c r="AP39" s="10">
        <v>59</v>
      </c>
      <c r="AQ39" s="10">
        <v>29</v>
      </c>
      <c r="AR39" s="10">
        <v>30</v>
      </c>
      <c r="AS39" s="10">
        <v>57</v>
      </c>
      <c r="AT39" s="10">
        <v>26</v>
      </c>
      <c r="AU39" s="10">
        <v>31</v>
      </c>
      <c r="AV39" s="10">
        <v>57</v>
      </c>
      <c r="AW39" s="10">
        <v>25</v>
      </c>
      <c r="AX39" s="10">
        <v>32</v>
      </c>
      <c r="AY39" s="10">
        <v>60</v>
      </c>
      <c r="AZ39" s="10">
        <v>28</v>
      </c>
      <c r="BA39" s="10">
        <v>32</v>
      </c>
      <c r="BB39" s="46">
        <v>60</v>
      </c>
      <c r="BC39" s="46">
        <v>30</v>
      </c>
      <c r="BD39" s="46">
        <v>30</v>
      </c>
    </row>
    <row r="40" spans="1:56" x14ac:dyDescent="0.25">
      <c r="A40" s="8"/>
      <c r="B40" s="9" t="s">
        <v>32</v>
      </c>
      <c r="C40" s="10">
        <v>44</v>
      </c>
      <c r="D40" s="10">
        <v>24</v>
      </c>
      <c r="E40" s="10">
        <v>20</v>
      </c>
      <c r="F40" s="10">
        <v>41</v>
      </c>
      <c r="G40" s="10">
        <v>21</v>
      </c>
      <c r="H40" s="10">
        <v>20</v>
      </c>
      <c r="I40" s="10">
        <v>46</v>
      </c>
      <c r="J40" s="10">
        <v>24</v>
      </c>
      <c r="K40" s="10">
        <v>22</v>
      </c>
      <c r="L40" s="10">
        <v>41</v>
      </c>
      <c r="M40" s="10">
        <v>21</v>
      </c>
      <c r="N40" s="10">
        <v>20</v>
      </c>
      <c r="O40" s="10">
        <v>40</v>
      </c>
      <c r="P40" s="10">
        <v>21</v>
      </c>
      <c r="Q40" s="10">
        <v>19</v>
      </c>
      <c r="R40" s="10">
        <v>36</v>
      </c>
      <c r="S40" s="10">
        <v>20</v>
      </c>
      <c r="T40" s="10">
        <v>16</v>
      </c>
      <c r="U40" s="10">
        <v>33</v>
      </c>
      <c r="V40" s="10">
        <v>18</v>
      </c>
      <c r="W40" s="10">
        <v>15</v>
      </c>
      <c r="X40" s="10">
        <v>27</v>
      </c>
      <c r="Y40" s="10">
        <v>13</v>
      </c>
      <c r="Z40" s="10">
        <v>14</v>
      </c>
      <c r="AA40" s="10">
        <v>37</v>
      </c>
      <c r="AB40" s="10">
        <v>21</v>
      </c>
      <c r="AC40" s="10">
        <v>16</v>
      </c>
      <c r="AD40" s="10">
        <v>48</v>
      </c>
      <c r="AE40" s="10">
        <v>29</v>
      </c>
      <c r="AF40" s="10">
        <v>19</v>
      </c>
      <c r="AG40" s="10">
        <v>47</v>
      </c>
      <c r="AH40" s="10">
        <v>29</v>
      </c>
      <c r="AI40" s="10">
        <v>18</v>
      </c>
      <c r="AJ40" s="10">
        <v>56</v>
      </c>
      <c r="AK40" s="10">
        <v>33</v>
      </c>
      <c r="AL40" s="10">
        <v>23</v>
      </c>
      <c r="AM40" s="10">
        <v>57</v>
      </c>
      <c r="AN40" s="10">
        <v>35</v>
      </c>
      <c r="AO40" s="10">
        <v>22</v>
      </c>
      <c r="AP40" s="10">
        <v>51</v>
      </c>
      <c r="AQ40" s="10">
        <v>31</v>
      </c>
      <c r="AR40" s="10">
        <v>20</v>
      </c>
      <c r="AS40" s="10">
        <v>44</v>
      </c>
      <c r="AT40" s="10">
        <v>26</v>
      </c>
      <c r="AU40" s="10">
        <v>18</v>
      </c>
      <c r="AV40" s="10">
        <v>52</v>
      </c>
      <c r="AW40" s="10">
        <v>29</v>
      </c>
      <c r="AX40" s="10">
        <v>23</v>
      </c>
      <c r="AY40" s="10">
        <v>48</v>
      </c>
      <c r="AZ40" s="10">
        <v>26</v>
      </c>
      <c r="BA40" s="10">
        <v>22</v>
      </c>
      <c r="BB40" s="46">
        <v>50</v>
      </c>
      <c r="BC40" s="46">
        <v>25</v>
      </c>
      <c r="BD40" s="46">
        <v>25</v>
      </c>
    </row>
    <row r="41" spans="1:56" x14ac:dyDescent="0.25">
      <c r="A41" s="8"/>
      <c r="B41" s="9" t="s">
        <v>33</v>
      </c>
      <c r="C41" s="10">
        <v>33</v>
      </c>
      <c r="D41" s="10">
        <v>15</v>
      </c>
      <c r="E41" s="10">
        <v>18</v>
      </c>
      <c r="F41" s="10">
        <v>39</v>
      </c>
      <c r="G41" s="10">
        <v>20</v>
      </c>
      <c r="H41" s="10">
        <v>19</v>
      </c>
      <c r="I41" s="10">
        <v>34</v>
      </c>
      <c r="J41" s="10">
        <v>16</v>
      </c>
      <c r="K41" s="10">
        <v>18</v>
      </c>
      <c r="L41" s="10">
        <v>37</v>
      </c>
      <c r="M41" s="10">
        <v>21</v>
      </c>
      <c r="N41" s="10">
        <v>16</v>
      </c>
      <c r="O41" s="10">
        <v>38</v>
      </c>
      <c r="P41" s="10">
        <v>22</v>
      </c>
      <c r="Q41" s="10">
        <v>16</v>
      </c>
      <c r="R41" s="10">
        <v>42</v>
      </c>
      <c r="S41" s="10">
        <v>24</v>
      </c>
      <c r="T41" s="10">
        <v>18</v>
      </c>
      <c r="U41" s="10">
        <v>39</v>
      </c>
      <c r="V41" s="10">
        <v>22</v>
      </c>
      <c r="W41" s="10">
        <v>17</v>
      </c>
      <c r="X41" s="10">
        <v>41</v>
      </c>
      <c r="Y41" s="10">
        <v>22</v>
      </c>
      <c r="Z41" s="10">
        <v>19</v>
      </c>
      <c r="AA41" s="10">
        <v>34</v>
      </c>
      <c r="AB41" s="10">
        <v>17</v>
      </c>
      <c r="AC41" s="10">
        <v>17</v>
      </c>
      <c r="AD41" s="10">
        <v>37</v>
      </c>
      <c r="AE41" s="10">
        <v>19</v>
      </c>
      <c r="AF41" s="10">
        <v>18</v>
      </c>
      <c r="AG41" s="10">
        <v>31</v>
      </c>
      <c r="AH41" s="10">
        <v>15</v>
      </c>
      <c r="AI41" s="10">
        <v>16</v>
      </c>
      <c r="AJ41" s="10">
        <v>27</v>
      </c>
      <c r="AK41" s="10">
        <v>12</v>
      </c>
      <c r="AL41" s="10">
        <v>15</v>
      </c>
      <c r="AM41" s="10">
        <v>26</v>
      </c>
      <c r="AN41" s="10">
        <v>12</v>
      </c>
      <c r="AO41" s="10">
        <v>14</v>
      </c>
      <c r="AP41" s="10">
        <v>33</v>
      </c>
      <c r="AQ41" s="10">
        <v>19</v>
      </c>
      <c r="AR41" s="10">
        <v>14</v>
      </c>
      <c r="AS41" s="10">
        <v>45</v>
      </c>
      <c r="AT41" s="10">
        <v>27</v>
      </c>
      <c r="AU41" s="10">
        <v>18</v>
      </c>
      <c r="AV41" s="10">
        <v>46</v>
      </c>
      <c r="AW41" s="10">
        <v>28</v>
      </c>
      <c r="AX41" s="10">
        <v>18</v>
      </c>
      <c r="AY41" s="10">
        <v>52</v>
      </c>
      <c r="AZ41" s="10">
        <v>31</v>
      </c>
      <c r="BA41" s="10">
        <v>21</v>
      </c>
      <c r="BB41" s="46">
        <v>54</v>
      </c>
      <c r="BC41" s="46">
        <v>34</v>
      </c>
      <c r="BD41" s="46">
        <v>20</v>
      </c>
    </row>
    <row r="42" spans="1:56" x14ac:dyDescent="0.25">
      <c r="A42" s="8"/>
      <c r="B42" s="9" t="s">
        <v>34</v>
      </c>
      <c r="C42" s="10">
        <v>36</v>
      </c>
      <c r="D42" s="10">
        <v>19</v>
      </c>
      <c r="E42" s="10">
        <v>17</v>
      </c>
      <c r="F42" s="10">
        <v>24</v>
      </c>
      <c r="G42" s="10">
        <v>13</v>
      </c>
      <c r="H42" s="10">
        <v>11</v>
      </c>
      <c r="I42" s="10">
        <v>28</v>
      </c>
      <c r="J42" s="10">
        <v>15</v>
      </c>
      <c r="K42" s="10">
        <v>13</v>
      </c>
      <c r="L42" s="10">
        <v>33</v>
      </c>
      <c r="M42" s="10">
        <v>14</v>
      </c>
      <c r="N42" s="10">
        <v>19</v>
      </c>
      <c r="O42" s="10">
        <v>27</v>
      </c>
      <c r="P42" s="10">
        <v>10</v>
      </c>
      <c r="Q42" s="10">
        <v>17</v>
      </c>
      <c r="R42" s="10">
        <v>29</v>
      </c>
      <c r="S42" s="10">
        <v>11</v>
      </c>
      <c r="T42" s="10">
        <v>18</v>
      </c>
      <c r="U42" s="10">
        <v>38</v>
      </c>
      <c r="V42" s="10">
        <v>19</v>
      </c>
      <c r="W42" s="10">
        <v>19</v>
      </c>
      <c r="X42" s="10">
        <v>35</v>
      </c>
      <c r="Y42" s="10">
        <v>18</v>
      </c>
      <c r="Z42" s="10">
        <v>17</v>
      </c>
      <c r="AA42" s="10">
        <v>36</v>
      </c>
      <c r="AB42" s="10">
        <v>21</v>
      </c>
      <c r="AC42" s="10">
        <v>15</v>
      </c>
      <c r="AD42" s="10">
        <v>37</v>
      </c>
      <c r="AE42" s="10">
        <v>21</v>
      </c>
      <c r="AF42" s="10">
        <v>16</v>
      </c>
      <c r="AG42" s="10">
        <v>40</v>
      </c>
      <c r="AH42" s="10">
        <v>23</v>
      </c>
      <c r="AI42" s="10">
        <v>17</v>
      </c>
      <c r="AJ42" s="10">
        <v>38</v>
      </c>
      <c r="AK42" s="10">
        <v>21</v>
      </c>
      <c r="AL42" s="10">
        <v>17</v>
      </c>
      <c r="AM42" s="10">
        <v>39</v>
      </c>
      <c r="AN42" s="10">
        <v>22</v>
      </c>
      <c r="AO42" s="10">
        <v>17</v>
      </c>
      <c r="AP42" s="10">
        <v>32</v>
      </c>
      <c r="AQ42" s="10">
        <v>16</v>
      </c>
      <c r="AR42" s="10">
        <v>16</v>
      </c>
      <c r="AS42" s="10">
        <v>36</v>
      </c>
      <c r="AT42" s="10">
        <v>18</v>
      </c>
      <c r="AU42" s="10">
        <v>18</v>
      </c>
      <c r="AV42" s="10">
        <v>26</v>
      </c>
      <c r="AW42" s="10">
        <v>13</v>
      </c>
      <c r="AX42" s="10">
        <v>13</v>
      </c>
      <c r="AY42" s="10">
        <v>23</v>
      </c>
      <c r="AZ42" s="10">
        <v>11</v>
      </c>
      <c r="BA42" s="10">
        <v>12</v>
      </c>
      <c r="BB42" s="46">
        <v>23</v>
      </c>
      <c r="BC42" s="46">
        <v>11</v>
      </c>
      <c r="BD42" s="46">
        <v>12</v>
      </c>
    </row>
    <row r="43" spans="1:56" x14ac:dyDescent="0.25">
      <c r="A43" s="8"/>
      <c r="B43" s="9" t="s">
        <v>35</v>
      </c>
      <c r="C43" s="10">
        <v>17</v>
      </c>
      <c r="D43" s="10">
        <v>10</v>
      </c>
      <c r="E43" s="10">
        <v>7</v>
      </c>
      <c r="F43" s="10">
        <v>27</v>
      </c>
      <c r="G43" s="10">
        <v>15</v>
      </c>
      <c r="H43" s="10">
        <v>12</v>
      </c>
      <c r="I43" s="10">
        <v>26</v>
      </c>
      <c r="J43" s="10">
        <v>16</v>
      </c>
      <c r="K43" s="10">
        <v>10</v>
      </c>
      <c r="L43" s="10">
        <v>23</v>
      </c>
      <c r="M43" s="10">
        <v>15</v>
      </c>
      <c r="N43" s="10">
        <v>8</v>
      </c>
      <c r="O43" s="10">
        <v>27</v>
      </c>
      <c r="P43" s="10">
        <v>16</v>
      </c>
      <c r="Q43" s="10">
        <v>11</v>
      </c>
      <c r="R43" s="10">
        <v>31</v>
      </c>
      <c r="S43" s="10">
        <v>17</v>
      </c>
      <c r="T43" s="10">
        <v>14</v>
      </c>
      <c r="U43" s="10">
        <v>21</v>
      </c>
      <c r="V43" s="10">
        <v>12</v>
      </c>
      <c r="W43" s="10">
        <v>9</v>
      </c>
      <c r="X43" s="10">
        <v>22</v>
      </c>
      <c r="Y43" s="10">
        <v>11</v>
      </c>
      <c r="Z43" s="10">
        <v>11</v>
      </c>
      <c r="AA43" s="10">
        <v>30</v>
      </c>
      <c r="AB43" s="10">
        <v>13</v>
      </c>
      <c r="AC43" s="10">
        <v>17</v>
      </c>
      <c r="AD43" s="10">
        <v>23</v>
      </c>
      <c r="AE43" s="10">
        <v>8</v>
      </c>
      <c r="AF43" s="10">
        <v>15</v>
      </c>
      <c r="AG43" s="10">
        <v>25</v>
      </c>
      <c r="AH43" s="10">
        <v>10</v>
      </c>
      <c r="AI43" s="10">
        <v>15</v>
      </c>
      <c r="AJ43" s="10">
        <v>31</v>
      </c>
      <c r="AK43" s="10">
        <v>15</v>
      </c>
      <c r="AL43" s="10">
        <v>16</v>
      </c>
      <c r="AM43" s="10">
        <v>26</v>
      </c>
      <c r="AN43" s="10">
        <v>12</v>
      </c>
      <c r="AO43" s="10">
        <v>14</v>
      </c>
      <c r="AP43" s="10">
        <v>30</v>
      </c>
      <c r="AQ43" s="10">
        <v>18</v>
      </c>
      <c r="AR43" s="10">
        <v>12</v>
      </c>
      <c r="AS43" s="10">
        <v>28</v>
      </c>
      <c r="AT43" s="10">
        <v>16</v>
      </c>
      <c r="AU43" s="10">
        <v>12</v>
      </c>
      <c r="AV43" s="10">
        <v>35</v>
      </c>
      <c r="AW43" s="10">
        <v>20</v>
      </c>
      <c r="AX43" s="10">
        <v>15</v>
      </c>
      <c r="AY43" s="10">
        <v>33</v>
      </c>
      <c r="AZ43" s="10">
        <v>19</v>
      </c>
      <c r="BA43" s="10">
        <v>14</v>
      </c>
      <c r="BB43" s="46">
        <v>35</v>
      </c>
      <c r="BC43" s="46">
        <v>19</v>
      </c>
      <c r="BD43" s="46">
        <v>16</v>
      </c>
    </row>
    <row r="44" spans="1:56" x14ac:dyDescent="0.25">
      <c r="A44" s="8"/>
      <c r="B44" s="9" t="s">
        <v>36</v>
      </c>
      <c r="C44" s="10">
        <v>11</v>
      </c>
      <c r="D44" s="10">
        <v>7</v>
      </c>
      <c r="E44" s="10">
        <v>4</v>
      </c>
      <c r="F44" s="10">
        <v>11</v>
      </c>
      <c r="G44" s="10">
        <v>7</v>
      </c>
      <c r="H44" s="10">
        <v>4</v>
      </c>
      <c r="I44" s="10">
        <v>12</v>
      </c>
      <c r="J44" s="10">
        <v>6</v>
      </c>
      <c r="K44" s="10">
        <v>6</v>
      </c>
      <c r="L44" s="10">
        <v>15</v>
      </c>
      <c r="M44" s="10">
        <v>8</v>
      </c>
      <c r="N44" s="10">
        <v>7</v>
      </c>
      <c r="O44" s="10">
        <v>15</v>
      </c>
      <c r="P44" s="10">
        <v>8</v>
      </c>
      <c r="Q44" s="10">
        <v>7</v>
      </c>
      <c r="R44" s="10">
        <v>11</v>
      </c>
      <c r="S44" s="10">
        <v>6</v>
      </c>
      <c r="T44" s="10">
        <v>5</v>
      </c>
      <c r="U44" s="10">
        <v>18</v>
      </c>
      <c r="V44" s="10">
        <v>9</v>
      </c>
      <c r="W44" s="10">
        <v>9</v>
      </c>
      <c r="X44" s="10">
        <v>17</v>
      </c>
      <c r="Y44" s="10">
        <v>9</v>
      </c>
      <c r="Z44" s="10">
        <v>8</v>
      </c>
      <c r="AA44" s="10">
        <v>15</v>
      </c>
      <c r="AB44" s="10">
        <v>9</v>
      </c>
      <c r="AC44" s="10">
        <v>6</v>
      </c>
      <c r="AD44" s="10">
        <v>18</v>
      </c>
      <c r="AE44" s="10">
        <v>10</v>
      </c>
      <c r="AF44" s="10">
        <v>8</v>
      </c>
      <c r="AG44" s="10">
        <v>21</v>
      </c>
      <c r="AH44" s="10">
        <v>10</v>
      </c>
      <c r="AI44" s="10">
        <v>11</v>
      </c>
      <c r="AJ44" s="10">
        <v>14</v>
      </c>
      <c r="AK44" s="10">
        <v>7</v>
      </c>
      <c r="AL44" s="10">
        <v>7</v>
      </c>
      <c r="AM44" s="10">
        <v>16</v>
      </c>
      <c r="AN44" s="10">
        <v>8</v>
      </c>
      <c r="AO44" s="10">
        <v>8</v>
      </c>
      <c r="AP44" s="10">
        <v>20</v>
      </c>
      <c r="AQ44" s="10">
        <v>6</v>
      </c>
      <c r="AR44" s="10">
        <v>14</v>
      </c>
      <c r="AS44" s="10">
        <v>18</v>
      </c>
      <c r="AT44" s="10">
        <v>7</v>
      </c>
      <c r="AU44" s="10">
        <v>11</v>
      </c>
      <c r="AV44" s="10">
        <v>21</v>
      </c>
      <c r="AW44" s="10">
        <v>9</v>
      </c>
      <c r="AX44" s="10">
        <v>12</v>
      </c>
      <c r="AY44" s="10">
        <v>24</v>
      </c>
      <c r="AZ44" s="10">
        <v>12</v>
      </c>
      <c r="BA44" s="10">
        <v>12</v>
      </c>
      <c r="BB44" s="46">
        <v>20</v>
      </c>
      <c r="BC44" s="46">
        <v>9</v>
      </c>
      <c r="BD44" s="46">
        <v>11</v>
      </c>
    </row>
    <row r="45" spans="1:56" x14ac:dyDescent="0.25">
      <c r="A45" s="8"/>
      <c r="B45" s="9" t="s">
        <v>37</v>
      </c>
      <c r="C45" s="10">
        <v>9</v>
      </c>
      <c r="D45" s="10">
        <v>1</v>
      </c>
      <c r="E45" s="10">
        <v>8</v>
      </c>
      <c r="F45" s="10">
        <v>5</v>
      </c>
      <c r="G45" s="10">
        <v>0</v>
      </c>
      <c r="H45" s="10">
        <v>5</v>
      </c>
      <c r="I45" s="10">
        <v>5</v>
      </c>
      <c r="J45" s="10">
        <v>2</v>
      </c>
      <c r="K45" s="10">
        <v>3</v>
      </c>
      <c r="L45" s="10">
        <v>6</v>
      </c>
      <c r="M45" s="10">
        <v>3</v>
      </c>
      <c r="N45" s="10">
        <v>3</v>
      </c>
      <c r="O45" s="10">
        <v>5</v>
      </c>
      <c r="P45" s="10">
        <v>3</v>
      </c>
      <c r="Q45" s="10">
        <v>2</v>
      </c>
      <c r="R45" s="10">
        <v>7</v>
      </c>
      <c r="S45" s="10">
        <v>5</v>
      </c>
      <c r="T45" s="10">
        <v>2</v>
      </c>
      <c r="U45" s="10">
        <v>5</v>
      </c>
      <c r="V45" s="10">
        <v>4</v>
      </c>
      <c r="W45" s="10">
        <v>1</v>
      </c>
      <c r="X45" s="10">
        <v>7</v>
      </c>
      <c r="Y45" s="10">
        <v>4</v>
      </c>
      <c r="Z45" s="10">
        <v>3</v>
      </c>
      <c r="AA45" s="10">
        <v>5</v>
      </c>
      <c r="AB45" s="10">
        <v>1</v>
      </c>
      <c r="AC45" s="10">
        <v>4</v>
      </c>
      <c r="AD45" s="10">
        <v>4</v>
      </c>
      <c r="AE45" s="10">
        <v>1</v>
      </c>
      <c r="AF45" s="10">
        <v>3</v>
      </c>
      <c r="AG45" s="10">
        <v>3</v>
      </c>
      <c r="AH45" s="10">
        <v>1</v>
      </c>
      <c r="AI45" s="10">
        <v>2</v>
      </c>
      <c r="AJ45" s="10">
        <v>9</v>
      </c>
      <c r="AK45" s="10">
        <v>3</v>
      </c>
      <c r="AL45" s="10">
        <v>6</v>
      </c>
      <c r="AM45" s="10">
        <v>9</v>
      </c>
      <c r="AN45" s="10">
        <v>4</v>
      </c>
      <c r="AO45" s="10">
        <v>5</v>
      </c>
      <c r="AP45" s="10">
        <v>10</v>
      </c>
      <c r="AQ45" s="10">
        <v>5</v>
      </c>
      <c r="AR45" s="10">
        <v>5</v>
      </c>
      <c r="AS45" s="10">
        <v>11</v>
      </c>
      <c r="AT45" s="10">
        <v>4</v>
      </c>
      <c r="AU45" s="10">
        <v>7</v>
      </c>
      <c r="AV45" s="10">
        <v>12</v>
      </c>
      <c r="AW45" s="10">
        <v>5</v>
      </c>
      <c r="AX45" s="10">
        <v>7</v>
      </c>
      <c r="AY45" s="10">
        <v>9</v>
      </c>
      <c r="AZ45" s="10">
        <v>4</v>
      </c>
      <c r="BA45" s="10">
        <v>5</v>
      </c>
      <c r="BB45" s="46">
        <v>10</v>
      </c>
      <c r="BC45" s="46">
        <v>6</v>
      </c>
      <c r="BD45" s="46">
        <v>4</v>
      </c>
    </row>
    <row r="46" spans="1:56" x14ac:dyDescent="0.25">
      <c r="A46" s="8"/>
      <c r="B46" s="9" t="s">
        <v>38</v>
      </c>
      <c r="C46" s="10">
        <v>3</v>
      </c>
      <c r="D46" s="10">
        <v>1</v>
      </c>
      <c r="E46" s="10">
        <v>2</v>
      </c>
      <c r="F46" s="10">
        <v>4</v>
      </c>
      <c r="G46" s="10">
        <v>2</v>
      </c>
      <c r="H46" s="10">
        <v>2</v>
      </c>
      <c r="I46" s="10">
        <v>3</v>
      </c>
      <c r="J46" s="10">
        <v>1</v>
      </c>
      <c r="K46" s="10">
        <v>2</v>
      </c>
      <c r="L46" s="10">
        <v>3</v>
      </c>
      <c r="M46" s="10">
        <v>1</v>
      </c>
      <c r="N46" s="10">
        <v>2</v>
      </c>
      <c r="O46" s="10">
        <v>4</v>
      </c>
      <c r="P46" s="10">
        <v>1</v>
      </c>
      <c r="Q46" s="10">
        <v>3</v>
      </c>
      <c r="R46" s="10">
        <v>4</v>
      </c>
      <c r="S46" s="10">
        <v>0</v>
      </c>
      <c r="T46" s="10">
        <v>4</v>
      </c>
      <c r="U46" s="10">
        <v>1</v>
      </c>
      <c r="V46" s="10">
        <v>0</v>
      </c>
      <c r="W46" s="10">
        <v>1</v>
      </c>
      <c r="X46" s="10">
        <v>2</v>
      </c>
      <c r="Y46" s="10">
        <v>1</v>
      </c>
      <c r="Z46" s="10">
        <v>1</v>
      </c>
      <c r="AA46" s="10">
        <v>2</v>
      </c>
      <c r="AB46" s="10">
        <v>1</v>
      </c>
      <c r="AC46" s="10">
        <v>1</v>
      </c>
      <c r="AD46" s="10">
        <v>1</v>
      </c>
      <c r="AE46" s="10">
        <v>1</v>
      </c>
      <c r="AF46" s="10">
        <v>0</v>
      </c>
      <c r="AG46" s="10">
        <v>1</v>
      </c>
      <c r="AH46" s="10">
        <v>1</v>
      </c>
      <c r="AI46" s="10">
        <v>0</v>
      </c>
      <c r="AJ46" s="10">
        <v>1</v>
      </c>
      <c r="AK46" s="10">
        <v>1</v>
      </c>
      <c r="AL46" s="10">
        <v>0</v>
      </c>
      <c r="AM46" s="10">
        <v>1</v>
      </c>
      <c r="AN46" s="10">
        <v>0</v>
      </c>
      <c r="AO46" s="10">
        <v>1</v>
      </c>
      <c r="AP46" s="10">
        <v>1</v>
      </c>
      <c r="AQ46" s="10">
        <v>0</v>
      </c>
      <c r="AR46" s="10">
        <v>1</v>
      </c>
      <c r="AS46" s="10">
        <v>1</v>
      </c>
      <c r="AT46" s="10">
        <v>1</v>
      </c>
      <c r="AU46" s="10">
        <v>0</v>
      </c>
      <c r="AV46" s="10">
        <v>0</v>
      </c>
      <c r="AW46" s="10">
        <v>0</v>
      </c>
      <c r="AX46" s="10">
        <v>0</v>
      </c>
      <c r="AY46" s="10">
        <v>2</v>
      </c>
      <c r="AZ46" s="10">
        <v>0</v>
      </c>
      <c r="BA46" s="10">
        <v>2</v>
      </c>
      <c r="BB46" s="46">
        <v>4</v>
      </c>
      <c r="BC46" s="46">
        <v>1</v>
      </c>
      <c r="BD46" s="46">
        <v>3</v>
      </c>
    </row>
    <row r="47" spans="1:56" x14ac:dyDescent="0.25">
      <c r="A47" s="8"/>
      <c r="B47" s="9" t="s">
        <v>39</v>
      </c>
      <c r="C47" s="10">
        <v>1</v>
      </c>
      <c r="D47" s="10">
        <v>0</v>
      </c>
      <c r="E47" s="10">
        <v>1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1</v>
      </c>
      <c r="X47" s="10">
        <v>1</v>
      </c>
      <c r="Y47" s="10">
        <v>0</v>
      </c>
      <c r="Z47" s="10">
        <v>1</v>
      </c>
      <c r="AA47" s="10">
        <v>0</v>
      </c>
      <c r="AB47" s="10">
        <v>0</v>
      </c>
      <c r="AC47" s="10">
        <v>0</v>
      </c>
      <c r="AD47" s="10">
        <v>1</v>
      </c>
      <c r="AE47" s="10">
        <v>0</v>
      </c>
      <c r="AF47" s="10">
        <v>1</v>
      </c>
      <c r="AG47" s="10">
        <v>1</v>
      </c>
      <c r="AH47" s="10">
        <v>0</v>
      </c>
      <c r="AI47" s="10">
        <v>1</v>
      </c>
      <c r="AJ47" s="10">
        <v>1</v>
      </c>
      <c r="AK47" s="10">
        <v>0</v>
      </c>
      <c r="AL47" s="10">
        <v>1</v>
      </c>
      <c r="AM47" s="10">
        <v>1</v>
      </c>
      <c r="AN47" s="10">
        <v>0</v>
      </c>
      <c r="AO47" s="10">
        <v>1</v>
      </c>
      <c r="AP47" s="10">
        <v>1</v>
      </c>
      <c r="AQ47" s="10">
        <v>0</v>
      </c>
      <c r="AR47" s="10">
        <v>1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46">
        <v>0</v>
      </c>
      <c r="BC47" s="46">
        <v>0</v>
      </c>
      <c r="BD47" s="46">
        <v>0</v>
      </c>
    </row>
    <row r="48" spans="1:56" x14ac:dyDescent="0.25">
      <c r="A48" s="8"/>
      <c r="B48" s="9" t="s">
        <v>40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46">
        <v>0</v>
      </c>
      <c r="BC48" s="46">
        <v>0</v>
      </c>
      <c r="BD48" s="46">
        <v>0</v>
      </c>
    </row>
    <row r="49" spans="1:56" x14ac:dyDescent="0.25">
      <c r="A49" s="8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46"/>
      <c r="BC49" s="46"/>
      <c r="BD49" s="46"/>
    </row>
    <row r="50" spans="1:56" x14ac:dyDescent="0.25">
      <c r="A50" s="8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46"/>
      <c r="BC50" s="46"/>
      <c r="BD50" s="46"/>
    </row>
    <row r="51" spans="1:56" x14ac:dyDescent="0.25">
      <c r="A51" s="9" t="s">
        <v>43</v>
      </c>
      <c r="B51" s="9" t="s">
        <v>20</v>
      </c>
      <c r="C51" s="10">
        <v>263</v>
      </c>
      <c r="D51" s="10">
        <v>133</v>
      </c>
      <c r="E51" s="10">
        <v>130</v>
      </c>
      <c r="F51" s="10">
        <v>274</v>
      </c>
      <c r="G51" s="10">
        <v>145</v>
      </c>
      <c r="H51" s="10">
        <v>129</v>
      </c>
      <c r="I51" s="10">
        <v>289</v>
      </c>
      <c r="J51" s="10">
        <v>143</v>
      </c>
      <c r="K51" s="10">
        <v>146</v>
      </c>
      <c r="L51" s="10">
        <v>273</v>
      </c>
      <c r="M51" s="10">
        <v>141</v>
      </c>
      <c r="N51" s="10">
        <v>132</v>
      </c>
      <c r="O51" s="10">
        <v>290</v>
      </c>
      <c r="P51" s="10">
        <v>165</v>
      </c>
      <c r="Q51" s="10">
        <v>125</v>
      </c>
      <c r="R51" s="10">
        <v>295</v>
      </c>
      <c r="S51" s="10">
        <v>164</v>
      </c>
      <c r="T51" s="10">
        <v>131</v>
      </c>
      <c r="U51" s="10">
        <v>313</v>
      </c>
      <c r="V51" s="10">
        <v>170</v>
      </c>
      <c r="W51" s="10">
        <v>143</v>
      </c>
      <c r="X51" s="10">
        <v>316</v>
      </c>
      <c r="Y51" s="10">
        <v>173</v>
      </c>
      <c r="Z51" s="10">
        <v>143</v>
      </c>
      <c r="AA51" s="10">
        <v>316</v>
      </c>
      <c r="AB51" s="10">
        <v>166</v>
      </c>
      <c r="AC51" s="10">
        <v>150</v>
      </c>
      <c r="AD51" s="10">
        <v>318</v>
      </c>
      <c r="AE51" s="10">
        <v>161</v>
      </c>
      <c r="AF51" s="10">
        <v>157</v>
      </c>
      <c r="AG51" s="10">
        <v>342</v>
      </c>
      <c r="AH51" s="10">
        <v>173</v>
      </c>
      <c r="AI51" s="10">
        <v>169</v>
      </c>
      <c r="AJ51" s="10">
        <v>373</v>
      </c>
      <c r="AK51" s="10">
        <v>190</v>
      </c>
      <c r="AL51" s="10">
        <v>183</v>
      </c>
      <c r="AM51" s="10">
        <v>368</v>
      </c>
      <c r="AN51" s="10">
        <v>193</v>
      </c>
      <c r="AO51" s="10">
        <v>175</v>
      </c>
      <c r="AP51" s="10">
        <v>349</v>
      </c>
      <c r="AQ51" s="10">
        <v>188</v>
      </c>
      <c r="AR51" s="10">
        <v>161</v>
      </c>
      <c r="AS51" s="10">
        <v>376</v>
      </c>
      <c r="AT51" s="10">
        <v>196</v>
      </c>
      <c r="AU51" s="10">
        <v>180</v>
      </c>
      <c r="AV51" s="10">
        <v>354</v>
      </c>
      <c r="AW51" s="10">
        <v>179</v>
      </c>
      <c r="AX51" s="10">
        <v>175</v>
      </c>
      <c r="AY51" s="10">
        <v>344</v>
      </c>
      <c r="AZ51" s="10">
        <v>180</v>
      </c>
      <c r="BA51" s="10">
        <v>164</v>
      </c>
      <c r="BB51" s="46">
        <v>332</v>
      </c>
      <c r="BC51" s="46">
        <v>173</v>
      </c>
      <c r="BD51" s="46">
        <v>159</v>
      </c>
    </row>
    <row r="52" spans="1:56" x14ac:dyDescent="0.25">
      <c r="A52" s="8"/>
      <c r="B52" s="9" t="s">
        <v>21</v>
      </c>
      <c r="C52" s="10">
        <v>340</v>
      </c>
      <c r="D52" s="10">
        <v>169</v>
      </c>
      <c r="E52" s="10">
        <v>171</v>
      </c>
      <c r="F52" s="10">
        <v>335</v>
      </c>
      <c r="G52" s="10">
        <v>169</v>
      </c>
      <c r="H52" s="10">
        <v>166</v>
      </c>
      <c r="I52" s="10">
        <v>335</v>
      </c>
      <c r="J52" s="10">
        <v>171</v>
      </c>
      <c r="K52" s="10">
        <v>164</v>
      </c>
      <c r="L52" s="10">
        <v>326</v>
      </c>
      <c r="M52" s="10">
        <v>157</v>
      </c>
      <c r="N52" s="10">
        <v>169</v>
      </c>
      <c r="O52" s="10">
        <v>322</v>
      </c>
      <c r="P52" s="10">
        <v>150</v>
      </c>
      <c r="Q52" s="10">
        <v>172</v>
      </c>
      <c r="R52" s="10">
        <v>338</v>
      </c>
      <c r="S52" s="10">
        <v>155</v>
      </c>
      <c r="T52" s="10">
        <v>183</v>
      </c>
      <c r="U52" s="10">
        <v>311</v>
      </c>
      <c r="V52" s="10">
        <v>153</v>
      </c>
      <c r="W52" s="10">
        <v>158</v>
      </c>
      <c r="X52" s="10">
        <v>328</v>
      </c>
      <c r="Y52" s="10">
        <v>161</v>
      </c>
      <c r="Z52" s="10">
        <v>167</v>
      </c>
      <c r="AA52" s="10">
        <v>301</v>
      </c>
      <c r="AB52" s="10">
        <v>159</v>
      </c>
      <c r="AC52" s="10">
        <v>142</v>
      </c>
      <c r="AD52" s="10">
        <v>307</v>
      </c>
      <c r="AE52" s="10">
        <v>172</v>
      </c>
      <c r="AF52" s="10">
        <v>135</v>
      </c>
      <c r="AG52" s="10">
        <v>302</v>
      </c>
      <c r="AH52" s="10">
        <v>169</v>
      </c>
      <c r="AI52" s="10">
        <v>133</v>
      </c>
      <c r="AJ52" s="10">
        <v>307</v>
      </c>
      <c r="AK52" s="10">
        <v>152</v>
      </c>
      <c r="AL52" s="10">
        <v>155</v>
      </c>
      <c r="AM52" s="10">
        <v>329</v>
      </c>
      <c r="AN52" s="10">
        <v>167</v>
      </c>
      <c r="AO52" s="10">
        <v>162</v>
      </c>
      <c r="AP52" s="10">
        <v>352</v>
      </c>
      <c r="AQ52" s="10">
        <v>176</v>
      </c>
      <c r="AR52" s="10">
        <v>176</v>
      </c>
      <c r="AS52" s="10">
        <v>335</v>
      </c>
      <c r="AT52" s="10">
        <v>174</v>
      </c>
      <c r="AU52" s="10">
        <v>161</v>
      </c>
      <c r="AV52" s="10">
        <v>370</v>
      </c>
      <c r="AW52" s="10">
        <v>194</v>
      </c>
      <c r="AX52" s="10">
        <v>176</v>
      </c>
      <c r="AY52" s="10">
        <v>388</v>
      </c>
      <c r="AZ52" s="10">
        <v>204</v>
      </c>
      <c r="BA52" s="10">
        <v>184</v>
      </c>
      <c r="BB52" s="46">
        <v>374</v>
      </c>
      <c r="BC52" s="46">
        <v>194</v>
      </c>
      <c r="BD52" s="46">
        <v>180</v>
      </c>
    </row>
    <row r="53" spans="1:56" x14ac:dyDescent="0.25">
      <c r="B53" s="9" t="s">
        <v>22</v>
      </c>
      <c r="C53" s="10">
        <v>337</v>
      </c>
      <c r="D53" s="10">
        <v>179</v>
      </c>
      <c r="E53" s="10">
        <v>158</v>
      </c>
      <c r="F53" s="10">
        <v>329</v>
      </c>
      <c r="G53" s="10">
        <v>168</v>
      </c>
      <c r="H53" s="10">
        <v>161</v>
      </c>
      <c r="I53" s="10">
        <v>307</v>
      </c>
      <c r="J53" s="10">
        <v>167</v>
      </c>
      <c r="K53" s="10">
        <v>140</v>
      </c>
      <c r="L53" s="10">
        <v>343</v>
      </c>
      <c r="M53" s="10">
        <v>177</v>
      </c>
      <c r="N53" s="10">
        <v>166</v>
      </c>
      <c r="O53" s="10">
        <v>356</v>
      </c>
      <c r="P53" s="10">
        <v>180</v>
      </c>
      <c r="Q53" s="10">
        <v>176</v>
      </c>
      <c r="R53" s="10">
        <v>371</v>
      </c>
      <c r="S53" s="10">
        <v>186</v>
      </c>
      <c r="T53" s="10">
        <v>185</v>
      </c>
      <c r="U53" s="10">
        <v>371</v>
      </c>
      <c r="V53" s="10">
        <v>191</v>
      </c>
      <c r="W53" s="10">
        <v>180</v>
      </c>
      <c r="X53" s="10">
        <v>365</v>
      </c>
      <c r="Y53" s="10">
        <v>189</v>
      </c>
      <c r="Z53" s="10">
        <v>176</v>
      </c>
      <c r="AA53" s="10">
        <v>365</v>
      </c>
      <c r="AB53" s="10">
        <v>184</v>
      </c>
      <c r="AC53" s="10">
        <v>181</v>
      </c>
      <c r="AD53" s="10">
        <v>333</v>
      </c>
      <c r="AE53" s="10">
        <v>155</v>
      </c>
      <c r="AF53" s="10">
        <v>178</v>
      </c>
      <c r="AG53" s="10">
        <v>315</v>
      </c>
      <c r="AH53" s="10">
        <v>141</v>
      </c>
      <c r="AI53" s="10">
        <v>174</v>
      </c>
      <c r="AJ53" s="10">
        <v>304</v>
      </c>
      <c r="AK53" s="10">
        <v>154</v>
      </c>
      <c r="AL53" s="10">
        <v>150</v>
      </c>
      <c r="AM53" s="10">
        <v>319</v>
      </c>
      <c r="AN53" s="10">
        <v>151</v>
      </c>
      <c r="AO53" s="10">
        <v>168</v>
      </c>
      <c r="AP53" s="10">
        <v>305</v>
      </c>
      <c r="AQ53" s="10">
        <v>152</v>
      </c>
      <c r="AR53" s="10">
        <v>153</v>
      </c>
      <c r="AS53" s="10">
        <v>315</v>
      </c>
      <c r="AT53" s="10">
        <v>170</v>
      </c>
      <c r="AU53" s="10">
        <v>145</v>
      </c>
      <c r="AV53" s="10">
        <v>323</v>
      </c>
      <c r="AW53" s="10">
        <v>180</v>
      </c>
      <c r="AX53" s="10">
        <v>143</v>
      </c>
      <c r="AY53" s="10">
        <v>332</v>
      </c>
      <c r="AZ53" s="10">
        <v>171</v>
      </c>
      <c r="BA53" s="10">
        <v>161</v>
      </c>
      <c r="BB53" s="46">
        <v>332</v>
      </c>
      <c r="BC53" s="46">
        <v>176</v>
      </c>
      <c r="BD53" s="46">
        <v>156</v>
      </c>
    </row>
    <row r="54" spans="1:56" x14ac:dyDescent="0.25">
      <c r="B54" s="9" t="s">
        <v>23</v>
      </c>
      <c r="C54" s="10">
        <v>362</v>
      </c>
      <c r="D54" s="10">
        <v>187</v>
      </c>
      <c r="E54" s="10">
        <v>175</v>
      </c>
      <c r="F54" s="10">
        <v>351</v>
      </c>
      <c r="G54" s="10">
        <v>179</v>
      </c>
      <c r="H54" s="10">
        <v>172</v>
      </c>
      <c r="I54" s="10">
        <v>353</v>
      </c>
      <c r="J54" s="10">
        <v>181</v>
      </c>
      <c r="K54" s="10">
        <v>172</v>
      </c>
      <c r="L54" s="10">
        <v>340</v>
      </c>
      <c r="M54" s="10">
        <v>181</v>
      </c>
      <c r="N54" s="10">
        <v>159</v>
      </c>
      <c r="O54" s="10">
        <v>355</v>
      </c>
      <c r="P54" s="10">
        <v>179</v>
      </c>
      <c r="Q54" s="10">
        <v>176</v>
      </c>
      <c r="R54" s="10">
        <v>370</v>
      </c>
      <c r="S54" s="10">
        <v>193</v>
      </c>
      <c r="T54" s="10">
        <v>177</v>
      </c>
      <c r="U54" s="10">
        <v>360</v>
      </c>
      <c r="V54" s="10">
        <v>184</v>
      </c>
      <c r="W54" s="10">
        <v>176</v>
      </c>
      <c r="X54" s="10">
        <v>329</v>
      </c>
      <c r="Y54" s="10">
        <v>172</v>
      </c>
      <c r="Z54" s="10">
        <v>157</v>
      </c>
      <c r="AA54" s="10">
        <v>364</v>
      </c>
      <c r="AB54" s="10">
        <v>193</v>
      </c>
      <c r="AC54" s="10">
        <v>171</v>
      </c>
      <c r="AD54" s="10">
        <v>365</v>
      </c>
      <c r="AE54" s="10">
        <v>190</v>
      </c>
      <c r="AF54" s="10">
        <v>175</v>
      </c>
      <c r="AG54" s="10">
        <v>356</v>
      </c>
      <c r="AH54" s="10">
        <v>194</v>
      </c>
      <c r="AI54" s="10">
        <v>162</v>
      </c>
      <c r="AJ54" s="10">
        <v>367</v>
      </c>
      <c r="AK54" s="10">
        <v>190</v>
      </c>
      <c r="AL54" s="10">
        <v>177</v>
      </c>
      <c r="AM54" s="10">
        <v>363</v>
      </c>
      <c r="AN54" s="10">
        <v>187</v>
      </c>
      <c r="AO54" s="10">
        <v>176</v>
      </c>
      <c r="AP54" s="10">
        <v>348</v>
      </c>
      <c r="AQ54" s="10">
        <v>178</v>
      </c>
      <c r="AR54" s="10">
        <v>170</v>
      </c>
      <c r="AS54" s="10">
        <v>315</v>
      </c>
      <c r="AT54" s="10">
        <v>140</v>
      </c>
      <c r="AU54" s="10">
        <v>175</v>
      </c>
      <c r="AV54" s="10">
        <v>322</v>
      </c>
      <c r="AW54" s="10">
        <v>146</v>
      </c>
      <c r="AX54" s="10">
        <v>176</v>
      </c>
      <c r="AY54" s="10">
        <v>315</v>
      </c>
      <c r="AZ54" s="10">
        <v>155</v>
      </c>
      <c r="BA54" s="10">
        <v>160</v>
      </c>
      <c r="BB54" s="46">
        <v>319</v>
      </c>
      <c r="BC54" s="46">
        <v>156</v>
      </c>
      <c r="BD54" s="46">
        <v>163</v>
      </c>
    </row>
    <row r="55" spans="1:56" x14ac:dyDescent="0.25">
      <c r="B55" s="9" t="s">
        <v>24</v>
      </c>
      <c r="C55" s="10">
        <v>316</v>
      </c>
      <c r="D55" s="10">
        <v>173</v>
      </c>
      <c r="E55" s="10">
        <v>143</v>
      </c>
      <c r="F55" s="10">
        <v>330</v>
      </c>
      <c r="G55" s="10">
        <v>182</v>
      </c>
      <c r="H55" s="10">
        <v>148</v>
      </c>
      <c r="I55" s="10">
        <v>363</v>
      </c>
      <c r="J55" s="10">
        <v>199</v>
      </c>
      <c r="K55" s="10">
        <v>164</v>
      </c>
      <c r="L55" s="10">
        <v>361</v>
      </c>
      <c r="M55" s="10">
        <v>212</v>
      </c>
      <c r="N55" s="10">
        <v>149</v>
      </c>
      <c r="O55" s="10">
        <v>362</v>
      </c>
      <c r="P55" s="10">
        <v>204</v>
      </c>
      <c r="Q55" s="10">
        <v>158</v>
      </c>
      <c r="R55" s="10">
        <v>356</v>
      </c>
      <c r="S55" s="10">
        <v>203</v>
      </c>
      <c r="T55" s="10">
        <v>153</v>
      </c>
      <c r="U55" s="10">
        <v>363</v>
      </c>
      <c r="V55" s="10">
        <v>205</v>
      </c>
      <c r="W55" s="10">
        <v>158</v>
      </c>
      <c r="X55" s="10">
        <v>377</v>
      </c>
      <c r="Y55" s="10">
        <v>201</v>
      </c>
      <c r="Z55" s="10">
        <v>176</v>
      </c>
      <c r="AA55" s="10">
        <v>350</v>
      </c>
      <c r="AB55" s="10">
        <v>193</v>
      </c>
      <c r="AC55" s="10">
        <v>157</v>
      </c>
      <c r="AD55" s="10">
        <v>372</v>
      </c>
      <c r="AE55" s="10">
        <v>197</v>
      </c>
      <c r="AF55" s="10">
        <v>175</v>
      </c>
      <c r="AG55" s="10">
        <v>363</v>
      </c>
      <c r="AH55" s="10">
        <v>192</v>
      </c>
      <c r="AI55" s="10">
        <v>171</v>
      </c>
      <c r="AJ55" s="10">
        <v>352</v>
      </c>
      <c r="AK55" s="10">
        <v>181</v>
      </c>
      <c r="AL55" s="10">
        <v>171</v>
      </c>
      <c r="AM55" s="10">
        <v>341</v>
      </c>
      <c r="AN55" s="10">
        <v>197</v>
      </c>
      <c r="AO55" s="10">
        <v>144</v>
      </c>
      <c r="AP55" s="10">
        <v>351</v>
      </c>
      <c r="AQ55" s="10">
        <v>201</v>
      </c>
      <c r="AR55" s="10">
        <v>150</v>
      </c>
      <c r="AS55" s="10">
        <v>373</v>
      </c>
      <c r="AT55" s="10">
        <v>209</v>
      </c>
      <c r="AU55" s="10">
        <v>164</v>
      </c>
      <c r="AV55" s="10">
        <v>356</v>
      </c>
      <c r="AW55" s="10">
        <v>192</v>
      </c>
      <c r="AX55" s="10">
        <v>164</v>
      </c>
      <c r="AY55" s="10">
        <v>356</v>
      </c>
      <c r="AZ55" s="10">
        <v>195</v>
      </c>
      <c r="BA55" s="10">
        <v>161</v>
      </c>
      <c r="BB55" s="46">
        <v>352</v>
      </c>
      <c r="BC55" s="46">
        <v>199</v>
      </c>
      <c r="BD55" s="46">
        <v>153</v>
      </c>
    </row>
    <row r="56" spans="1:56" x14ac:dyDescent="0.25">
      <c r="B56" s="9" t="s">
        <v>25</v>
      </c>
      <c r="C56" s="10">
        <v>242</v>
      </c>
      <c r="D56" s="10">
        <v>134</v>
      </c>
      <c r="E56" s="10">
        <v>108</v>
      </c>
      <c r="F56" s="10">
        <v>258</v>
      </c>
      <c r="G56" s="10">
        <v>137</v>
      </c>
      <c r="H56" s="10">
        <v>121</v>
      </c>
      <c r="I56" s="10">
        <v>257</v>
      </c>
      <c r="J56" s="10">
        <v>138</v>
      </c>
      <c r="K56" s="10">
        <v>119</v>
      </c>
      <c r="L56" s="10">
        <v>349</v>
      </c>
      <c r="M56" s="10">
        <v>216</v>
      </c>
      <c r="N56" s="10">
        <v>133</v>
      </c>
      <c r="O56" s="10">
        <v>400</v>
      </c>
      <c r="P56" s="10">
        <v>269</v>
      </c>
      <c r="Q56" s="10">
        <v>131</v>
      </c>
      <c r="R56" s="10">
        <v>384</v>
      </c>
      <c r="S56" s="10">
        <v>223</v>
      </c>
      <c r="T56" s="10">
        <v>161</v>
      </c>
      <c r="U56" s="10">
        <v>374</v>
      </c>
      <c r="V56" s="10">
        <v>211</v>
      </c>
      <c r="W56" s="10">
        <v>163</v>
      </c>
      <c r="X56" s="10">
        <v>378</v>
      </c>
      <c r="Y56" s="10">
        <v>206</v>
      </c>
      <c r="Z56" s="10">
        <v>172</v>
      </c>
      <c r="AA56" s="10">
        <v>346</v>
      </c>
      <c r="AB56" s="10">
        <v>193</v>
      </c>
      <c r="AC56" s="10">
        <v>153</v>
      </c>
      <c r="AD56" s="10">
        <v>347</v>
      </c>
      <c r="AE56" s="10">
        <v>192</v>
      </c>
      <c r="AF56" s="10">
        <v>155</v>
      </c>
      <c r="AG56" s="10">
        <v>364</v>
      </c>
      <c r="AH56" s="10">
        <v>200</v>
      </c>
      <c r="AI56" s="10">
        <v>164</v>
      </c>
      <c r="AJ56" s="10">
        <v>341</v>
      </c>
      <c r="AK56" s="10">
        <v>189</v>
      </c>
      <c r="AL56" s="10">
        <v>152</v>
      </c>
      <c r="AM56" s="10">
        <v>344</v>
      </c>
      <c r="AN56" s="10">
        <v>180</v>
      </c>
      <c r="AO56" s="10">
        <v>164</v>
      </c>
      <c r="AP56" s="10">
        <v>335</v>
      </c>
      <c r="AQ56" s="10">
        <v>185</v>
      </c>
      <c r="AR56" s="10">
        <v>150</v>
      </c>
      <c r="AS56" s="10">
        <v>344</v>
      </c>
      <c r="AT56" s="10">
        <v>192</v>
      </c>
      <c r="AU56" s="10">
        <v>152</v>
      </c>
      <c r="AV56" s="10">
        <v>359</v>
      </c>
      <c r="AW56" s="10">
        <v>204</v>
      </c>
      <c r="AX56" s="10">
        <v>155</v>
      </c>
      <c r="AY56" s="10">
        <v>360</v>
      </c>
      <c r="AZ56" s="10">
        <v>195</v>
      </c>
      <c r="BA56" s="10">
        <v>165</v>
      </c>
      <c r="BB56" s="46">
        <v>352</v>
      </c>
      <c r="BC56" s="46">
        <v>193</v>
      </c>
      <c r="BD56" s="46">
        <v>159</v>
      </c>
    </row>
    <row r="57" spans="1:56" x14ac:dyDescent="0.25">
      <c r="B57" s="9" t="s">
        <v>26</v>
      </c>
      <c r="C57" s="10">
        <v>270</v>
      </c>
      <c r="D57" s="10">
        <v>134</v>
      </c>
      <c r="E57" s="10">
        <v>136</v>
      </c>
      <c r="F57" s="10">
        <v>272</v>
      </c>
      <c r="G57" s="10">
        <v>139</v>
      </c>
      <c r="H57" s="10">
        <v>133</v>
      </c>
      <c r="I57" s="10">
        <v>274</v>
      </c>
      <c r="J57" s="10">
        <v>147</v>
      </c>
      <c r="K57" s="10">
        <v>127</v>
      </c>
      <c r="L57" s="10">
        <v>355</v>
      </c>
      <c r="M57" s="10">
        <v>224</v>
      </c>
      <c r="N57" s="10">
        <v>131</v>
      </c>
      <c r="O57" s="10">
        <v>443</v>
      </c>
      <c r="P57" s="10">
        <v>313</v>
      </c>
      <c r="Q57" s="10">
        <v>130</v>
      </c>
      <c r="R57" s="10">
        <v>367</v>
      </c>
      <c r="S57" s="10">
        <v>240</v>
      </c>
      <c r="T57" s="10">
        <v>127</v>
      </c>
      <c r="U57" s="10">
        <v>321</v>
      </c>
      <c r="V57" s="10">
        <v>191</v>
      </c>
      <c r="W57" s="10">
        <v>130</v>
      </c>
      <c r="X57" s="10">
        <v>296</v>
      </c>
      <c r="Y57" s="10">
        <v>172</v>
      </c>
      <c r="Z57" s="10">
        <v>124</v>
      </c>
      <c r="AA57" s="10">
        <v>288</v>
      </c>
      <c r="AB57" s="10">
        <v>162</v>
      </c>
      <c r="AC57" s="10">
        <v>126</v>
      </c>
      <c r="AD57" s="10">
        <v>313</v>
      </c>
      <c r="AE57" s="10">
        <v>179</v>
      </c>
      <c r="AF57" s="10">
        <v>134</v>
      </c>
      <c r="AG57" s="10">
        <v>308</v>
      </c>
      <c r="AH57" s="10">
        <v>176</v>
      </c>
      <c r="AI57" s="10">
        <v>132</v>
      </c>
      <c r="AJ57" s="10">
        <v>332</v>
      </c>
      <c r="AK57" s="10">
        <v>189</v>
      </c>
      <c r="AL57" s="10">
        <v>143</v>
      </c>
      <c r="AM57" s="10">
        <v>362</v>
      </c>
      <c r="AN57" s="10">
        <v>204</v>
      </c>
      <c r="AO57" s="10">
        <v>158</v>
      </c>
      <c r="AP57" s="10">
        <v>366</v>
      </c>
      <c r="AQ57" s="10">
        <v>198</v>
      </c>
      <c r="AR57" s="10">
        <v>168</v>
      </c>
      <c r="AS57" s="10">
        <v>364</v>
      </c>
      <c r="AT57" s="10">
        <v>197</v>
      </c>
      <c r="AU57" s="10">
        <v>167</v>
      </c>
      <c r="AV57" s="10">
        <v>359</v>
      </c>
      <c r="AW57" s="10">
        <v>186</v>
      </c>
      <c r="AX57" s="10">
        <v>173</v>
      </c>
      <c r="AY57" s="10">
        <v>363</v>
      </c>
      <c r="AZ57" s="10">
        <v>190</v>
      </c>
      <c r="BA57" s="10">
        <v>173</v>
      </c>
      <c r="BB57" s="46">
        <v>374</v>
      </c>
      <c r="BC57" s="46">
        <v>197</v>
      </c>
      <c r="BD57" s="46">
        <v>177</v>
      </c>
    </row>
    <row r="58" spans="1:56" x14ac:dyDescent="0.25">
      <c r="B58" s="9" t="s">
        <v>27</v>
      </c>
      <c r="C58" s="10">
        <v>301</v>
      </c>
      <c r="D58" s="10">
        <v>161</v>
      </c>
      <c r="E58" s="10">
        <v>140</v>
      </c>
      <c r="F58" s="10">
        <v>284</v>
      </c>
      <c r="G58" s="10">
        <v>148</v>
      </c>
      <c r="H58" s="10">
        <v>136</v>
      </c>
      <c r="I58" s="10">
        <v>299</v>
      </c>
      <c r="J58" s="10">
        <v>153</v>
      </c>
      <c r="K58" s="10">
        <v>146</v>
      </c>
      <c r="L58" s="10">
        <v>367</v>
      </c>
      <c r="M58" s="10">
        <v>223</v>
      </c>
      <c r="N58" s="10">
        <v>144</v>
      </c>
      <c r="O58" s="10">
        <v>492</v>
      </c>
      <c r="P58" s="10">
        <v>341</v>
      </c>
      <c r="Q58" s="10">
        <v>151</v>
      </c>
      <c r="R58" s="10">
        <v>418</v>
      </c>
      <c r="S58" s="10">
        <v>264</v>
      </c>
      <c r="T58" s="10">
        <v>154</v>
      </c>
      <c r="U58" s="10">
        <v>333</v>
      </c>
      <c r="V58" s="10">
        <v>189</v>
      </c>
      <c r="W58" s="10">
        <v>144</v>
      </c>
      <c r="X58" s="10">
        <v>299</v>
      </c>
      <c r="Y58" s="10">
        <v>171</v>
      </c>
      <c r="Z58" s="10">
        <v>128</v>
      </c>
      <c r="AA58" s="10">
        <v>283</v>
      </c>
      <c r="AB58" s="10">
        <v>158</v>
      </c>
      <c r="AC58" s="10">
        <v>125</v>
      </c>
      <c r="AD58" s="10">
        <v>264</v>
      </c>
      <c r="AE58" s="10">
        <v>151</v>
      </c>
      <c r="AF58" s="10">
        <v>113</v>
      </c>
      <c r="AG58" s="10">
        <v>267</v>
      </c>
      <c r="AH58" s="10">
        <v>151</v>
      </c>
      <c r="AI58" s="10">
        <v>116</v>
      </c>
      <c r="AJ58" s="10">
        <v>276</v>
      </c>
      <c r="AK58" s="10">
        <v>156</v>
      </c>
      <c r="AL58" s="10">
        <v>120</v>
      </c>
      <c r="AM58" s="10">
        <v>277</v>
      </c>
      <c r="AN58" s="10">
        <v>155</v>
      </c>
      <c r="AO58" s="10">
        <v>122</v>
      </c>
      <c r="AP58" s="10">
        <v>272</v>
      </c>
      <c r="AQ58" s="10">
        <v>150</v>
      </c>
      <c r="AR58" s="10">
        <v>122</v>
      </c>
      <c r="AS58" s="10">
        <v>290</v>
      </c>
      <c r="AT58" s="10">
        <v>161</v>
      </c>
      <c r="AU58" s="10">
        <v>129</v>
      </c>
      <c r="AV58" s="10">
        <v>324</v>
      </c>
      <c r="AW58" s="10">
        <v>178</v>
      </c>
      <c r="AX58" s="10">
        <v>146</v>
      </c>
      <c r="AY58" s="10">
        <v>357</v>
      </c>
      <c r="AZ58" s="10">
        <v>204</v>
      </c>
      <c r="BA58" s="10">
        <v>153</v>
      </c>
      <c r="BB58" s="46">
        <v>377</v>
      </c>
      <c r="BC58" s="46">
        <v>209</v>
      </c>
      <c r="BD58" s="46">
        <v>168</v>
      </c>
    </row>
    <row r="59" spans="1:56" x14ac:dyDescent="0.25">
      <c r="B59" s="9" t="s">
        <v>28</v>
      </c>
      <c r="C59" s="10">
        <v>337</v>
      </c>
      <c r="D59" s="10">
        <v>163</v>
      </c>
      <c r="E59" s="10">
        <v>174</v>
      </c>
      <c r="F59" s="10">
        <v>356</v>
      </c>
      <c r="G59" s="10">
        <v>182</v>
      </c>
      <c r="H59" s="10">
        <v>174</v>
      </c>
      <c r="I59" s="10">
        <v>336</v>
      </c>
      <c r="J59" s="10">
        <v>173</v>
      </c>
      <c r="K59" s="10">
        <v>163</v>
      </c>
      <c r="L59" s="10">
        <v>434</v>
      </c>
      <c r="M59" s="10">
        <v>275</v>
      </c>
      <c r="N59" s="10">
        <v>159</v>
      </c>
      <c r="O59" s="10">
        <v>539</v>
      </c>
      <c r="P59" s="10">
        <v>386</v>
      </c>
      <c r="Q59" s="10">
        <v>153</v>
      </c>
      <c r="R59" s="10">
        <v>433</v>
      </c>
      <c r="S59" s="10">
        <v>269</v>
      </c>
      <c r="T59" s="10">
        <v>164</v>
      </c>
      <c r="U59" s="10">
        <v>359</v>
      </c>
      <c r="V59" s="10">
        <v>207</v>
      </c>
      <c r="W59" s="10">
        <v>152</v>
      </c>
      <c r="X59" s="10">
        <v>350</v>
      </c>
      <c r="Y59" s="10">
        <v>187</v>
      </c>
      <c r="Z59" s="10">
        <v>163</v>
      </c>
      <c r="AA59" s="10">
        <v>346</v>
      </c>
      <c r="AB59" s="10">
        <v>181</v>
      </c>
      <c r="AC59" s="10">
        <v>165</v>
      </c>
      <c r="AD59" s="10">
        <v>334</v>
      </c>
      <c r="AE59" s="10">
        <v>170</v>
      </c>
      <c r="AF59" s="10">
        <v>164</v>
      </c>
      <c r="AG59" s="10">
        <v>314</v>
      </c>
      <c r="AH59" s="10">
        <v>166</v>
      </c>
      <c r="AI59" s="10">
        <v>148</v>
      </c>
      <c r="AJ59" s="10">
        <v>309</v>
      </c>
      <c r="AK59" s="10">
        <v>167</v>
      </c>
      <c r="AL59" s="10">
        <v>142</v>
      </c>
      <c r="AM59" s="10">
        <v>305</v>
      </c>
      <c r="AN59" s="10">
        <v>172</v>
      </c>
      <c r="AO59" s="10">
        <v>133</v>
      </c>
      <c r="AP59" s="10">
        <v>285</v>
      </c>
      <c r="AQ59" s="10">
        <v>154</v>
      </c>
      <c r="AR59" s="10">
        <v>131</v>
      </c>
      <c r="AS59" s="10">
        <v>270</v>
      </c>
      <c r="AT59" s="10">
        <v>152</v>
      </c>
      <c r="AU59" s="10">
        <v>118</v>
      </c>
      <c r="AV59" s="10">
        <v>267</v>
      </c>
      <c r="AW59" s="10">
        <v>148</v>
      </c>
      <c r="AX59" s="10">
        <v>119</v>
      </c>
      <c r="AY59" s="10">
        <v>271</v>
      </c>
      <c r="AZ59" s="10">
        <v>149</v>
      </c>
      <c r="BA59" s="10">
        <v>122</v>
      </c>
      <c r="BB59" s="46">
        <v>263</v>
      </c>
      <c r="BC59" s="46">
        <v>145</v>
      </c>
      <c r="BD59" s="46">
        <v>118</v>
      </c>
    </row>
    <row r="60" spans="1:56" x14ac:dyDescent="0.25">
      <c r="B60" s="9" t="s">
        <v>29</v>
      </c>
      <c r="C60" s="10">
        <v>279</v>
      </c>
      <c r="D60" s="10">
        <v>164</v>
      </c>
      <c r="E60" s="10">
        <v>115</v>
      </c>
      <c r="F60" s="10">
        <v>282</v>
      </c>
      <c r="G60" s="10">
        <v>152</v>
      </c>
      <c r="H60" s="10">
        <v>130</v>
      </c>
      <c r="I60" s="10">
        <v>298</v>
      </c>
      <c r="J60" s="10">
        <v>155</v>
      </c>
      <c r="K60" s="10">
        <v>143</v>
      </c>
      <c r="L60" s="10">
        <v>507</v>
      </c>
      <c r="M60" s="10">
        <v>340</v>
      </c>
      <c r="N60" s="10">
        <v>167</v>
      </c>
      <c r="O60" s="10">
        <v>683</v>
      </c>
      <c r="P60" s="10">
        <v>514</v>
      </c>
      <c r="Q60" s="10">
        <v>169</v>
      </c>
      <c r="R60" s="10">
        <v>464</v>
      </c>
      <c r="S60" s="10">
        <v>282</v>
      </c>
      <c r="T60" s="10">
        <v>182</v>
      </c>
      <c r="U60" s="10">
        <v>388</v>
      </c>
      <c r="V60" s="10">
        <v>222</v>
      </c>
      <c r="W60" s="10">
        <v>166</v>
      </c>
      <c r="X60" s="10">
        <v>361</v>
      </c>
      <c r="Y60" s="10">
        <v>200</v>
      </c>
      <c r="Z60" s="10">
        <v>161</v>
      </c>
      <c r="AA60" s="10">
        <v>357</v>
      </c>
      <c r="AB60" s="10">
        <v>201</v>
      </c>
      <c r="AC60" s="10">
        <v>156</v>
      </c>
      <c r="AD60" s="10">
        <v>349</v>
      </c>
      <c r="AE60" s="10">
        <v>196</v>
      </c>
      <c r="AF60" s="10">
        <v>153</v>
      </c>
      <c r="AG60" s="10">
        <v>352</v>
      </c>
      <c r="AH60" s="10">
        <v>189</v>
      </c>
      <c r="AI60" s="10">
        <v>163</v>
      </c>
      <c r="AJ60" s="10">
        <v>339</v>
      </c>
      <c r="AK60" s="10">
        <v>184</v>
      </c>
      <c r="AL60" s="10">
        <v>155</v>
      </c>
      <c r="AM60" s="10">
        <v>350</v>
      </c>
      <c r="AN60" s="10">
        <v>191</v>
      </c>
      <c r="AO60" s="10">
        <v>159</v>
      </c>
      <c r="AP60" s="10">
        <v>324</v>
      </c>
      <c r="AQ60" s="10">
        <v>177</v>
      </c>
      <c r="AR60" s="10">
        <v>147</v>
      </c>
      <c r="AS60" s="10">
        <v>315</v>
      </c>
      <c r="AT60" s="10">
        <v>164</v>
      </c>
      <c r="AU60" s="10">
        <v>151</v>
      </c>
      <c r="AV60" s="10">
        <v>304</v>
      </c>
      <c r="AW60" s="10">
        <v>154</v>
      </c>
      <c r="AX60" s="10">
        <v>150</v>
      </c>
      <c r="AY60" s="10">
        <v>318</v>
      </c>
      <c r="AZ60" s="10">
        <v>173</v>
      </c>
      <c r="BA60" s="10">
        <v>145</v>
      </c>
      <c r="BB60" s="46">
        <v>297</v>
      </c>
      <c r="BC60" s="46">
        <v>162</v>
      </c>
      <c r="BD60" s="46">
        <v>135</v>
      </c>
    </row>
    <row r="61" spans="1:56" x14ac:dyDescent="0.25">
      <c r="B61" s="9" t="s">
        <v>30</v>
      </c>
      <c r="C61" s="10">
        <v>269</v>
      </c>
      <c r="D61" s="10">
        <v>141</v>
      </c>
      <c r="E61" s="10">
        <v>128</v>
      </c>
      <c r="F61" s="10">
        <v>281</v>
      </c>
      <c r="G61" s="10">
        <v>157</v>
      </c>
      <c r="H61" s="10">
        <v>124</v>
      </c>
      <c r="I61" s="10">
        <v>276</v>
      </c>
      <c r="J61" s="10">
        <v>164</v>
      </c>
      <c r="K61" s="10">
        <v>112</v>
      </c>
      <c r="L61" s="10">
        <v>367</v>
      </c>
      <c r="M61" s="10">
        <v>258</v>
      </c>
      <c r="N61" s="10">
        <v>109</v>
      </c>
      <c r="O61" s="10">
        <v>550</v>
      </c>
      <c r="P61" s="10">
        <v>417</v>
      </c>
      <c r="Q61" s="10">
        <v>133</v>
      </c>
      <c r="R61" s="10">
        <v>439</v>
      </c>
      <c r="S61" s="10">
        <v>313</v>
      </c>
      <c r="T61" s="10">
        <v>126</v>
      </c>
      <c r="U61" s="10">
        <v>324</v>
      </c>
      <c r="V61" s="10">
        <v>197</v>
      </c>
      <c r="W61" s="10">
        <v>127</v>
      </c>
      <c r="X61" s="10">
        <v>329</v>
      </c>
      <c r="Y61" s="10">
        <v>192</v>
      </c>
      <c r="Z61" s="10">
        <v>137</v>
      </c>
      <c r="AA61" s="10">
        <v>332</v>
      </c>
      <c r="AB61" s="10">
        <v>183</v>
      </c>
      <c r="AC61" s="10">
        <v>149</v>
      </c>
      <c r="AD61" s="10">
        <v>350</v>
      </c>
      <c r="AE61" s="10">
        <v>192</v>
      </c>
      <c r="AF61" s="10">
        <v>158</v>
      </c>
      <c r="AG61" s="10">
        <v>342</v>
      </c>
      <c r="AH61" s="10">
        <v>183</v>
      </c>
      <c r="AI61" s="10">
        <v>159</v>
      </c>
      <c r="AJ61" s="10">
        <v>360</v>
      </c>
      <c r="AK61" s="10">
        <v>202</v>
      </c>
      <c r="AL61" s="10">
        <v>158</v>
      </c>
      <c r="AM61" s="10">
        <v>349</v>
      </c>
      <c r="AN61" s="10">
        <v>193</v>
      </c>
      <c r="AO61" s="10">
        <v>156</v>
      </c>
      <c r="AP61" s="10">
        <v>346</v>
      </c>
      <c r="AQ61" s="10">
        <v>194</v>
      </c>
      <c r="AR61" s="10">
        <v>152</v>
      </c>
      <c r="AS61" s="10">
        <v>320</v>
      </c>
      <c r="AT61" s="10">
        <v>185</v>
      </c>
      <c r="AU61" s="10">
        <v>135</v>
      </c>
      <c r="AV61" s="10">
        <v>323</v>
      </c>
      <c r="AW61" s="10">
        <v>174</v>
      </c>
      <c r="AX61" s="10">
        <v>149</v>
      </c>
      <c r="AY61" s="10">
        <v>324</v>
      </c>
      <c r="AZ61" s="10">
        <v>169</v>
      </c>
      <c r="BA61" s="10">
        <v>155</v>
      </c>
      <c r="BB61" s="46">
        <v>328</v>
      </c>
      <c r="BC61" s="46">
        <v>173</v>
      </c>
      <c r="BD61" s="46">
        <v>155</v>
      </c>
    </row>
    <row r="62" spans="1:56" x14ac:dyDescent="0.25">
      <c r="B62" s="9" t="s">
        <v>31</v>
      </c>
      <c r="C62" s="10">
        <v>247</v>
      </c>
      <c r="D62" s="10">
        <v>131</v>
      </c>
      <c r="E62" s="10">
        <v>116</v>
      </c>
      <c r="F62" s="10">
        <v>243</v>
      </c>
      <c r="G62" s="10">
        <v>125</v>
      </c>
      <c r="H62" s="10">
        <v>118</v>
      </c>
      <c r="I62" s="10">
        <v>253</v>
      </c>
      <c r="J62" s="10">
        <v>124</v>
      </c>
      <c r="K62" s="10">
        <v>129</v>
      </c>
      <c r="L62" s="10">
        <v>311</v>
      </c>
      <c r="M62" s="10">
        <v>181</v>
      </c>
      <c r="N62" s="10">
        <v>130</v>
      </c>
      <c r="O62" s="10">
        <v>374</v>
      </c>
      <c r="P62" s="10">
        <v>253</v>
      </c>
      <c r="Q62" s="10">
        <v>121</v>
      </c>
      <c r="R62" s="10">
        <v>336</v>
      </c>
      <c r="S62" s="10">
        <v>205</v>
      </c>
      <c r="T62" s="10">
        <v>131</v>
      </c>
      <c r="U62" s="10">
        <v>300</v>
      </c>
      <c r="V62" s="10">
        <v>173</v>
      </c>
      <c r="W62" s="10">
        <v>127</v>
      </c>
      <c r="X62" s="10">
        <v>293</v>
      </c>
      <c r="Y62" s="10">
        <v>177</v>
      </c>
      <c r="Z62" s="10">
        <v>116</v>
      </c>
      <c r="AA62" s="10">
        <v>274</v>
      </c>
      <c r="AB62" s="10">
        <v>165</v>
      </c>
      <c r="AC62" s="10">
        <v>109</v>
      </c>
      <c r="AD62" s="10">
        <v>278</v>
      </c>
      <c r="AE62" s="10">
        <v>163</v>
      </c>
      <c r="AF62" s="10">
        <v>115</v>
      </c>
      <c r="AG62" s="10">
        <v>297</v>
      </c>
      <c r="AH62" s="10">
        <v>188</v>
      </c>
      <c r="AI62" s="10">
        <v>109</v>
      </c>
      <c r="AJ62" s="10">
        <v>287</v>
      </c>
      <c r="AK62" s="10">
        <v>169</v>
      </c>
      <c r="AL62" s="10">
        <v>118</v>
      </c>
      <c r="AM62" s="10">
        <v>300</v>
      </c>
      <c r="AN62" s="10">
        <v>172</v>
      </c>
      <c r="AO62" s="10">
        <v>128</v>
      </c>
      <c r="AP62" s="10">
        <v>317</v>
      </c>
      <c r="AQ62" s="10">
        <v>174</v>
      </c>
      <c r="AR62" s="10">
        <v>143</v>
      </c>
      <c r="AS62" s="10">
        <v>328</v>
      </c>
      <c r="AT62" s="10">
        <v>179</v>
      </c>
      <c r="AU62" s="10">
        <v>149</v>
      </c>
      <c r="AV62" s="10">
        <v>335</v>
      </c>
      <c r="AW62" s="10">
        <v>175</v>
      </c>
      <c r="AX62" s="10">
        <v>160</v>
      </c>
      <c r="AY62" s="10">
        <v>338</v>
      </c>
      <c r="AZ62" s="10">
        <v>182</v>
      </c>
      <c r="BA62" s="10">
        <v>156</v>
      </c>
      <c r="BB62" s="46">
        <v>334</v>
      </c>
      <c r="BC62" s="46">
        <v>180</v>
      </c>
      <c r="BD62" s="46">
        <v>154</v>
      </c>
    </row>
    <row r="63" spans="1:56" x14ac:dyDescent="0.25">
      <c r="B63" s="9" t="s">
        <v>32</v>
      </c>
      <c r="C63" s="10">
        <v>160</v>
      </c>
      <c r="D63" s="10">
        <v>86</v>
      </c>
      <c r="E63" s="10">
        <v>74</v>
      </c>
      <c r="F63" s="10">
        <v>186</v>
      </c>
      <c r="G63" s="10">
        <v>104</v>
      </c>
      <c r="H63" s="10">
        <v>82</v>
      </c>
      <c r="I63" s="10">
        <v>204</v>
      </c>
      <c r="J63" s="10">
        <v>121</v>
      </c>
      <c r="K63" s="10">
        <v>83</v>
      </c>
      <c r="L63" s="10">
        <v>225</v>
      </c>
      <c r="M63" s="10">
        <v>129</v>
      </c>
      <c r="N63" s="10">
        <v>96</v>
      </c>
      <c r="O63" s="10">
        <v>246</v>
      </c>
      <c r="P63" s="10">
        <v>142</v>
      </c>
      <c r="Q63" s="10">
        <v>104</v>
      </c>
      <c r="R63" s="10">
        <v>241</v>
      </c>
      <c r="S63" s="10">
        <v>137</v>
      </c>
      <c r="T63" s="10">
        <v>104</v>
      </c>
      <c r="U63" s="10">
        <v>234</v>
      </c>
      <c r="V63" s="10">
        <v>126</v>
      </c>
      <c r="W63" s="10">
        <v>108</v>
      </c>
      <c r="X63" s="10">
        <v>246</v>
      </c>
      <c r="Y63" s="10">
        <v>125</v>
      </c>
      <c r="Z63" s="10">
        <v>121</v>
      </c>
      <c r="AA63" s="10">
        <v>255</v>
      </c>
      <c r="AB63" s="10">
        <v>135</v>
      </c>
      <c r="AC63" s="10">
        <v>120</v>
      </c>
      <c r="AD63" s="10">
        <v>257</v>
      </c>
      <c r="AE63" s="10">
        <v>144</v>
      </c>
      <c r="AF63" s="10">
        <v>113</v>
      </c>
      <c r="AG63" s="10">
        <v>265</v>
      </c>
      <c r="AH63" s="10">
        <v>138</v>
      </c>
      <c r="AI63" s="10">
        <v>127</v>
      </c>
      <c r="AJ63" s="10">
        <v>276</v>
      </c>
      <c r="AK63" s="10">
        <v>157</v>
      </c>
      <c r="AL63" s="10">
        <v>119</v>
      </c>
      <c r="AM63" s="10">
        <v>260</v>
      </c>
      <c r="AN63" s="10">
        <v>155</v>
      </c>
      <c r="AO63" s="10">
        <v>105</v>
      </c>
      <c r="AP63" s="10">
        <v>245</v>
      </c>
      <c r="AQ63" s="10">
        <v>146</v>
      </c>
      <c r="AR63" s="10">
        <v>99</v>
      </c>
      <c r="AS63" s="10">
        <v>249</v>
      </c>
      <c r="AT63" s="10">
        <v>147</v>
      </c>
      <c r="AU63" s="10">
        <v>102</v>
      </c>
      <c r="AV63" s="10">
        <v>275</v>
      </c>
      <c r="AW63" s="10">
        <v>176</v>
      </c>
      <c r="AX63" s="10">
        <v>99</v>
      </c>
      <c r="AY63" s="10">
        <v>275</v>
      </c>
      <c r="AZ63" s="10">
        <v>162</v>
      </c>
      <c r="BA63" s="10">
        <v>113</v>
      </c>
      <c r="BB63" s="46">
        <v>287</v>
      </c>
      <c r="BC63" s="46">
        <v>160</v>
      </c>
      <c r="BD63" s="46">
        <v>127</v>
      </c>
    </row>
    <row r="64" spans="1:56" x14ac:dyDescent="0.25">
      <c r="B64" s="9" t="s">
        <v>33</v>
      </c>
      <c r="C64" s="10">
        <v>165</v>
      </c>
      <c r="D64" s="10">
        <v>87</v>
      </c>
      <c r="E64" s="10">
        <v>78</v>
      </c>
      <c r="F64" s="10">
        <v>162</v>
      </c>
      <c r="G64" s="10">
        <v>80</v>
      </c>
      <c r="H64" s="10">
        <v>82</v>
      </c>
      <c r="I64" s="10">
        <v>170</v>
      </c>
      <c r="J64" s="10">
        <v>83</v>
      </c>
      <c r="K64" s="10">
        <v>87</v>
      </c>
      <c r="L64" s="10">
        <v>155</v>
      </c>
      <c r="M64" s="10">
        <v>81</v>
      </c>
      <c r="N64" s="10">
        <v>74</v>
      </c>
      <c r="O64" s="10">
        <v>145</v>
      </c>
      <c r="P64" s="10">
        <v>75</v>
      </c>
      <c r="Q64" s="10">
        <v>70</v>
      </c>
      <c r="R64" s="10">
        <v>147</v>
      </c>
      <c r="S64" s="10">
        <v>77</v>
      </c>
      <c r="T64" s="10">
        <v>70</v>
      </c>
      <c r="U64" s="10">
        <v>170</v>
      </c>
      <c r="V64" s="10">
        <v>94</v>
      </c>
      <c r="W64" s="10">
        <v>76</v>
      </c>
      <c r="X64" s="10">
        <v>186</v>
      </c>
      <c r="Y64" s="10">
        <v>111</v>
      </c>
      <c r="Z64" s="10">
        <v>75</v>
      </c>
      <c r="AA64" s="10">
        <v>211</v>
      </c>
      <c r="AB64" s="10">
        <v>118</v>
      </c>
      <c r="AC64" s="10">
        <v>93</v>
      </c>
      <c r="AD64" s="10">
        <v>213</v>
      </c>
      <c r="AE64" s="10">
        <v>116</v>
      </c>
      <c r="AF64" s="10">
        <v>97</v>
      </c>
      <c r="AG64" s="10">
        <v>224</v>
      </c>
      <c r="AH64" s="10">
        <v>123</v>
      </c>
      <c r="AI64" s="10">
        <v>101</v>
      </c>
      <c r="AJ64" s="10">
        <v>220</v>
      </c>
      <c r="AK64" s="10">
        <v>117</v>
      </c>
      <c r="AL64" s="10">
        <v>103</v>
      </c>
      <c r="AM64" s="10">
        <v>233</v>
      </c>
      <c r="AN64" s="10">
        <v>119</v>
      </c>
      <c r="AO64" s="10">
        <v>114</v>
      </c>
      <c r="AP64" s="10">
        <v>241</v>
      </c>
      <c r="AQ64" s="10">
        <v>125</v>
      </c>
      <c r="AR64" s="10">
        <v>116</v>
      </c>
      <c r="AS64" s="10">
        <v>234</v>
      </c>
      <c r="AT64" s="10">
        <v>130</v>
      </c>
      <c r="AU64" s="10">
        <v>104</v>
      </c>
      <c r="AV64" s="10">
        <v>229</v>
      </c>
      <c r="AW64" s="10">
        <v>120</v>
      </c>
      <c r="AX64" s="10">
        <v>109</v>
      </c>
      <c r="AY64" s="10">
        <v>242</v>
      </c>
      <c r="AZ64" s="10">
        <v>140</v>
      </c>
      <c r="BA64" s="10">
        <v>102</v>
      </c>
      <c r="BB64" s="46">
        <v>237</v>
      </c>
      <c r="BC64" s="46">
        <v>144</v>
      </c>
      <c r="BD64" s="46">
        <v>93</v>
      </c>
    </row>
    <row r="65" spans="1:56" x14ac:dyDescent="0.25">
      <c r="B65" s="9" t="s">
        <v>34</v>
      </c>
      <c r="C65" s="10">
        <v>126</v>
      </c>
      <c r="D65" s="10">
        <v>71</v>
      </c>
      <c r="E65" s="10">
        <v>55</v>
      </c>
      <c r="F65" s="10">
        <v>127</v>
      </c>
      <c r="G65" s="10">
        <v>75</v>
      </c>
      <c r="H65" s="10">
        <v>52</v>
      </c>
      <c r="I65" s="10">
        <v>115</v>
      </c>
      <c r="J65" s="10">
        <v>66</v>
      </c>
      <c r="K65" s="10">
        <v>49</v>
      </c>
      <c r="L65" s="10">
        <v>117</v>
      </c>
      <c r="M65" s="10">
        <v>65</v>
      </c>
      <c r="N65" s="10">
        <v>52</v>
      </c>
      <c r="O65" s="10">
        <v>143</v>
      </c>
      <c r="P65" s="10">
        <v>79</v>
      </c>
      <c r="Q65" s="10">
        <v>64</v>
      </c>
      <c r="R65" s="10">
        <v>147</v>
      </c>
      <c r="S65" s="10">
        <v>79</v>
      </c>
      <c r="T65" s="10">
        <v>68</v>
      </c>
      <c r="U65" s="10">
        <v>137</v>
      </c>
      <c r="V65" s="10">
        <v>70</v>
      </c>
      <c r="W65" s="10">
        <v>67</v>
      </c>
      <c r="X65" s="10">
        <v>140</v>
      </c>
      <c r="Y65" s="10">
        <v>70</v>
      </c>
      <c r="Z65" s="10">
        <v>70</v>
      </c>
      <c r="AA65" s="10">
        <v>129</v>
      </c>
      <c r="AB65" s="10">
        <v>67</v>
      </c>
      <c r="AC65" s="10">
        <v>62</v>
      </c>
      <c r="AD65" s="10">
        <v>121</v>
      </c>
      <c r="AE65" s="10">
        <v>60</v>
      </c>
      <c r="AF65" s="10">
        <v>61</v>
      </c>
      <c r="AG65" s="10">
        <v>131</v>
      </c>
      <c r="AH65" s="10">
        <v>69</v>
      </c>
      <c r="AI65" s="10">
        <v>62</v>
      </c>
      <c r="AJ65" s="10">
        <v>154</v>
      </c>
      <c r="AK65" s="10">
        <v>85</v>
      </c>
      <c r="AL65" s="10">
        <v>69</v>
      </c>
      <c r="AM65" s="10">
        <v>171</v>
      </c>
      <c r="AN65" s="10">
        <v>99</v>
      </c>
      <c r="AO65" s="10">
        <v>72</v>
      </c>
      <c r="AP65" s="10">
        <v>195</v>
      </c>
      <c r="AQ65" s="10">
        <v>107</v>
      </c>
      <c r="AR65" s="10">
        <v>88</v>
      </c>
      <c r="AS65" s="10">
        <v>197</v>
      </c>
      <c r="AT65" s="10">
        <v>107</v>
      </c>
      <c r="AU65" s="10">
        <v>90</v>
      </c>
      <c r="AV65" s="10">
        <v>202</v>
      </c>
      <c r="AW65" s="10">
        <v>110</v>
      </c>
      <c r="AX65" s="10">
        <v>92</v>
      </c>
      <c r="AY65" s="10">
        <v>201</v>
      </c>
      <c r="AZ65" s="10">
        <v>106</v>
      </c>
      <c r="BA65" s="10">
        <v>95</v>
      </c>
      <c r="BB65" s="46">
        <v>214</v>
      </c>
      <c r="BC65" s="46">
        <v>109</v>
      </c>
      <c r="BD65" s="46">
        <v>105</v>
      </c>
    </row>
    <row r="66" spans="1:56" x14ac:dyDescent="0.25">
      <c r="B66" s="9" t="s">
        <v>35</v>
      </c>
      <c r="C66" s="10">
        <v>114</v>
      </c>
      <c r="D66" s="10">
        <v>52</v>
      </c>
      <c r="E66" s="10">
        <v>62</v>
      </c>
      <c r="F66" s="10">
        <v>107</v>
      </c>
      <c r="G66" s="10">
        <v>53</v>
      </c>
      <c r="H66" s="10">
        <v>54</v>
      </c>
      <c r="I66" s="10">
        <v>112</v>
      </c>
      <c r="J66" s="10">
        <v>54</v>
      </c>
      <c r="K66" s="10">
        <v>58</v>
      </c>
      <c r="L66" s="10">
        <v>112</v>
      </c>
      <c r="M66" s="10">
        <v>54</v>
      </c>
      <c r="N66" s="10">
        <v>58</v>
      </c>
      <c r="O66" s="10">
        <v>104</v>
      </c>
      <c r="P66" s="10">
        <v>54</v>
      </c>
      <c r="Q66" s="10">
        <v>50</v>
      </c>
      <c r="R66" s="10">
        <v>104</v>
      </c>
      <c r="S66" s="10">
        <v>56</v>
      </c>
      <c r="T66" s="10">
        <v>48</v>
      </c>
      <c r="U66" s="10">
        <v>97</v>
      </c>
      <c r="V66" s="10">
        <v>55</v>
      </c>
      <c r="W66" s="10">
        <v>42</v>
      </c>
      <c r="X66" s="10">
        <v>89</v>
      </c>
      <c r="Y66" s="10">
        <v>51</v>
      </c>
      <c r="Z66" s="10">
        <v>38</v>
      </c>
      <c r="AA66" s="10">
        <v>91</v>
      </c>
      <c r="AB66" s="10">
        <v>53</v>
      </c>
      <c r="AC66" s="10">
        <v>38</v>
      </c>
      <c r="AD66" s="10">
        <v>114</v>
      </c>
      <c r="AE66" s="10">
        <v>66</v>
      </c>
      <c r="AF66" s="10">
        <v>48</v>
      </c>
      <c r="AG66" s="10">
        <v>115</v>
      </c>
      <c r="AH66" s="10">
        <v>63</v>
      </c>
      <c r="AI66" s="10">
        <v>52</v>
      </c>
      <c r="AJ66" s="10">
        <v>113</v>
      </c>
      <c r="AK66" s="10">
        <v>56</v>
      </c>
      <c r="AL66" s="10">
        <v>57</v>
      </c>
      <c r="AM66" s="10">
        <v>110</v>
      </c>
      <c r="AN66" s="10">
        <v>51</v>
      </c>
      <c r="AO66" s="10">
        <v>59</v>
      </c>
      <c r="AP66" s="10">
        <v>101</v>
      </c>
      <c r="AQ66" s="10">
        <v>50</v>
      </c>
      <c r="AR66" s="10">
        <v>51</v>
      </c>
      <c r="AS66" s="10">
        <v>96</v>
      </c>
      <c r="AT66" s="10">
        <v>45</v>
      </c>
      <c r="AU66" s="10">
        <v>51</v>
      </c>
      <c r="AV66" s="10">
        <v>106</v>
      </c>
      <c r="AW66" s="10">
        <v>53</v>
      </c>
      <c r="AX66" s="10">
        <v>53</v>
      </c>
      <c r="AY66" s="10">
        <v>125</v>
      </c>
      <c r="AZ66" s="10">
        <v>65</v>
      </c>
      <c r="BA66" s="10">
        <v>60</v>
      </c>
      <c r="BB66" s="46">
        <v>143</v>
      </c>
      <c r="BC66" s="46">
        <v>80</v>
      </c>
      <c r="BD66" s="46">
        <v>63</v>
      </c>
    </row>
    <row r="67" spans="1:56" x14ac:dyDescent="0.25">
      <c r="B67" s="9" t="s">
        <v>36</v>
      </c>
      <c r="C67" s="10">
        <v>72</v>
      </c>
      <c r="D67" s="10">
        <v>34</v>
      </c>
      <c r="E67" s="10">
        <v>38</v>
      </c>
      <c r="F67" s="10">
        <v>77</v>
      </c>
      <c r="G67" s="10">
        <v>30</v>
      </c>
      <c r="H67" s="10">
        <v>47</v>
      </c>
      <c r="I67" s="10">
        <v>76</v>
      </c>
      <c r="J67" s="10">
        <v>31</v>
      </c>
      <c r="K67" s="10">
        <v>45</v>
      </c>
      <c r="L67" s="10">
        <v>77</v>
      </c>
      <c r="M67" s="10">
        <v>31</v>
      </c>
      <c r="N67" s="10">
        <v>46</v>
      </c>
      <c r="O67" s="10">
        <v>84</v>
      </c>
      <c r="P67" s="10">
        <v>31</v>
      </c>
      <c r="Q67" s="10">
        <v>53</v>
      </c>
      <c r="R67" s="10">
        <v>88</v>
      </c>
      <c r="S67" s="10">
        <v>34</v>
      </c>
      <c r="T67" s="10">
        <v>54</v>
      </c>
      <c r="U67" s="10">
        <v>89</v>
      </c>
      <c r="V67" s="10">
        <v>37</v>
      </c>
      <c r="W67" s="10">
        <v>52</v>
      </c>
      <c r="X67" s="10">
        <v>87</v>
      </c>
      <c r="Y67" s="10">
        <v>37</v>
      </c>
      <c r="Z67" s="10">
        <v>50</v>
      </c>
      <c r="AA67" s="10">
        <v>90</v>
      </c>
      <c r="AB67" s="10">
        <v>42</v>
      </c>
      <c r="AC67" s="10">
        <v>48</v>
      </c>
      <c r="AD67" s="10">
        <v>73</v>
      </c>
      <c r="AE67" s="10">
        <v>38</v>
      </c>
      <c r="AF67" s="10">
        <v>35</v>
      </c>
      <c r="AG67" s="10">
        <v>70</v>
      </c>
      <c r="AH67" s="10">
        <v>38</v>
      </c>
      <c r="AI67" s="10">
        <v>32</v>
      </c>
      <c r="AJ67" s="10">
        <v>72</v>
      </c>
      <c r="AK67" s="10">
        <v>42</v>
      </c>
      <c r="AL67" s="10">
        <v>30</v>
      </c>
      <c r="AM67" s="10">
        <v>67</v>
      </c>
      <c r="AN67" s="10">
        <v>37</v>
      </c>
      <c r="AO67" s="10">
        <v>30</v>
      </c>
      <c r="AP67" s="10">
        <v>66</v>
      </c>
      <c r="AQ67" s="10">
        <v>35</v>
      </c>
      <c r="AR67" s="10">
        <v>31</v>
      </c>
      <c r="AS67" s="10">
        <v>83</v>
      </c>
      <c r="AT67" s="10">
        <v>41</v>
      </c>
      <c r="AU67" s="10">
        <v>42</v>
      </c>
      <c r="AV67" s="10">
        <v>87</v>
      </c>
      <c r="AW67" s="10">
        <v>45</v>
      </c>
      <c r="AX67" s="10">
        <v>42</v>
      </c>
      <c r="AY67" s="10">
        <v>88</v>
      </c>
      <c r="AZ67" s="10">
        <v>42</v>
      </c>
      <c r="BA67" s="10">
        <v>46</v>
      </c>
      <c r="BB67" s="46">
        <v>87</v>
      </c>
      <c r="BC67" s="46">
        <v>37</v>
      </c>
      <c r="BD67" s="46">
        <v>50</v>
      </c>
    </row>
    <row r="68" spans="1:56" x14ac:dyDescent="0.25">
      <c r="B68" s="9" t="s">
        <v>37</v>
      </c>
      <c r="C68" s="10">
        <v>46</v>
      </c>
      <c r="D68" s="10">
        <v>18</v>
      </c>
      <c r="E68" s="10">
        <v>28</v>
      </c>
      <c r="F68" s="10">
        <v>48</v>
      </c>
      <c r="G68" s="10">
        <v>20</v>
      </c>
      <c r="H68" s="10">
        <v>28</v>
      </c>
      <c r="I68" s="10">
        <v>50</v>
      </c>
      <c r="J68" s="10">
        <v>19</v>
      </c>
      <c r="K68" s="10">
        <v>31</v>
      </c>
      <c r="L68" s="10">
        <v>49</v>
      </c>
      <c r="M68" s="10">
        <v>22</v>
      </c>
      <c r="N68" s="10">
        <v>27</v>
      </c>
      <c r="O68" s="10">
        <v>47</v>
      </c>
      <c r="P68" s="10">
        <v>22</v>
      </c>
      <c r="Q68" s="10">
        <v>25</v>
      </c>
      <c r="R68" s="10">
        <v>47</v>
      </c>
      <c r="S68" s="10">
        <v>20</v>
      </c>
      <c r="T68" s="10">
        <v>27</v>
      </c>
      <c r="U68" s="10">
        <v>46</v>
      </c>
      <c r="V68" s="10">
        <v>17</v>
      </c>
      <c r="W68" s="10">
        <v>29</v>
      </c>
      <c r="X68" s="10">
        <v>52</v>
      </c>
      <c r="Y68" s="10">
        <v>23</v>
      </c>
      <c r="Z68" s="10">
        <v>29</v>
      </c>
      <c r="AA68" s="10">
        <v>55</v>
      </c>
      <c r="AB68" s="10">
        <v>19</v>
      </c>
      <c r="AC68" s="10">
        <v>36</v>
      </c>
      <c r="AD68" s="10">
        <v>61</v>
      </c>
      <c r="AE68" s="10">
        <v>18</v>
      </c>
      <c r="AF68" s="10">
        <v>43</v>
      </c>
      <c r="AG68" s="10">
        <v>58</v>
      </c>
      <c r="AH68" s="10">
        <v>19</v>
      </c>
      <c r="AI68" s="10">
        <v>39</v>
      </c>
      <c r="AJ68" s="10">
        <v>57</v>
      </c>
      <c r="AK68" s="10">
        <v>20</v>
      </c>
      <c r="AL68" s="10">
        <v>37</v>
      </c>
      <c r="AM68" s="10">
        <v>60</v>
      </c>
      <c r="AN68" s="10">
        <v>23</v>
      </c>
      <c r="AO68" s="10">
        <v>37</v>
      </c>
      <c r="AP68" s="10">
        <v>54</v>
      </c>
      <c r="AQ68" s="10">
        <v>22</v>
      </c>
      <c r="AR68" s="10">
        <v>32</v>
      </c>
      <c r="AS68" s="10">
        <v>44</v>
      </c>
      <c r="AT68" s="10">
        <v>22</v>
      </c>
      <c r="AU68" s="10">
        <v>22</v>
      </c>
      <c r="AV68" s="10">
        <v>39</v>
      </c>
      <c r="AW68" s="10">
        <v>21</v>
      </c>
      <c r="AX68" s="10">
        <v>18</v>
      </c>
      <c r="AY68" s="10">
        <v>46</v>
      </c>
      <c r="AZ68" s="10">
        <v>26</v>
      </c>
      <c r="BA68" s="10">
        <v>20</v>
      </c>
      <c r="BB68" s="46">
        <v>41</v>
      </c>
      <c r="BC68" s="46">
        <v>24</v>
      </c>
      <c r="BD68" s="46">
        <v>17</v>
      </c>
    </row>
    <row r="69" spans="1:56" x14ac:dyDescent="0.25">
      <c r="A69" s="8"/>
      <c r="B69" s="9" t="s">
        <v>38</v>
      </c>
      <c r="C69" s="10">
        <v>13</v>
      </c>
      <c r="D69" s="10">
        <v>4</v>
      </c>
      <c r="E69" s="10">
        <v>9</v>
      </c>
      <c r="F69" s="10">
        <v>9</v>
      </c>
      <c r="G69" s="10">
        <v>6</v>
      </c>
      <c r="H69" s="10">
        <v>3</v>
      </c>
      <c r="I69" s="10">
        <v>10</v>
      </c>
      <c r="J69" s="10">
        <v>7</v>
      </c>
      <c r="K69" s="10">
        <v>3</v>
      </c>
      <c r="L69" s="10">
        <v>14</v>
      </c>
      <c r="M69" s="10">
        <v>6</v>
      </c>
      <c r="N69" s="10">
        <v>8</v>
      </c>
      <c r="O69" s="10">
        <v>18</v>
      </c>
      <c r="P69" s="10">
        <v>7</v>
      </c>
      <c r="Q69" s="10">
        <v>11</v>
      </c>
      <c r="R69" s="10">
        <v>18</v>
      </c>
      <c r="S69" s="10">
        <v>6</v>
      </c>
      <c r="T69" s="10">
        <v>12</v>
      </c>
      <c r="U69" s="10">
        <v>25</v>
      </c>
      <c r="V69" s="10">
        <v>10</v>
      </c>
      <c r="W69" s="10">
        <v>15</v>
      </c>
      <c r="X69" s="10">
        <v>26</v>
      </c>
      <c r="Y69" s="10">
        <v>9</v>
      </c>
      <c r="Z69" s="10">
        <v>17</v>
      </c>
      <c r="AA69" s="10">
        <v>24</v>
      </c>
      <c r="AB69" s="10">
        <v>13</v>
      </c>
      <c r="AC69" s="10">
        <v>11</v>
      </c>
      <c r="AD69" s="10">
        <v>15</v>
      </c>
      <c r="AE69" s="10">
        <v>8</v>
      </c>
      <c r="AF69" s="10">
        <v>7</v>
      </c>
      <c r="AG69" s="10">
        <v>18</v>
      </c>
      <c r="AH69" s="10">
        <v>8</v>
      </c>
      <c r="AI69" s="10">
        <v>10</v>
      </c>
      <c r="AJ69" s="10">
        <v>17</v>
      </c>
      <c r="AK69" s="10">
        <v>6</v>
      </c>
      <c r="AL69" s="10">
        <v>11</v>
      </c>
      <c r="AM69" s="10">
        <v>19</v>
      </c>
      <c r="AN69" s="10">
        <v>5</v>
      </c>
      <c r="AO69" s="10">
        <v>14</v>
      </c>
      <c r="AP69" s="10">
        <v>18</v>
      </c>
      <c r="AQ69" s="10">
        <v>6</v>
      </c>
      <c r="AR69" s="10">
        <v>12</v>
      </c>
      <c r="AS69" s="10">
        <v>19</v>
      </c>
      <c r="AT69" s="10">
        <v>5</v>
      </c>
      <c r="AU69" s="10">
        <v>14</v>
      </c>
      <c r="AV69" s="10">
        <v>23</v>
      </c>
      <c r="AW69" s="10">
        <v>8</v>
      </c>
      <c r="AX69" s="10">
        <v>15</v>
      </c>
      <c r="AY69" s="10">
        <v>22</v>
      </c>
      <c r="AZ69" s="10">
        <v>7</v>
      </c>
      <c r="BA69" s="10">
        <v>15</v>
      </c>
      <c r="BB69" s="46">
        <v>24</v>
      </c>
      <c r="BC69" s="46">
        <v>8</v>
      </c>
      <c r="BD69" s="46">
        <v>16</v>
      </c>
    </row>
    <row r="70" spans="1:56" x14ac:dyDescent="0.25">
      <c r="A70" s="8"/>
      <c r="B70" s="9" t="s">
        <v>39</v>
      </c>
      <c r="C70" s="10">
        <v>4</v>
      </c>
      <c r="D70" s="10">
        <v>1</v>
      </c>
      <c r="E70" s="10">
        <v>3</v>
      </c>
      <c r="F70" s="10">
        <v>7</v>
      </c>
      <c r="G70" s="10">
        <v>1</v>
      </c>
      <c r="H70" s="10">
        <v>6</v>
      </c>
      <c r="I70" s="10">
        <v>8</v>
      </c>
      <c r="J70" s="10">
        <v>1</v>
      </c>
      <c r="K70" s="10">
        <v>7</v>
      </c>
      <c r="L70" s="10">
        <v>5</v>
      </c>
      <c r="M70" s="10">
        <v>0</v>
      </c>
      <c r="N70" s="10">
        <v>5</v>
      </c>
      <c r="O70" s="10">
        <v>4</v>
      </c>
      <c r="P70" s="10">
        <v>1</v>
      </c>
      <c r="Q70" s="10">
        <v>3</v>
      </c>
      <c r="R70" s="10">
        <v>3</v>
      </c>
      <c r="S70" s="10">
        <v>1</v>
      </c>
      <c r="T70" s="10">
        <v>2</v>
      </c>
      <c r="U70" s="10">
        <v>3</v>
      </c>
      <c r="V70" s="10">
        <v>2</v>
      </c>
      <c r="W70" s="10">
        <v>1</v>
      </c>
      <c r="X70" s="10">
        <v>3</v>
      </c>
      <c r="Y70" s="10">
        <v>3</v>
      </c>
      <c r="Z70" s="10">
        <v>0</v>
      </c>
      <c r="AA70" s="10">
        <v>5</v>
      </c>
      <c r="AB70" s="10">
        <v>3</v>
      </c>
      <c r="AC70" s="10">
        <v>2</v>
      </c>
      <c r="AD70" s="10">
        <v>6</v>
      </c>
      <c r="AE70" s="10">
        <v>3</v>
      </c>
      <c r="AF70" s="10">
        <v>3</v>
      </c>
      <c r="AG70" s="10">
        <v>6</v>
      </c>
      <c r="AH70" s="10">
        <v>2</v>
      </c>
      <c r="AI70" s="10">
        <v>4</v>
      </c>
      <c r="AJ70" s="10">
        <v>5</v>
      </c>
      <c r="AK70" s="10">
        <v>3</v>
      </c>
      <c r="AL70" s="10">
        <v>2</v>
      </c>
      <c r="AM70" s="10">
        <v>5</v>
      </c>
      <c r="AN70" s="10">
        <v>3</v>
      </c>
      <c r="AO70" s="10">
        <v>2</v>
      </c>
      <c r="AP70" s="10">
        <v>5</v>
      </c>
      <c r="AQ70" s="10">
        <v>4</v>
      </c>
      <c r="AR70" s="10">
        <v>1</v>
      </c>
      <c r="AS70" s="10">
        <v>5</v>
      </c>
      <c r="AT70" s="10">
        <v>2</v>
      </c>
      <c r="AU70" s="10">
        <v>3</v>
      </c>
      <c r="AV70" s="10">
        <v>3</v>
      </c>
      <c r="AW70" s="10">
        <v>2</v>
      </c>
      <c r="AX70" s="10">
        <v>1</v>
      </c>
      <c r="AY70" s="10">
        <v>3</v>
      </c>
      <c r="AZ70" s="10">
        <v>1</v>
      </c>
      <c r="BA70" s="10">
        <v>2</v>
      </c>
      <c r="BB70" s="46">
        <v>3</v>
      </c>
      <c r="BC70" s="46">
        <v>1</v>
      </c>
      <c r="BD70" s="46">
        <v>2</v>
      </c>
    </row>
    <row r="71" spans="1:56" x14ac:dyDescent="0.25">
      <c r="A71" s="8"/>
      <c r="B71" s="9" t="s">
        <v>40</v>
      </c>
      <c r="C71" s="10">
        <v>1</v>
      </c>
      <c r="D71" s="10">
        <v>0</v>
      </c>
      <c r="E71" s="10">
        <v>1</v>
      </c>
      <c r="F71" s="10">
        <v>1</v>
      </c>
      <c r="G71" s="10">
        <v>0</v>
      </c>
      <c r="H71" s="10">
        <v>1</v>
      </c>
      <c r="I71" s="10">
        <v>1</v>
      </c>
      <c r="J71" s="10">
        <v>0</v>
      </c>
      <c r="K71" s="10">
        <v>1</v>
      </c>
      <c r="L71" s="10">
        <v>1</v>
      </c>
      <c r="M71" s="10">
        <v>0</v>
      </c>
      <c r="N71" s="10">
        <v>1</v>
      </c>
      <c r="O71" s="10">
        <v>2</v>
      </c>
      <c r="P71" s="10">
        <v>0</v>
      </c>
      <c r="Q71" s="10">
        <v>2</v>
      </c>
      <c r="R71" s="10">
        <v>2</v>
      </c>
      <c r="S71" s="10">
        <v>0</v>
      </c>
      <c r="T71" s="10">
        <v>2</v>
      </c>
      <c r="U71" s="10">
        <v>2</v>
      </c>
      <c r="V71" s="10">
        <v>0</v>
      </c>
      <c r="W71" s="10">
        <v>2</v>
      </c>
      <c r="X71" s="10">
        <v>1</v>
      </c>
      <c r="Y71" s="10">
        <v>0</v>
      </c>
      <c r="Z71" s="10">
        <v>1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1</v>
      </c>
      <c r="AK71" s="10">
        <v>1</v>
      </c>
      <c r="AL71" s="10">
        <v>0</v>
      </c>
      <c r="AM71" s="10">
        <v>1</v>
      </c>
      <c r="AN71" s="10">
        <v>1</v>
      </c>
      <c r="AO71" s="10">
        <v>0</v>
      </c>
      <c r="AP71" s="10">
        <v>1</v>
      </c>
      <c r="AQ71" s="10">
        <v>1</v>
      </c>
      <c r="AR71" s="10">
        <v>0</v>
      </c>
      <c r="AS71" s="10">
        <v>1</v>
      </c>
      <c r="AT71" s="10">
        <v>1</v>
      </c>
      <c r="AU71" s="10">
        <v>0</v>
      </c>
      <c r="AV71" s="10">
        <v>2</v>
      </c>
      <c r="AW71" s="10">
        <v>1</v>
      </c>
      <c r="AX71" s="10">
        <v>1</v>
      </c>
      <c r="AY71" s="10">
        <v>2</v>
      </c>
      <c r="AZ71" s="10">
        <v>1</v>
      </c>
      <c r="BA71" s="10">
        <v>1</v>
      </c>
      <c r="BB71" s="46">
        <v>2</v>
      </c>
      <c r="BC71" s="46">
        <v>1</v>
      </c>
      <c r="BD71" s="46">
        <v>1</v>
      </c>
    </row>
    <row r="72" spans="1:56" x14ac:dyDescent="0.25">
      <c r="A72" s="8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46"/>
      <c r="BC72" s="46"/>
      <c r="BD72" s="46"/>
    </row>
    <row r="73" spans="1:56" x14ac:dyDescent="0.25">
      <c r="A73" s="8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46"/>
      <c r="BC73" s="46"/>
      <c r="BD73" s="46"/>
    </row>
    <row r="74" spans="1:56" x14ac:dyDescent="0.25">
      <c r="A74" s="9" t="s">
        <v>44</v>
      </c>
      <c r="B74" s="9" t="s">
        <v>20</v>
      </c>
      <c r="C74" s="10">
        <v>7</v>
      </c>
      <c r="D74" s="10">
        <v>4</v>
      </c>
      <c r="E74" s="10">
        <v>3</v>
      </c>
      <c r="F74" s="10">
        <v>6</v>
      </c>
      <c r="G74" s="10">
        <v>4</v>
      </c>
      <c r="H74" s="10">
        <v>2</v>
      </c>
      <c r="I74" s="10">
        <v>7</v>
      </c>
      <c r="J74" s="10">
        <v>5</v>
      </c>
      <c r="K74" s="10">
        <v>2</v>
      </c>
      <c r="L74" s="10">
        <v>6</v>
      </c>
      <c r="M74" s="10">
        <v>2</v>
      </c>
      <c r="N74" s="10">
        <v>4</v>
      </c>
      <c r="O74" s="10">
        <v>3</v>
      </c>
      <c r="P74" s="10">
        <v>2</v>
      </c>
      <c r="Q74" s="10">
        <v>1</v>
      </c>
      <c r="R74" s="10">
        <v>5</v>
      </c>
      <c r="S74" s="10">
        <v>3</v>
      </c>
      <c r="T74" s="10">
        <v>2</v>
      </c>
      <c r="U74" s="10">
        <v>6</v>
      </c>
      <c r="V74" s="10">
        <v>3</v>
      </c>
      <c r="W74" s="10">
        <v>3</v>
      </c>
      <c r="X74" s="10">
        <v>2</v>
      </c>
      <c r="Y74" s="10">
        <v>1</v>
      </c>
      <c r="Z74" s="10">
        <v>1</v>
      </c>
      <c r="AA74" s="10">
        <v>0</v>
      </c>
      <c r="AB74" s="10">
        <v>0</v>
      </c>
      <c r="AC74" s="10">
        <v>0</v>
      </c>
      <c r="AD74" s="10">
        <v>1</v>
      </c>
      <c r="AE74" s="10">
        <v>0</v>
      </c>
      <c r="AF74" s="10">
        <v>1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4</v>
      </c>
      <c r="AT74" s="10">
        <v>2</v>
      </c>
      <c r="AU74" s="10">
        <v>2</v>
      </c>
      <c r="AV74" s="10">
        <v>3</v>
      </c>
      <c r="AW74" s="10">
        <v>1</v>
      </c>
      <c r="AX74" s="10">
        <v>2</v>
      </c>
      <c r="AY74" s="10">
        <v>1</v>
      </c>
      <c r="AZ74" s="10">
        <v>1</v>
      </c>
      <c r="BA74" s="10">
        <v>0</v>
      </c>
      <c r="BB74" s="46">
        <v>1</v>
      </c>
      <c r="BC74" s="46">
        <v>1</v>
      </c>
      <c r="BD74" s="46">
        <v>0</v>
      </c>
    </row>
    <row r="75" spans="1:56" x14ac:dyDescent="0.25">
      <c r="A75" s="8"/>
      <c r="B75" s="9" t="s">
        <v>21</v>
      </c>
      <c r="C75" s="10">
        <v>3</v>
      </c>
      <c r="D75" s="10">
        <v>1</v>
      </c>
      <c r="E75" s="10">
        <v>2</v>
      </c>
      <c r="F75" s="10">
        <v>6</v>
      </c>
      <c r="G75" s="10">
        <v>3</v>
      </c>
      <c r="H75" s="10">
        <v>3</v>
      </c>
      <c r="I75" s="10">
        <v>8</v>
      </c>
      <c r="J75" s="10">
        <v>4</v>
      </c>
      <c r="K75" s="10">
        <v>4</v>
      </c>
      <c r="L75" s="10">
        <v>9</v>
      </c>
      <c r="M75" s="10">
        <v>5</v>
      </c>
      <c r="N75" s="10">
        <v>4</v>
      </c>
      <c r="O75" s="10">
        <v>8</v>
      </c>
      <c r="P75" s="10">
        <v>5</v>
      </c>
      <c r="Q75" s="10">
        <v>3</v>
      </c>
      <c r="R75" s="10">
        <v>6</v>
      </c>
      <c r="S75" s="10">
        <v>4</v>
      </c>
      <c r="T75" s="10">
        <v>2</v>
      </c>
      <c r="U75" s="10">
        <v>5</v>
      </c>
      <c r="V75" s="10">
        <v>4</v>
      </c>
      <c r="W75" s="10">
        <v>1</v>
      </c>
      <c r="X75" s="10">
        <v>5</v>
      </c>
      <c r="Y75" s="10">
        <v>5</v>
      </c>
      <c r="Z75" s="10">
        <v>0</v>
      </c>
      <c r="AA75" s="10">
        <v>4</v>
      </c>
      <c r="AB75" s="10">
        <v>4</v>
      </c>
      <c r="AC75" s="10">
        <v>0</v>
      </c>
      <c r="AD75" s="10">
        <v>3</v>
      </c>
      <c r="AE75" s="10">
        <v>3</v>
      </c>
      <c r="AF75" s="10">
        <v>0</v>
      </c>
      <c r="AG75" s="10">
        <v>3</v>
      </c>
      <c r="AH75" s="10">
        <v>3</v>
      </c>
      <c r="AI75" s="10">
        <v>0</v>
      </c>
      <c r="AJ75" s="10">
        <v>1</v>
      </c>
      <c r="AK75" s="10">
        <v>1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v>0</v>
      </c>
      <c r="AV75" s="10">
        <v>0</v>
      </c>
      <c r="AW75" s="10">
        <v>0</v>
      </c>
      <c r="AX75" s="10">
        <v>0</v>
      </c>
      <c r="AY75" s="10">
        <v>2</v>
      </c>
      <c r="AZ75" s="10">
        <v>0</v>
      </c>
      <c r="BA75" s="10">
        <v>2</v>
      </c>
      <c r="BB75" s="46">
        <v>2</v>
      </c>
      <c r="BC75" s="46">
        <v>0</v>
      </c>
      <c r="BD75" s="46">
        <v>2</v>
      </c>
    </row>
    <row r="76" spans="1:56" x14ac:dyDescent="0.25">
      <c r="A76" s="8"/>
      <c r="B76" s="9" t="s">
        <v>22</v>
      </c>
      <c r="C76" s="10">
        <v>9</v>
      </c>
      <c r="D76" s="10">
        <v>7</v>
      </c>
      <c r="E76" s="10">
        <v>2</v>
      </c>
      <c r="F76" s="10">
        <v>7</v>
      </c>
      <c r="G76" s="10">
        <v>6</v>
      </c>
      <c r="H76" s="10">
        <v>1</v>
      </c>
      <c r="I76" s="10">
        <v>7</v>
      </c>
      <c r="J76" s="10">
        <v>4</v>
      </c>
      <c r="K76" s="10">
        <v>3</v>
      </c>
      <c r="L76" s="10">
        <v>2</v>
      </c>
      <c r="M76" s="10">
        <v>2</v>
      </c>
      <c r="N76" s="10">
        <v>0</v>
      </c>
      <c r="O76" s="10">
        <v>3</v>
      </c>
      <c r="P76" s="10">
        <v>2</v>
      </c>
      <c r="Q76" s="10">
        <v>1</v>
      </c>
      <c r="R76" s="10">
        <v>4</v>
      </c>
      <c r="S76" s="10">
        <v>2</v>
      </c>
      <c r="T76" s="10">
        <v>2</v>
      </c>
      <c r="U76" s="10">
        <v>5</v>
      </c>
      <c r="V76" s="10">
        <v>2</v>
      </c>
      <c r="W76" s="10">
        <v>3</v>
      </c>
      <c r="X76" s="10">
        <v>6</v>
      </c>
      <c r="Y76" s="10">
        <v>3</v>
      </c>
      <c r="Z76" s="10">
        <v>3</v>
      </c>
      <c r="AA76" s="10">
        <v>8</v>
      </c>
      <c r="AB76" s="10">
        <v>5</v>
      </c>
      <c r="AC76" s="10">
        <v>3</v>
      </c>
      <c r="AD76" s="10">
        <v>7</v>
      </c>
      <c r="AE76" s="10">
        <v>5</v>
      </c>
      <c r="AF76" s="10">
        <v>2</v>
      </c>
      <c r="AG76" s="10">
        <v>5</v>
      </c>
      <c r="AH76" s="10">
        <v>4</v>
      </c>
      <c r="AI76" s="10">
        <v>1</v>
      </c>
      <c r="AJ76" s="10">
        <v>4</v>
      </c>
      <c r="AK76" s="10">
        <v>4</v>
      </c>
      <c r="AL76" s="10">
        <v>0</v>
      </c>
      <c r="AM76" s="10">
        <v>4</v>
      </c>
      <c r="AN76" s="10">
        <v>4</v>
      </c>
      <c r="AO76" s="10">
        <v>0</v>
      </c>
      <c r="AP76" s="10">
        <v>2</v>
      </c>
      <c r="AQ76" s="10">
        <v>2</v>
      </c>
      <c r="AR76" s="10">
        <v>0</v>
      </c>
      <c r="AS76" s="10">
        <v>2</v>
      </c>
      <c r="AT76" s="10">
        <v>2</v>
      </c>
      <c r="AU76" s="10">
        <v>0</v>
      </c>
      <c r="AV76" s="10">
        <v>2</v>
      </c>
      <c r="AW76" s="10">
        <v>2</v>
      </c>
      <c r="AX76" s="10">
        <v>0</v>
      </c>
      <c r="AY76" s="10">
        <v>2</v>
      </c>
      <c r="AZ76" s="10">
        <v>2</v>
      </c>
      <c r="BA76" s="10">
        <v>0</v>
      </c>
      <c r="BB76" s="46">
        <v>1</v>
      </c>
      <c r="BC76" s="46">
        <v>1</v>
      </c>
      <c r="BD76" s="46">
        <v>0</v>
      </c>
    </row>
    <row r="77" spans="1:56" x14ac:dyDescent="0.25">
      <c r="A77" s="8"/>
      <c r="B77" s="9" t="s">
        <v>23</v>
      </c>
      <c r="C77" s="10">
        <v>6</v>
      </c>
      <c r="D77" s="10">
        <v>3</v>
      </c>
      <c r="E77" s="10">
        <v>3</v>
      </c>
      <c r="F77" s="10">
        <v>6</v>
      </c>
      <c r="G77" s="10">
        <v>4</v>
      </c>
      <c r="H77" s="10">
        <v>2</v>
      </c>
      <c r="I77" s="10">
        <v>7</v>
      </c>
      <c r="J77" s="10">
        <v>3</v>
      </c>
      <c r="K77" s="10">
        <v>4</v>
      </c>
      <c r="L77" s="10">
        <v>12</v>
      </c>
      <c r="M77" s="10">
        <v>5</v>
      </c>
      <c r="N77" s="10">
        <v>7</v>
      </c>
      <c r="O77" s="10">
        <v>12</v>
      </c>
      <c r="P77" s="10">
        <v>6</v>
      </c>
      <c r="Q77" s="10">
        <v>6</v>
      </c>
      <c r="R77" s="10">
        <v>10</v>
      </c>
      <c r="S77" s="10">
        <v>7</v>
      </c>
      <c r="T77" s="10">
        <v>3</v>
      </c>
      <c r="U77" s="10">
        <v>7</v>
      </c>
      <c r="V77" s="10">
        <v>5</v>
      </c>
      <c r="W77" s="10">
        <v>2</v>
      </c>
      <c r="X77" s="10">
        <v>7</v>
      </c>
      <c r="Y77" s="10">
        <v>5</v>
      </c>
      <c r="Z77" s="10">
        <v>2</v>
      </c>
      <c r="AA77" s="10">
        <v>3</v>
      </c>
      <c r="AB77" s="10">
        <v>3</v>
      </c>
      <c r="AC77" s="10">
        <v>0</v>
      </c>
      <c r="AD77" s="10">
        <v>3</v>
      </c>
      <c r="AE77" s="10">
        <v>3</v>
      </c>
      <c r="AF77" s="10">
        <v>0</v>
      </c>
      <c r="AG77" s="10">
        <v>4</v>
      </c>
      <c r="AH77" s="10">
        <v>2</v>
      </c>
      <c r="AI77" s="10">
        <v>2</v>
      </c>
      <c r="AJ77" s="10">
        <v>4</v>
      </c>
      <c r="AK77" s="10">
        <v>2</v>
      </c>
      <c r="AL77" s="10">
        <v>2</v>
      </c>
      <c r="AM77" s="10">
        <v>7</v>
      </c>
      <c r="AN77" s="10">
        <v>3</v>
      </c>
      <c r="AO77" s="10">
        <v>4</v>
      </c>
      <c r="AP77" s="10">
        <v>9</v>
      </c>
      <c r="AQ77" s="10">
        <v>6</v>
      </c>
      <c r="AR77" s="10">
        <v>3</v>
      </c>
      <c r="AS77" s="10">
        <v>9</v>
      </c>
      <c r="AT77" s="10">
        <v>6</v>
      </c>
      <c r="AU77" s="10">
        <v>3</v>
      </c>
      <c r="AV77" s="10">
        <v>6</v>
      </c>
      <c r="AW77" s="10">
        <v>4</v>
      </c>
      <c r="AX77" s="10">
        <v>2</v>
      </c>
      <c r="AY77" s="10">
        <v>5</v>
      </c>
      <c r="AZ77" s="10">
        <v>5</v>
      </c>
      <c r="BA77" s="10">
        <v>0</v>
      </c>
      <c r="BB77" s="46">
        <v>4</v>
      </c>
      <c r="BC77" s="46">
        <v>4</v>
      </c>
      <c r="BD77" s="46">
        <v>0</v>
      </c>
    </row>
    <row r="78" spans="1:56" x14ac:dyDescent="0.25">
      <c r="A78" s="8"/>
      <c r="B78" s="9" t="s">
        <v>24</v>
      </c>
      <c r="C78" s="10">
        <v>4</v>
      </c>
      <c r="D78" s="10">
        <v>4</v>
      </c>
      <c r="E78" s="10">
        <v>0</v>
      </c>
      <c r="F78" s="10">
        <v>7</v>
      </c>
      <c r="G78" s="10">
        <v>3</v>
      </c>
      <c r="H78" s="10">
        <v>4</v>
      </c>
      <c r="I78" s="10">
        <v>12</v>
      </c>
      <c r="J78" s="10">
        <v>9</v>
      </c>
      <c r="K78" s="10">
        <v>3</v>
      </c>
      <c r="L78" s="10">
        <v>12</v>
      </c>
      <c r="M78" s="10">
        <v>8</v>
      </c>
      <c r="N78" s="10">
        <v>4</v>
      </c>
      <c r="O78" s="10">
        <v>20</v>
      </c>
      <c r="P78" s="10">
        <v>16</v>
      </c>
      <c r="Q78" s="10">
        <v>4</v>
      </c>
      <c r="R78" s="10">
        <v>15</v>
      </c>
      <c r="S78" s="10">
        <v>9</v>
      </c>
      <c r="T78" s="10">
        <v>6</v>
      </c>
      <c r="U78" s="10">
        <v>11</v>
      </c>
      <c r="V78" s="10">
        <v>6</v>
      </c>
      <c r="W78" s="10">
        <v>5</v>
      </c>
      <c r="X78" s="10">
        <v>10</v>
      </c>
      <c r="Y78" s="10">
        <v>4</v>
      </c>
      <c r="Z78" s="10">
        <v>6</v>
      </c>
      <c r="AA78" s="10">
        <v>12</v>
      </c>
      <c r="AB78" s="10">
        <v>6</v>
      </c>
      <c r="AC78" s="10">
        <v>6</v>
      </c>
      <c r="AD78" s="10">
        <v>13</v>
      </c>
      <c r="AE78" s="10">
        <v>7</v>
      </c>
      <c r="AF78" s="10">
        <v>6</v>
      </c>
      <c r="AG78" s="10">
        <v>12</v>
      </c>
      <c r="AH78" s="10">
        <v>10</v>
      </c>
      <c r="AI78" s="10">
        <v>2</v>
      </c>
      <c r="AJ78" s="10">
        <v>8</v>
      </c>
      <c r="AK78" s="10">
        <v>7</v>
      </c>
      <c r="AL78" s="10">
        <v>1</v>
      </c>
      <c r="AM78" s="10">
        <v>8</v>
      </c>
      <c r="AN78" s="10">
        <v>7</v>
      </c>
      <c r="AO78" s="10">
        <v>1</v>
      </c>
      <c r="AP78" s="10">
        <v>5</v>
      </c>
      <c r="AQ78" s="10">
        <v>5</v>
      </c>
      <c r="AR78" s="10">
        <v>0</v>
      </c>
      <c r="AS78" s="10">
        <v>4</v>
      </c>
      <c r="AT78" s="10">
        <v>3</v>
      </c>
      <c r="AU78" s="10">
        <v>1</v>
      </c>
      <c r="AV78" s="10">
        <v>5</v>
      </c>
      <c r="AW78" s="10">
        <v>3</v>
      </c>
      <c r="AX78" s="10">
        <v>2</v>
      </c>
      <c r="AY78" s="10">
        <v>7</v>
      </c>
      <c r="AZ78" s="10">
        <v>3</v>
      </c>
      <c r="BA78" s="10">
        <v>4</v>
      </c>
      <c r="BB78" s="46">
        <v>9</v>
      </c>
      <c r="BC78" s="46">
        <v>5</v>
      </c>
      <c r="BD78" s="46">
        <v>4</v>
      </c>
    </row>
    <row r="79" spans="1:56" x14ac:dyDescent="0.25">
      <c r="A79" s="8"/>
      <c r="B79" s="9" t="s">
        <v>25</v>
      </c>
      <c r="C79" s="10">
        <v>4</v>
      </c>
      <c r="D79" s="10">
        <v>3</v>
      </c>
      <c r="E79" s="10">
        <v>1</v>
      </c>
      <c r="F79" s="10">
        <v>5</v>
      </c>
      <c r="G79" s="10">
        <v>4</v>
      </c>
      <c r="H79" s="10">
        <v>1</v>
      </c>
      <c r="I79" s="10">
        <v>13</v>
      </c>
      <c r="J79" s="10">
        <v>11</v>
      </c>
      <c r="K79" s="10">
        <v>2</v>
      </c>
      <c r="L79" s="10">
        <v>24</v>
      </c>
      <c r="M79" s="10">
        <v>19</v>
      </c>
      <c r="N79" s="10">
        <v>5</v>
      </c>
      <c r="O79" s="10">
        <v>28</v>
      </c>
      <c r="P79" s="10">
        <v>24</v>
      </c>
      <c r="Q79" s="10">
        <v>4</v>
      </c>
      <c r="R79" s="10">
        <v>27</v>
      </c>
      <c r="S79" s="10">
        <v>21</v>
      </c>
      <c r="T79" s="10">
        <v>6</v>
      </c>
      <c r="U79" s="10">
        <v>15</v>
      </c>
      <c r="V79" s="10">
        <v>11</v>
      </c>
      <c r="W79" s="10">
        <v>4</v>
      </c>
      <c r="X79" s="10">
        <v>7</v>
      </c>
      <c r="Y79" s="10">
        <v>6</v>
      </c>
      <c r="Z79" s="10">
        <v>1</v>
      </c>
      <c r="AA79" s="10">
        <v>2</v>
      </c>
      <c r="AB79" s="10">
        <v>2</v>
      </c>
      <c r="AC79" s="10">
        <v>0</v>
      </c>
      <c r="AD79" s="10">
        <v>3</v>
      </c>
      <c r="AE79" s="10">
        <v>2</v>
      </c>
      <c r="AF79" s="10">
        <v>1</v>
      </c>
      <c r="AG79" s="10">
        <v>6</v>
      </c>
      <c r="AH79" s="10">
        <v>3</v>
      </c>
      <c r="AI79" s="10">
        <v>3</v>
      </c>
      <c r="AJ79" s="10">
        <v>4</v>
      </c>
      <c r="AK79" s="10">
        <v>3</v>
      </c>
      <c r="AL79" s="10">
        <v>1</v>
      </c>
      <c r="AM79" s="10">
        <v>4</v>
      </c>
      <c r="AN79" s="10">
        <v>2</v>
      </c>
      <c r="AO79" s="10">
        <v>2</v>
      </c>
      <c r="AP79" s="10">
        <v>6</v>
      </c>
      <c r="AQ79" s="10">
        <v>3</v>
      </c>
      <c r="AR79" s="10">
        <v>3</v>
      </c>
      <c r="AS79" s="10">
        <v>7</v>
      </c>
      <c r="AT79" s="10">
        <v>4</v>
      </c>
      <c r="AU79" s="10">
        <v>3</v>
      </c>
      <c r="AV79" s="10">
        <v>7</v>
      </c>
      <c r="AW79" s="10">
        <v>6</v>
      </c>
      <c r="AX79" s="10">
        <v>1</v>
      </c>
      <c r="AY79" s="10">
        <v>5</v>
      </c>
      <c r="AZ79" s="10">
        <v>5</v>
      </c>
      <c r="BA79" s="10">
        <v>0</v>
      </c>
      <c r="BB79" s="46">
        <v>11</v>
      </c>
      <c r="BC79" s="46">
        <v>10</v>
      </c>
      <c r="BD79" s="46">
        <v>1</v>
      </c>
    </row>
    <row r="80" spans="1:56" x14ac:dyDescent="0.25">
      <c r="A80" s="8"/>
      <c r="B80" s="9" t="s">
        <v>26</v>
      </c>
      <c r="C80" s="10">
        <v>3</v>
      </c>
      <c r="D80" s="10">
        <v>2</v>
      </c>
      <c r="E80" s="10">
        <v>1</v>
      </c>
      <c r="F80" s="10">
        <v>5</v>
      </c>
      <c r="G80" s="10">
        <v>4</v>
      </c>
      <c r="H80" s="10">
        <v>1</v>
      </c>
      <c r="I80" s="10">
        <v>31</v>
      </c>
      <c r="J80" s="10">
        <v>28</v>
      </c>
      <c r="K80" s="10">
        <v>3</v>
      </c>
      <c r="L80" s="10">
        <v>61</v>
      </c>
      <c r="M80" s="10">
        <v>56</v>
      </c>
      <c r="N80" s="10">
        <v>5</v>
      </c>
      <c r="O80" s="10">
        <v>83</v>
      </c>
      <c r="P80" s="10">
        <v>77</v>
      </c>
      <c r="Q80" s="10">
        <v>6</v>
      </c>
      <c r="R80" s="10">
        <v>49</v>
      </c>
      <c r="S80" s="10">
        <v>45</v>
      </c>
      <c r="T80" s="10">
        <v>4</v>
      </c>
      <c r="U80" s="10">
        <v>12</v>
      </c>
      <c r="V80" s="10">
        <v>10</v>
      </c>
      <c r="W80" s="10">
        <v>2</v>
      </c>
      <c r="X80" s="10">
        <v>3</v>
      </c>
      <c r="Y80" s="10">
        <v>2</v>
      </c>
      <c r="Z80" s="10">
        <v>1</v>
      </c>
      <c r="AA80" s="10">
        <v>5</v>
      </c>
      <c r="AB80" s="10">
        <v>4</v>
      </c>
      <c r="AC80" s="10">
        <v>1</v>
      </c>
      <c r="AD80" s="10">
        <v>2</v>
      </c>
      <c r="AE80" s="10">
        <v>2</v>
      </c>
      <c r="AF80" s="10">
        <v>0</v>
      </c>
      <c r="AG80" s="10">
        <v>1</v>
      </c>
      <c r="AH80" s="10">
        <v>1</v>
      </c>
      <c r="AI80" s="10">
        <v>0</v>
      </c>
      <c r="AJ80" s="10">
        <v>0</v>
      </c>
      <c r="AK80" s="10">
        <v>0</v>
      </c>
      <c r="AL80" s="10">
        <v>0</v>
      </c>
      <c r="AM80" s="10">
        <v>2</v>
      </c>
      <c r="AN80" s="10">
        <v>2</v>
      </c>
      <c r="AO80" s="10">
        <v>0</v>
      </c>
      <c r="AP80" s="10">
        <v>3</v>
      </c>
      <c r="AQ80" s="10">
        <v>2</v>
      </c>
      <c r="AR80" s="10">
        <v>1</v>
      </c>
      <c r="AS80" s="10">
        <v>7</v>
      </c>
      <c r="AT80" s="10">
        <v>6</v>
      </c>
      <c r="AU80" s="10">
        <v>1</v>
      </c>
      <c r="AV80" s="10">
        <v>7</v>
      </c>
      <c r="AW80" s="10">
        <v>3</v>
      </c>
      <c r="AX80" s="10">
        <v>4</v>
      </c>
      <c r="AY80" s="10">
        <v>5</v>
      </c>
      <c r="AZ80" s="10">
        <v>3</v>
      </c>
      <c r="BA80" s="10">
        <v>2</v>
      </c>
      <c r="BB80" s="46">
        <v>5</v>
      </c>
      <c r="BC80" s="46">
        <v>3</v>
      </c>
      <c r="BD80" s="46">
        <v>2</v>
      </c>
    </row>
    <row r="81" spans="1:56" x14ac:dyDescent="0.25">
      <c r="A81" s="8"/>
      <c r="B81" s="9" t="s">
        <v>27</v>
      </c>
      <c r="C81" s="10">
        <v>6</v>
      </c>
      <c r="D81" s="10">
        <v>5</v>
      </c>
      <c r="E81" s="10">
        <v>1</v>
      </c>
      <c r="F81" s="10">
        <v>8</v>
      </c>
      <c r="G81" s="10">
        <v>6</v>
      </c>
      <c r="H81" s="10">
        <v>2</v>
      </c>
      <c r="I81" s="10">
        <v>37</v>
      </c>
      <c r="J81" s="10">
        <v>35</v>
      </c>
      <c r="K81" s="10">
        <v>2</v>
      </c>
      <c r="L81" s="10">
        <v>50</v>
      </c>
      <c r="M81" s="10">
        <v>48</v>
      </c>
      <c r="N81" s="10">
        <v>2</v>
      </c>
      <c r="O81" s="10">
        <v>80</v>
      </c>
      <c r="P81" s="10">
        <v>78</v>
      </c>
      <c r="Q81" s="10">
        <v>2</v>
      </c>
      <c r="R81" s="10">
        <v>60</v>
      </c>
      <c r="S81" s="10">
        <v>58</v>
      </c>
      <c r="T81" s="10">
        <v>2</v>
      </c>
      <c r="U81" s="10">
        <v>8</v>
      </c>
      <c r="V81" s="10">
        <v>8</v>
      </c>
      <c r="W81" s="10">
        <v>0</v>
      </c>
      <c r="X81" s="10">
        <v>3</v>
      </c>
      <c r="Y81" s="10">
        <v>2</v>
      </c>
      <c r="Z81" s="10">
        <v>1</v>
      </c>
      <c r="AA81" s="10">
        <v>2</v>
      </c>
      <c r="AB81" s="10">
        <v>1</v>
      </c>
      <c r="AC81" s="10">
        <v>1</v>
      </c>
      <c r="AD81" s="10">
        <v>5</v>
      </c>
      <c r="AE81" s="10">
        <v>3</v>
      </c>
      <c r="AF81" s="10">
        <v>2</v>
      </c>
      <c r="AG81" s="10">
        <v>6</v>
      </c>
      <c r="AH81" s="10">
        <v>4</v>
      </c>
      <c r="AI81" s="10">
        <v>2</v>
      </c>
      <c r="AJ81" s="10">
        <v>5</v>
      </c>
      <c r="AK81" s="10">
        <v>4</v>
      </c>
      <c r="AL81" s="10">
        <v>1</v>
      </c>
      <c r="AM81" s="10">
        <v>3</v>
      </c>
      <c r="AN81" s="10">
        <v>2</v>
      </c>
      <c r="AO81" s="10">
        <v>1</v>
      </c>
      <c r="AP81" s="10">
        <v>5</v>
      </c>
      <c r="AQ81" s="10">
        <v>3</v>
      </c>
      <c r="AR81" s="10">
        <v>2</v>
      </c>
      <c r="AS81" s="10">
        <v>2</v>
      </c>
      <c r="AT81" s="10">
        <v>2</v>
      </c>
      <c r="AU81" s="10">
        <v>0</v>
      </c>
      <c r="AV81" s="10">
        <v>1</v>
      </c>
      <c r="AW81" s="10">
        <v>1</v>
      </c>
      <c r="AX81" s="10">
        <v>0</v>
      </c>
      <c r="AY81" s="10">
        <v>3</v>
      </c>
      <c r="AZ81" s="10">
        <v>1</v>
      </c>
      <c r="BA81" s="10">
        <v>2</v>
      </c>
      <c r="BB81" s="46">
        <v>6</v>
      </c>
      <c r="BC81" s="46">
        <v>4</v>
      </c>
      <c r="BD81" s="46">
        <v>2</v>
      </c>
    </row>
    <row r="82" spans="1:56" x14ac:dyDescent="0.25">
      <c r="A82" s="8"/>
      <c r="B82" s="9" t="s">
        <v>28</v>
      </c>
      <c r="C82" s="10">
        <v>10</v>
      </c>
      <c r="D82" s="10">
        <v>4</v>
      </c>
      <c r="E82" s="10">
        <v>6</v>
      </c>
      <c r="F82" s="10">
        <v>15</v>
      </c>
      <c r="G82" s="10">
        <v>10</v>
      </c>
      <c r="H82" s="10">
        <v>5</v>
      </c>
      <c r="I82" s="10">
        <v>50</v>
      </c>
      <c r="J82" s="10">
        <v>45</v>
      </c>
      <c r="K82" s="10">
        <v>5</v>
      </c>
      <c r="L82" s="10">
        <v>53</v>
      </c>
      <c r="M82" s="10">
        <v>48</v>
      </c>
      <c r="N82" s="10">
        <v>5</v>
      </c>
      <c r="O82" s="10">
        <v>90</v>
      </c>
      <c r="P82" s="10">
        <v>85</v>
      </c>
      <c r="Q82" s="10">
        <v>5</v>
      </c>
      <c r="R82" s="10">
        <v>74</v>
      </c>
      <c r="S82" s="10">
        <v>69</v>
      </c>
      <c r="T82" s="10">
        <v>5</v>
      </c>
      <c r="U82" s="10">
        <v>15</v>
      </c>
      <c r="V82" s="10">
        <v>11</v>
      </c>
      <c r="W82" s="10">
        <v>4</v>
      </c>
      <c r="X82" s="10">
        <v>3</v>
      </c>
      <c r="Y82" s="10">
        <v>3</v>
      </c>
      <c r="Z82" s="10">
        <v>0</v>
      </c>
      <c r="AA82" s="10">
        <v>3</v>
      </c>
      <c r="AB82" s="10">
        <v>3</v>
      </c>
      <c r="AC82" s="10">
        <v>0</v>
      </c>
      <c r="AD82" s="10">
        <v>3</v>
      </c>
      <c r="AE82" s="10">
        <v>3</v>
      </c>
      <c r="AF82" s="10">
        <v>0</v>
      </c>
      <c r="AG82" s="10">
        <v>2</v>
      </c>
      <c r="AH82" s="10">
        <v>2</v>
      </c>
      <c r="AI82" s="10">
        <v>0</v>
      </c>
      <c r="AJ82" s="10">
        <v>2</v>
      </c>
      <c r="AK82" s="10">
        <v>2</v>
      </c>
      <c r="AL82" s="10">
        <v>0</v>
      </c>
      <c r="AM82" s="10">
        <v>2</v>
      </c>
      <c r="AN82" s="10">
        <v>2</v>
      </c>
      <c r="AO82" s="10">
        <v>0</v>
      </c>
      <c r="AP82" s="10">
        <v>1</v>
      </c>
      <c r="AQ82" s="10">
        <v>1</v>
      </c>
      <c r="AR82" s="10">
        <v>0</v>
      </c>
      <c r="AS82" s="10">
        <v>5</v>
      </c>
      <c r="AT82" s="10">
        <v>2</v>
      </c>
      <c r="AU82" s="10">
        <v>3</v>
      </c>
      <c r="AV82" s="10">
        <v>6</v>
      </c>
      <c r="AW82" s="10">
        <v>3</v>
      </c>
      <c r="AX82" s="10">
        <v>3</v>
      </c>
      <c r="AY82" s="10">
        <v>6</v>
      </c>
      <c r="AZ82" s="10">
        <v>3</v>
      </c>
      <c r="BA82" s="10">
        <v>3</v>
      </c>
      <c r="BB82" s="46">
        <v>5</v>
      </c>
      <c r="BC82" s="46">
        <v>2</v>
      </c>
      <c r="BD82" s="46">
        <v>3</v>
      </c>
    </row>
    <row r="83" spans="1:56" x14ac:dyDescent="0.25">
      <c r="A83" s="8"/>
      <c r="B83" s="9" t="s">
        <v>29</v>
      </c>
      <c r="C83" s="10">
        <v>6</v>
      </c>
      <c r="D83" s="10">
        <v>4</v>
      </c>
      <c r="E83" s="10">
        <v>2</v>
      </c>
      <c r="F83" s="10">
        <v>8</v>
      </c>
      <c r="G83" s="10">
        <v>5</v>
      </c>
      <c r="H83" s="10">
        <v>3</v>
      </c>
      <c r="I83" s="10">
        <v>26</v>
      </c>
      <c r="J83" s="10">
        <v>22</v>
      </c>
      <c r="K83" s="10">
        <v>4</v>
      </c>
      <c r="L83" s="10">
        <v>63</v>
      </c>
      <c r="M83" s="10">
        <v>56</v>
      </c>
      <c r="N83" s="10">
        <v>7</v>
      </c>
      <c r="O83" s="10">
        <v>81</v>
      </c>
      <c r="P83" s="10">
        <v>73</v>
      </c>
      <c r="Q83" s="10">
        <v>8</v>
      </c>
      <c r="R83" s="10">
        <v>59</v>
      </c>
      <c r="S83" s="10">
        <v>52</v>
      </c>
      <c r="T83" s="10">
        <v>7</v>
      </c>
      <c r="U83" s="10">
        <v>15</v>
      </c>
      <c r="V83" s="10">
        <v>10</v>
      </c>
      <c r="W83" s="10">
        <v>5</v>
      </c>
      <c r="X83" s="10">
        <v>12</v>
      </c>
      <c r="Y83" s="10">
        <v>7</v>
      </c>
      <c r="Z83" s="10">
        <v>5</v>
      </c>
      <c r="AA83" s="10">
        <v>11</v>
      </c>
      <c r="AB83" s="10">
        <v>5</v>
      </c>
      <c r="AC83" s="10">
        <v>6</v>
      </c>
      <c r="AD83" s="10">
        <v>9</v>
      </c>
      <c r="AE83" s="10">
        <v>6</v>
      </c>
      <c r="AF83" s="10">
        <v>3</v>
      </c>
      <c r="AG83" s="10">
        <v>9</v>
      </c>
      <c r="AH83" s="10">
        <v>6</v>
      </c>
      <c r="AI83" s="10">
        <v>3</v>
      </c>
      <c r="AJ83" s="10">
        <v>6</v>
      </c>
      <c r="AK83" s="10">
        <v>4</v>
      </c>
      <c r="AL83" s="10">
        <v>2</v>
      </c>
      <c r="AM83" s="10">
        <v>3</v>
      </c>
      <c r="AN83" s="10">
        <v>3</v>
      </c>
      <c r="AO83" s="10">
        <v>0</v>
      </c>
      <c r="AP83" s="10">
        <v>4</v>
      </c>
      <c r="AQ83" s="10">
        <v>4</v>
      </c>
      <c r="AR83" s="10">
        <v>0</v>
      </c>
      <c r="AS83" s="10">
        <v>3</v>
      </c>
      <c r="AT83" s="10">
        <v>3</v>
      </c>
      <c r="AU83" s="10">
        <v>0</v>
      </c>
      <c r="AV83" s="10">
        <v>2</v>
      </c>
      <c r="AW83" s="10">
        <v>2</v>
      </c>
      <c r="AX83" s="10">
        <v>0</v>
      </c>
      <c r="AY83" s="10">
        <v>2</v>
      </c>
      <c r="AZ83" s="10">
        <v>2</v>
      </c>
      <c r="BA83" s="10">
        <v>0</v>
      </c>
      <c r="BB83" s="46">
        <v>3</v>
      </c>
      <c r="BC83" s="46">
        <v>2</v>
      </c>
      <c r="BD83" s="46">
        <v>1</v>
      </c>
    </row>
    <row r="84" spans="1:56" x14ac:dyDescent="0.25">
      <c r="A84" s="8"/>
      <c r="B84" s="9" t="s">
        <v>30</v>
      </c>
      <c r="C84" s="10">
        <v>8</v>
      </c>
      <c r="D84" s="10">
        <v>6</v>
      </c>
      <c r="E84" s="10">
        <v>2</v>
      </c>
      <c r="F84" s="10">
        <v>7</v>
      </c>
      <c r="G84" s="10">
        <v>5</v>
      </c>
      <c r="H84" s="10">
        <v>2</v>
      </c>
      <c r="I84" s="10">
        <v>29</v>
      </c>
      <c r="J84" s="10">
        <v>25</v>
      </c>
      <c r="K84" s="10">
        <v>4</v>
      </c>
      <c r="L84" s="10">
        <v>40</v>
      </c>
      <c r="M84" s="10">
        <v>37</v>
      </c>
      <c r="N84" s="10">
        <v>3</v>
      </c>
      <c r="O84" s="10">
        <v>63</v>
      </c>
      <c r="P84" s="10">
        <v>60</v>
      </c>
      <c r="Q84" s="10">
        <v>3</v>
      </c>
      <c r="R84" s="10">
        <v>38</v>
      </c>
      <c r="S84" s="10">
        <v>35</v>
      </c>
      <c r="T84" s="10">
        <v>3</v>
      </c>
      <c r="U84" s="10">
        <v>11</v>
      </c>
      <c r="V84" s="10">
        <v>8</v>
      </c>
      <c r="W84" s="10">
        <v>3</v>
      </c>
      <c r="X84" s="10">
        <v>7</v>
      </c>
      <c r="Y84" s="10">
        <v>3</v>
      </c>
      <c r="Z84" s="10">
        <v>4</v>
      </c>
      <c r="AA84" s="10">
        <v>8</v>
      </c>
      <c r="AB84" s="10">
        <v>4</v>
      </c>
      <c r="AC84" s="10">
        <v>4</v>
      </c>
      <c r="AD84" s="10">
        <v>9</v>
      </c>
      <c r="AE84" s="10">
        <v>3</v>
      </c>
      <c r="AF84" s="10">
        <v>6</v>
      </c>
      <c r="AG84" s="10">
        <v>9</v>
      </c>
      <c r="AH84" s="10">
        <v>4</v>
      </c>
      <c r="AI84" s="10">
        <v>5</v>
      </c>
      <c r="AJ84" s="10">
        <v>10</v>
      </c>
      <c r="AK84" s="10">
        <v>5</v>
      </c>
      <c r="AL84" s="10">
        <v>5</v>
      </c>
      <c r="AM84" s="10">
        <v>18</v>
      </c>
      <c r="AN84" s="10">
        <v>9</v>
      </c>
      <c r="AO84" s="10">
        <v>9</v>
      </c>
      <c r="AP84" s="10">
        <v>14</v>
      </c>
      <c r="AQ84" s="10">
        <v>7</v>
      </c>
      <c r="AR84" s="10">
        <v>7</v>
      </c>
      <c r="AS84" s="10">
        <v>12</v>
      </c>
      <c r="AT84" s="10">
        <v>8</v>
      </c>
      <c r="AU84" s="10">
        <v>4</v>
      </c>
      <c r="AV84" s="10">
        <v>11</v>
      </c>
      <c r="AW84" s="10">
        <v>7</v>
      </c>
      <c r="AX84" s="10">
        <v>4</v>
      </c>
      <c r="AY84" s="10">
        <v>6</v>
      </c>
      <c r="AZ84" s="10">
        <v>4</v>
      </c>
      <c r="BA84" s="10">
        <v>2</v>
      </c>
      <c r="BB84" s="46">
        <v>4</v>
      </c>
      <c r="BC84" s="46">
        <v>4</v>
      </c>
      <c r="BD84" s="46">
        <v>0</v>
      </c>
    </row>
    <row r="85" spans="1:56" x14ac:dyDescent="0.25">
      <c r="A85" s="8"/>
      <c r="B85" s="9" t="s">
        <v>31</v>
      </c>
      <c r="C85" s="10">
        <v>4</v>
      </c>
      <c r="D85" s="10">
        <v>1</v>
      </c>
      <c r="E85" s="10">
        <v>3</v>
      </c>
      <c r="F85" s="10">
        <v>6</v>
      </c>
      <c r="G85" s="10">
        <v>3</v>
      </c>
      <c r="H85" s="10">
        <v>3</v>
      </c>
      <c r="I85" s="10">
        <v>15</v>
      </c>
      <c r="J85" s="10">
        <v>15</v>
      </c>
      <c r="K85" s="10">
        <v>0</v>
      </c>
      <c r="L85" s="10">
        <v>24</v>
      </c>
      <c r="M85" s="10">
        <v>22</v>
      </c>
      <c r="N85" s="10">
        <v>2</v>
      </c>
      <c r="O85" s="10">
        <v>35</v>
      </c>
      <c r="P85" s="10">
        <v>33</v>
      </c>
      <c r="Q85" s="10">
        <v>2</v>
      </c>
      <c r="R85" s="10">
        <v>27</v>
      </c>
      <c r="S85" s="10">
        <v>25</v>
      </c>
      <c r="T85" s="10">
        <v>2</v>
      </c>
      <c r="U85" s="10">
        <v>10</v>
      </c>
      <c r="V85" s="10">
        <v>7</v>
      </c>
      <c r="W85" s="10">
        <v>3</v>
      </c>
      <c r="X85" s="10">
        <v>8</v>
      </c>
      <c r="Y85" s="10">
        <v>4</v>
      </c>
      <c r="Z85" s="10">
        <v>4</v>
      </c>
      <c r="AA85" s="10">
        <v>7</v>
      </c>
      <c r="AB85" s="10">
        <v>5</v>
      </c>
      <c r="AC85" s="10">
        <v>2</v>
      </c>
      <c r="AD85" s="10">
        <v>7</v>
      </c>
      <c r="AE85" s="10">
        <v>5</v>
      </c>
      <c r="AF85" s="10">
        <v>2</v>
      </c>
      <c r="AG85" s="10">
        <v>7</v>
      </c>
      <c r="AH85" s="10">
        <v>4</v>
      </c>
      <c r="AI85" s="10">
        <v>3</v>
      </c>
      <c r="AJ85" s="10">
        <v>7</v>
      </c>
      <c r="AK85" s="10">
        <v>4</v>
      </c>
      <c r="AL85" s="10">
        <v>3</v>
      </c>
      <c r="AM85" s="10">
        <v>7</v>
      </c>
      <c r="AN85" s="10">
        <v>3</v>
      </c>
      <c r="AO85" s="10">
        <v>4</v>
      </c>
      <c r="AP85" s="10">
        <v>8</v>
      </c>
      <c r="AQ85" s="10">
        <v>4</v>
      </c>
      <c r="AR85" s="10">
        <v>4</v>
      </c>
      <c r="AS85" s="10">
        <v>7</v>
      </c>
      <c r="AT85" s="10">
        <v>2</v>
      </c>
      <c r="AU85" s="10">
        <v>5</v>
      </c>
      <c r="AV85" s="10">
        <v>8</v>
      </c>
      <c r="AW85" s="10">
        <v>3</v>
      </c>
      <c r="AX85" s="10">
        <v>5</v>
      </c>
      <c r="AY85" s="10">
        <v>11</v>
      </c>
      <c r="AZ85" s="10">
        <v>5</v>
      </c>
      <c r="BA85" s="10">
        <v>6</v>
      </c>
      <c r="BB85" s="46">
        <v>14</v>
      </c>
      <c r="BC85" s="46">
        <v>8</v>
      </c>
      <c r="BD85" s="46">
        <v>6</v>
      </c>
    </row>
    <row r="86" spans="1:56" x14ac:dyDescent="0.25">
      <c r="A86" s="8"/>
      <c r="B86" s="9" t="s">
        <v>32</v>
      </c>
      <c r="C86" s="10">
        <v>0</v>
      </c>
      <c r="D86" s="10">
        <v>0</v>
      </c>
      <c r="E86" s="10">
        <v>0</v>
      </c>
      <c r="F86" s="10">
        <v>1</v>
      </c>
      <c r="G86" s="10">
        <v>1</v>
      </c>
      <c r="H86" s="10">
        <v>0</v>
      </c>
      <c r="I86" s="10">
        <v>3</v>
      </c>
      <c r="J86" s="10">
        <v>0</v>
      </c>
      <c r="K86" s="10">
        <v>3</v>
      </c>
      <c r="L86" s="10">
        <v>6</v>
      </c>
      <c r="M86" s="10">
        <v>3</v>
      </c>
      <c r="N86" s="10">
        <v>3</v>
      </c>
      <c r="O86" s="10">
        <v>8</v>
      </c>
      <c r="P86" s="10">
        <v>5</v>
      </c>
      <c r="Q86" s="10">
        <v>3</v>
      </c>
      <c r="R86" s="10">
        <v>10</v>
      </c>
      <c r="S86" s="10">
        <v>8</v>
      </c>
      <c r="T86" s="10">
        <v>2</v>
      </c>
      <c r="U86" s="10">
        <v>6</v>
      </c>
      <c r="V86" s="10">
        <v>4</v>
      </c>
      <c r="W86" s="10">
        <v>2</v>
      </c>
      <c r="X86" s="10">
        <v>5</v>
      </c>
      <c r="Y86" s="10">
        <v>5</v>
      </c>
      <c r="Z86" s="10">
        <v>0</v>
      </c>
      <c r="AA86" s="10">
        <v>4</v>
      </c>
      <c r="AB86" s="10">
        <v>2</v>
      </c>
      <c r="AC86" s="10">
        <v>2</v>
      </c>
      <c r="AD86" s="10">
        <v>5</v>
      </c>
      <c r="AE86" s="10">
        <v>3</v>
      </c>
      <c r="AF86" s="10">
        <v>2</v>
      </c>
      <c r="AG86" s="10">
        <v>6</v>
      </c>
      <c r="AH86" s="10">
        <v>4</v>
      </c>
      <c r="AI86" s="10">
        <v>2</v>
      </c>
      <c r="AJ86" s="10">
        <v>7</v>
      </c>
      <c r="AK86" s="10">
        <v>4</v>
      </c>
      <c r="AL86" s="10">
        <v>3</v>
      </c>
      <c r="AM86" s="10">
        <v>8</v>
      </c>
      <c r="AN86" s="10">
        <v>4</v>
      </c>
      <c r="AO86" s="10">
        <v>4</v>
      </c>
      <c r="AP86" s="10">
        <v>7</v>
      </c>
      <c r="AQ86" s="10">
        <v>5</v>
      </c>
      <c r="AR86" s="10">
        <v>2</v>
      </c>
      <c r="AS86" s="10">
        <v>7</v>
      </c>
      <c r="AT86" s="10">
        <v>5</v>
      </c>
      <c r="AU86" s="10">
        <v>2</v>
      </c>
      <c r="AV86" s="10">
        <v>6</v>
      </c>
      <c r="AW86" s="10">
        <v>4</v>
      </c>
      <c r="AX86" s="10">
        <v>2</v>
      </c>
      <c r="AY86" s="10">
        <v>6</v>
      </c>
      <c r="AZ86" s="10">
        <v>4</v>
      </c>
      <c r="BA86" s="10">
        <v>2</v>
      </c>
      <c r="BB86" s="46">
        <v>6</v>
      </c>
      <c r="BC86" s="46">
        <v>3</v>
      </c>
      <c r="BD86" s="46">
        <v>3</v>
      </c>
    </row>
    <row r="87" spans="1:56" x14ac:dyDescent="0.25">
      <c r="A87" s="8"/>
      <c r="B87" s="9" t="s">
        <v>33</v>
      </c>
      <c r="C87" s="10">
        <v>4</v>
      </c>
      <c r="D87" s="10">
        <v>3</v>
      </c>
      <c r="E87" s="10">
        <v>1</v>
      </c>
      <c r="F87" s="10">
        <v>4</v>
      </c>
      <c r="G87" s="10">
        <v>3</v>
      </c>
      <c r="H87" s="10">
        <v>1</v>
      </c>
      <c r="I87" s="10">
        <v>6</v>
      </c>
      <c r="J87" s="10">
        <v>5</v>
      </c>
      <c r="K87" s="10">
        <v>1</v>
      </c>
      <c r="L87" s="10">
        <v>2</v>
      </c>
      <c r="M87" s="10">
        <v>2</v>
      </c>
      <c r="N87" s="10">
        <v>0</v>
      </c>
      <c r="O87" s="10">
        <v>2</v>
      </c>
      <c r="P87" s="10">
        <v>2</v>
      </c>
      <c r="Q87" s="10">
        <v>0</v>
      </c>
      <c r="R87" s="10">
        <v>1</v>
      </c>
      <c r="S87" s="10">
        <v>1</v>
      </c>
      <c r="T87" s="10">
        <v>0</v>
      </c>
      <c r="U87" s="10">
        <v>0</v>
      </c>
      <c r="V87" s="10">
        <v>0</v>
      </c>
      <c r="W87" s="10">
        <v>0</v>
      </c>
      <c r="X87" s="10">
        <v>2</v>
      </c>
      <c r="Y87" s="10">
        <v>0</v>
      </c>
      <c r="Z87" s="10">
        <v>2</v>
      </c>
      <c r="AA87" s="10">
        <v>3</v>
      </c>
      <c r="AB87" s="10">
        <v>2</v>
      </c>
      <c r="AC87" s="10">
        <v>1</v>
      </c>
      <c r="AD87" s="10">
        <v>3</v>
      </c>
      <c r="AE87" s="10">
        <v>2</v>
      </c>
      <c r="AF87" s="10">
        <v>1</v>
      </c>
      <c r="AG87" s="10">
        <v>3</v>
      </c>
      <c r="AH87" s="10">
        <v>2</v>
      </c>
      <c r="AI87" s="10">
        <v>1</v>
      </c>
      <c r="AJ87" s="10">
        <v>3</v>
      </c>
      <c r="AK87" s="10">
        <v>2</v>
      </c>
      <c r="AL87" s="10">
        <v>1</v>
      </c>
      <c r="AM87" s="10">
        <v>3</v>
      </c>
      <c r="AN87" s="10">
        <v>3</v>
      </c>
      <c r="AO87" s="10">
        <v>0</v>
      </c>
      <c r="AP87" s="10">
        <v>4</v>
      </c>
      <c r="AQ87" s="10">
        <v>3</v>
      </c>
      <c r="AR87" s="10">
        <v>1</v>
      </c>
      <c r="AS87" s="10">
        <v>6</v>
      </c>
      <c r="AT87" s="10">
        <v>5</v>
      </c>
      <c r="AU87" s="10">
        <v>1</v>
      </c>
      <c r="AV87" s="10">
        <v>6</v>
      </c>
      <c r="AW87" s="10">
        <v>5</v>
      </c>
      <c r="AX87" s="10">
        <v>1</v>
      </c>
      <c r="AY87" s="10">
        <v>7</v>
      </c>
      <c r="AZ87" s="10">
        <v>5</v>
      </c>
      <c r="BA87" s="10">
        <v>2</v>
      </c>
      <c r="BB87" s="46">
        <v>8</v>
      </c>
      <c r="BC87" s="46">
        <v>5</v>
      </c>
      <c r="BD87" s="46">
        <v>3</v>
      </c>
    </row>
    <row r="88" spans="1:56" x14ac:dyDescent="0.25">
      <c r="A88" s="8"/>
      <c r="B88" s="9" t="s">
        <v>34</v>
      </c>
      <c r="C88" s="10">
        <v>3</v>
      </c>
      <c r="D88" s="10">
        <v>3</v>
      </c>
      <c r="E88" s="10">
        <v>0</v>
      </c>
      <c r="F88" s="10">
        <v>3</v>
      </c>
      <c r="G88" s="10">
        <v>3</v>
      </c>
      <c r="H88" s="10">
        <v>0</v>
      </c>
      <c r="I88" s="10">
        <v>3</v>
      </c>
      <c r="J88" s="10">
        <v>3</v>
      </c>
      <c r="K88" s="10">
        <v>0</v>
      </c>
      <c r="L88" s="10">
        <v>5</v>
      </c>
      <c r="M88" s="10">
        <v>4</v>
      </c>
      <c r="N88" s="10">
        <v>1</v>
      </c>
      <c r="O88" s="10">
        <v>5</v>
      </c>
      <c r="P88" s="10">
        <v>4</v>
      </c>
      <c r="Q88" s="10">
        <v>1</v>
      </c>
      <c r="R88" s="10">
        <v>2</v>
      </c>
      <c r="S88" s="10">
        <v>1</v>
      </c>
      <c r="T88" s="10">
        <v>1</v>
      </c>
      <c r="U88" s="10">
        <v>2</v>
      </c>
      <c r="V88" s="10">
        <v>1</v>
      </c>
      <c r="W88" s="10">
        <v>1</v>
      </c>
      <c r="X88" s="10">
        <v>2</v>
      </c>
      <c r="Y88" s="10">
        <v>1</v>
      </c>
      <c r="Z88" s="10">
        <v>1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2</v>
      </c>
      <c r="AH88" s="10">
        <v>1</v>
      </c>
      <c r="AI88" s="10">
        <v>1</v>
      </c>
      <c r="AJ88" s="10">
        <v>2</v>
      </c>
      <c r="AK88" s="10">
        <v>1</v>
      </c>
      <c r="AL88" s="10">
        <v>1</v>
      </c>
      <c r="AM88" s="10">
        <v>1</v>
      </c>
      <c r="AN88" s="10">
        <v>0</v>
      </c>
      <c r="AO88" s="10">
        <v>1</v>
      </c>
      <c r="AP88" s="10">
        <v>3</v>
      </c>
      <c r="AQ88" s="10">
        <v>1</v>
      </c>
      <c r="AR88" s="10">
        <v>2</v>
      </c>
      <c r="AS88" s="10">
        <v>3</v>
      </c>
      <c r="AT88" s="10">
        <v>1</v>
      </c>
      <c r="AU88" s="10">
        <v>2</v>
      </c>
      <c r="AV88" s="10">
        <v>3</v>
      </c>
      <c r="AW88" s="10">
        <v>2</v>
      </c>
      <c r="AX88" s="10">
        <v>1</v>
      </c>
      <c r="AY88" s="10">
        <v>3</v>
      </c>
      <c r="AZ88" s="10">
        <v>3</v>
      </c>
      <c r="BA88" s="10">
        <v>0</v>
      </c>
      <c r="BB88" s="46">
        <v>4</v>
      </c>
      <c r="BC88" s="46">
        <v>4</v>
      </c>
      <c r="BD88" s="46">
        <v>0</v>
      </c>
    </row>
    <row r="89" spans="1:56" x14ac:dyDescent="0.25">
      <c r="A89" s="8"/>
      <c r="B89" s="9" t="s">
        <v>35</v>
      </c>
      <c r="C89" s="10">
        <v>3</v>
      </c>
      <c r="D89" s="10">
        <v>1</v>
      </c>
      <c r="E89" s="10">
        <v>2</v>
      </c>
      <c r="F89" s="10">
        <v>2</v>
      </c>
      <c r="G89" s="10">
        <v>0</v>
      </c>
      <c r="H89" s="10">
        <v>2</v>
      </c>
      <c r="I89" s="10">
        <v>1</v>
      </c>
      <c r="J89" s="10">
        <v>0</v>
      </c>
      <c r="K89" s="10">
        <v>1</v>
      </c>
      <c r="L89" s="10">
        <v>2</v>
      </c>
      <c r="M89" s="10">
        <v>1</v>
      </c>
      <c r="N89" s="10">
        <v>1</v>
      </c>
      <c r="O89" s="10">
        <v>1</v>
      </c>
      <c r="P89" s="10">
        <v>1</v>
      </c>
      <c r="Q89" s="10">
        <v>0</v>
      </c>
      <c r="R89" s="10">
        <v>3</v>
      </c>
      <c r="S89" s="10">
        <v>3</v>
      </c>
      <c r="T89" s="10">
        <v>0</v>
      </c>
      <c r="U89" s="10">
        <v>3</v>
      </c>
      <c r="V89" s="10">
        <v>3</v>
      </c>
      <c r="W89" s="10">
        <v>0</v>
      </c>
      <c r="X89" s="10">
        <v>3</v>
      </c>
      <c r="Y89" s="10">
        <v>3</v>
      </c>
      <c r="Z89" s="10">
        <v>0</v>
      </c>
      <c r="AA89" s="10">
        <v>3</v>
      </c>
      <c r="AB89" s="10">
        <v>2</v>
      </c>
      <c r="AC89" s="10">
        <v>1</v>
      </c>
      <c r="AD89" s="10">
        <v>2</v>
      </c>
      <c r="AE89" s="10">
        <v>1</v>
      </c>
      <c r="AF89" s="10">
        <v>1</v>
      </c>
      <c r="AG89" s="10">
        <v>1</v>
      </c>
      <c r="AH89" s="10">
        <v>0</v>
      </c>
      <c r="AI89" s="10">
        <v>1</v>
      </c>
      <c r="AJ89" s="10">
        <v>1</v>
      </c>
      <c r="AK89" s="10">
        <v>0</v>
      </c>
      <c r="AL89" s="10">
        <v>1</v>
      </c>
      <c r="AM89" s="10">
        <v>2</v>
      </c>
      <c r="AN89" s="10">
        <v>1</v>
      </c>
      <c r="AO89" s="10">
        <v>1</v>
      </c>
      <c r="AP89" s="10">
        <v>1</v>
      </c>
      <c r="AQ89" s="10">
        <v>1</v>
      </c>
      <c r="AR89" s="10">
        <v>0</v>
      </c>
      <c r="AS89" s="10">
        <v>1</v>
      </c>
      <c r="AT89" s="10">
        <v>1</v>
      </c>
      <c r="AU89" s="10">
        <v>0</v>
      </c>
      <c r="AV89" s="10">
        <v>2</v>
      </c>
      <c r="AW89" s="10">
        <v>1</v>
      </c>
      <c r="AX89" s="10">
        <v>1</v>
      </c>
      <c r="AY89" s="10">
        <v>3</v>
      </c>
      <c r="AZ89" s="10">
        <v>1</v>
      </c>
      <c r="BA89" s="10">
        <v>2</v>
      </c>
      <c r="BB89" s="46">
        <v>2</v>
      </c>
      <c r="BC89" s="46">
        <v>0</v>
      </c>
      <c r="BD89" s="46">
        <v>2</v>
      </c>
    </row>
    <row r="90" spans="1:56" x14ac:dyDescent="0.25">
      <c r="A90" s="8"/>
      <c r="B90" s="9" t="s">
        <v>36</v>
      </c>
      <c r="C90" s="10">
        <v>1</v>
      </c>
      <c r="D90" s="10">
        <v>1</v>
      </c>
      <c r="E90" s="10">
        <v>0</v>
      </c>
      <c r="F90" s="10">
        <v>2</v>
      </c>
      <c r="G90" s="10">
        <v>2</v>
      </c>
      <c r="H90" s="10">
        <v>0</v>
      </c>
      <c r="I90" s="10">
        <v>2</v>
      </c>
      <c r="J90" s="10">
        <v>1</v>
      </c>
      <c r="K90" s="10">
        <v>1</v>
      </c>
      <c r="L90" s="10">
        <v>2</v>
      </c>
      <c r="M90" s="10">
        <v>1</v>
      </c>
      <c r="N90" s="10">
        <v>1</v>
      </c>
      <c r="O90" s="10">
        <v>2</v>
      </c>
      <c r="P90" s="10">
        <v>1</v>
      </c>
      <c r="Q90" s="10">
        <v>1</v>
      </c>
      <c r="R90" s="10">
        <v>2</v>
      </c>
      <c r="S90" s="10">
        <v>1</v>
      </c>
      <c r="T90" s="10">
        <v>1</v>
      </c>
      <c r="U90" s="10">
        <v>1</v>
      </c>
      <c r="V90" s="10">
        <v>0</v>
      </c>
      <c r="W90" s="10">
        <v>1</v>
      </c>
      <c r="X90" s="10">
        <v>1</v>
      </c>
      <c r="Y90" s="10">
        <v>0</v>
      </c>
      <c r="Z90" s="10">
        <v>1</v>
      </c>
      <c r="AA90" s="10">
        <v>2</v>
      </c>
      <c r="AB90" s="10">
        <v>1</v>
      </c>
      <c r="AC90" s="10">
        <v>1</v>
      </c>
      <c r="AD90" s="10">
        <v>1</v>
      </c>
      <c r="AE90" s="10">
        <v>1</v>
      </c>
      <c r="AF90" s="10">
        <v>0</v>
      </c>
      <c r="AG90" s="10">
        <v>2</v>
      </c>
      <c r="AH90" s="10">
        <v>2</v>
      </c>
      <c r="AI90" s="10">
        <v>0</v>
      </c>
      <c r="AJ90" s="10">
        <v>2</v>
      </c>
      <c r="AK90" s="10">
        <v>2</v>
      </c>
      <c r="AL90" s="10">
        <v>0</v>
      </c>
      <c r="AM90" s="10">
        <v>1</v>
      </c>
      <c r="AN90" s="10">
        <v>1</v>
      </c>
      <c r="AO90" s="10">
        <v>0</v>
      </c>
      <c r="AP90" s="10">
        <v>1</v>
      </c>
      <c r="AQ90" s="10">
        <v>0</v>
      </c>
      <c r="AR90" s="10">
        <v>1</v>
      </c>
      <c r="AS90" s="10">
        <v>1</v>
      </c>
      <c r="AT90" s="10">
        <v>0</v>
      </c>
      <c r="AU90" s="10">
        <v>1</v>
      </c>
      <c r="AV90" s="10">
        <v>1</v>
      </c>
      <c r="AW90" s="10">
        <v>0</v>
      </c>
      <c r="AX90" s="10">
        <v>1</v>
      </c>
      <c r="AY90" s="10">
        <v>0</v>
      </c>
      <c r="AZ90" s="10">
        <v>0</v>
      </c>
      <c r="BA90" s="10">
        <v>0</v>
      </c>
      <c r="BB90" s="46">
        <v>1</v>
      </c>
      <c r="BC90" s="46">
        <v>1</v>
      </c>
      <c r="BD90" s="46">
        <v>0</v>
      </c>
    </row>
    <row r="91" spans="1:56" x14ac:dyDescent="0.25">
      <c r="A91" s="8"/>
      <c r="B91" s="9" t="s">
        <v>37</v>
      </c>
      <c r="C91" s="10">
        <v>3</v>
      </c>
      <c r="D91" s="10">
        <v>2</v>
      </c>
      <c r="E91" s="10">
        <v>1</v>
      </c>
      <c r="F91" s="10">
        <v>2</v>
      </c>
      <c r="G91" s="10">
        <v>1</v>
      </c>
      <c r="H91" s="10">
        <v>1</v>
      </c>
      <c r="I91" s="10">
        <v>3</v>
      </c>
      <c r="J91" s="10">
        <v>2</v>
      </c>
      <c r="K91" s="10">
        <v>1</v>
      </c>
      <c r="L91" s="10">
        <v>3</v>
      </c>
      <c r="M91" s="10">
        <v>2</v>
      </c>
      <c r="N91" s="10">
        <v>1</v>
      </c>
      <c r="O91" s="10">
        <v>2</v>
      </c>
      <c r="P91" s="10">
        <v>1</v>
      </c>
      <c r="Q91" s="10">
        <v>1</v>
      </c>
      <c r="R91" s="10">
        <v>0</v>
      </c>
      <c r="S91" s="10">
        <v>0</v>
      </c>
      <c r="T91" s="10">
        <v>0</v>
      </c>
      <c r="U91" s="10">
        <v>1</v>
      </c>
      <c r="V91" s="10">
        <v>1</v>
      </c>
      <c r="W91" s="10">
        <v>0</v>
      </c>
      <c r="X91" s="10">
        <v>1</v>
      </c>
      <c r="Y91" s="10">
        <v>1</v>
      </c>
      <c r="Z91" s="10">
        <v>0</v>
      </c>
      <c r="AA91" s="10">
        <v>1</v>
      </c>
      <c r="AB91" s="10">
        <v>1</v>
      </c>
      <c r="AC91" s="10">
        <v>0</v>
      </c>
      <c r="AD91" s="10">
        <v>2</v>
      </c>
      <c r="AE91" s="10">
        <v>1</v>
      </c>
      <c r="AF91" s="10">
        <v>1</v>
      </c>
      <c r="AG91" s="10">
        <v>2</v>
      </c>
      <c r="AH91" s="10">
        <v>1</v>
      </c>
      <c r="AI91" s="10">
        <v>1</v>
      </c>
      <c r="AJ91" s="10">
        <v>1</v>
      </c>
      <c r="AK91" s="10">
        <v>0</v>
      </c>
      <c r="AL91" s="10">
        <v>1</v>
      </c>
      <c r="AM91" s="10">
        <v>1</v>
      </c>
      <c r="AN91" s="10">
        <v>0</v>
      </c>
      <c r="AO91" s="10">
        <v>1</v>
      </c>
      <c r="AP91" s="10">
        <v>1</v>
      </c>
      <c r="AQ91" s="10">
        <v>0</v>
      </c>
      <c r="AR91" s="10">
        <v>1</v>
      </c>
      <c r="AS91" s="10">
        <v>0</v>
      </c>
      <c r="AT91" s="10">
        <v>0</v>
      </c>
      <c r="AU91" s="10">
        <v>0</v>
      </c>
      <c r="AV91" s="10">
        <v>0</v>
      </c>
      <c r="AW91" s="10">
        <v>0</v>
      </c>
      <c r="AX91" s="10">
        <v>0</v>
      </c>
      <c r="AY91" s="10">
        <v>0</v>
      </c>
      <c r="AZ91" s="10">
        <v>0</v>
      </c>
      <c r="BA91" s="10">
        <v>0</v>
      </c>
      <c r="BB91" s="46">
        <v>0</v>
      </c>
      <c r="BC91" s="46">
        <v>0</v>
      </c>
      <c r="BD91" s="46">
        <v>0</v>
      </c>
    </row>
    <row r="92" spans="1:56" x14ac:dyDescent="0.25">
      <c r="A92" s="8"/>
      <c r="B92" s="9" t="s">
        <v>38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2</v>
      </c>
      <c r="S92" s="10">
        <v>1</v>
      </c>
      <c r="T92" s="10">
        <v>1</v>
      </c>
      <c r="U92" s="10">
        <v>2</v>
      </c>
      <c r="V92" s="10">
        <v>1</v>
      </c>
      <c r="W92" s="10">
        <v>1</v>
      </c>
      <c r="X92" s="10">
        <v>2</v>
      </c>
      <c r="Y92" s="10">
        <v>1</v>
      </c>
      <c r="Z92" s="10">
        <v>1</v>
      </c>
      <c r="AA92" s="10">
        <v>2</v>
      </c>
      <c r="AB92" s="10">
        <v>1</v>
      </c>
      <c r="AC92" s="10">
        <v>1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1</v>
      </c>
      <c r="AK92" s="10">
        <v>1</v>
      </c>
      <c r="AL92" s="10">
        <v>0</v>
      </c>
      <c r="AM92" s="10">
        <v>1</v>
      </c>
      <c r="AN92" s="10">
        <v>1</v>
      </c>
      <c r="AO92" s="10">
        <v>0</v>
      </c>
      <c r="AP92" s="10">
        <v>0</v>
      </c>
      <c r="AQ92" s="10">
        <v>0</v>
      </c>
      <c r="AR92" s="10">
        <v>0</v>
      </c>
      <c r="AS92" s="10">
        <v>1</v>
      </c>
      <c r="AT92" s="10">
        <v>0</v>
      </c>
      <c r="AU92" s="10">
        <v>1</v>
      </c>
      <c r="AV92" s="10">
        <v>0</v>
      </c>
      <c r="AW92" s="10">
        <v>0</v>
      </c>
      <c r="AX92" s="10">
        <v>0</v>
      </c>
      <c r="AY92" s="10">
        <v>0</v>
      </c>
      <c r="AZ92" s="10">
        <v>0</v>
      </c>
      <c r="BA92" s="10">
        <v>0</v>
      </c>
      <c r="BB92" s="46">
        <v>0</v>
      </c>
      <c r="BC92" s="46">
        <v>0</v>
      </c>
      <c r="BD92" s="46">
        <v>0</v>
      </c>
    </row>
    <row r="93" spans="1:56" x14ac:dyDescent="0.25">
      <c r="A93" s="8"/>
      <c r="B93" s="9" t="s">
        <v>39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v>0</v>
      </c>
      <c r="AV93" s="10">
        <v>0</v>
      </c>
      <c r="AW93" s="10">
        <v>0</v>
      </c>
      <c r="AX93" s="10">
        <v>0</v>
      </c>
      <c r="AY93" s="10">
        <v>0</v>
      </c>
      <c r="AZ93" s="10">
        <v>0</v>
      </c>
      <c r="BA93" s="10">
        <v>0</v>
      </c>
      <c r="BB93" s="46">
        <v>0</v>
      </c>
      <c r="BC93" s="46">
        <v>0</v>
      </c>
      <c r="BD93" s="46">
        <v>0</v>
      </c>
    </row>
    <row r="94" spans="1:56" x14ac:dyDescent="0.25">
      <c r="A94" s="8"/>
      <c r="B94" s="9" t="s">
        <v>40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10">
        <v>0</v>
      </c>
      <c r="AN94" s="10">
        <v>0</v>
      </c>
      <c r="AO94" s="10">
        <v>0</v>
      </c>
      <c r="AP94" s="10">
        <v>0</v>
      </c>
      <c r="AQ94" s="10">
        <v>0</v>
      </c>
      <c r="AR94" s="10">
        <v>0</v>
      </c>
      <c r="AS94" s="10">
        <v>0</v>
      </c>
      <c r="AT94" s="10">
        <v>0</v>
      </c>
      <c r="AU94" s="10">
        <v>0</v>
      </c>
      <c r="AV94" s="10">
        <v>0</v>
      </c>
      <c r="AW94" s="10">
        <v>0</v>
      </c>
      <c r="AX94" s="10">
        <v>0</v>
      </c>
      <c r="AY94" s="10">
        <v>0</v>
      </c>
      <c r="AZ94" s="10">
        <v>0</v>
      </c>
      <c r="BA94" s="10">
        <v>0</v>
      </c>
      <c r="BB94" s="46">
        <v>0</v>
      </c>
      <c r="BC94" s="46">
        <v>0</v>
      </c>
      <c r="BD94" s="46">
        <v>0</v>
      </c>
    </row>
    <row r="95" spans="1:56" x14ac:dyDescent="0.25">
      <c r="A95" s="8"/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46"/>
      <c r="BC95" s="46"/>
      <c r="BD95" s="46"/>
    </row>
    <row r="96" spans="1:56" x14ac:dyDescent="0.25">
      <c r="A96" s="8"/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46"/>
      <c r="BC96" s="46"/>
      <c r="BD96" s="46"/>
    </row>
    <row r="97" spans="1:56" x14ac:dyDescent="0.25">
      <c r="A97" s="9" t="s">
        <v>45</v>
      </c>
      <c r="B97" s="9" t="s">
        <v>20</v>
      </c>
      <c r="C97" s="10">
        <v>6</v>
      </c>
      <c r="D97" s="10">
        <v>3</v>
      </c>
      <c r="E97" s="10">
        <v>3</v>
      </c>
      <c r="F97" s="10">
        <v>6</v>
      </c>
      <c r="G97" s="10">
        <v>4</v>
      </c>
      <c r="H97" s="10">
        <v>2</v>
      </c>
      <c r="I97" s="10">
        <v>6</v>
      </c>
      <c r="J97" s="10">
        <v>4</v>
      </c>
      <c r="K97" s="10">
        <v>2</v>
      </c>
      <c r="L97" s="10">
        <v>5</v>
      </c>
      <c r="M97" s="10">
        <v>3</v>
      </c>
      <c r="N97" s="10">
        <v>2</v>
      </c>
      <c r="O97" s="10">
        <v>5</v>
      </c>
      <c r="P97" s="10">
        <v>4</v>
      </c>
      <c r="Q97" s="10">
        <v>1</v>
      </c>
      <c r="R97" s="10">
        <v>8</v>
      </c>
      <c r="S97" s="10">
        <v>6</v>
      </c>
      <c r="T97" s="10">
        <v>2</v>
      </c>
      <c r="U97" s="10">
        <v>8</v>
      </c>
      <c r="V97" s="10">
        <v>6</v>
      </c>
      <c r="W97" s="10">
        <v>2</v>
      </c>
      <c r="X97" s="10">
        <v>6</v>
      </c>
      <c r="Y97" s="10">
        <v>5</v>
      </c>
      <c r="Z97" s="10">
        <v>1</v>
      </c>
      <c r="AA97" s="10">
        <v>5</v>
      </c>
      <c r="AB97" s="10">
        <v>4</v>
      </c>
      <c r="AC97" s="10">
        <v>1</v>
      </c>
      <c r="AD97" s="10">
        <v>4</v>
      </c>
      <c r="AE97" s="10">
        <v>3</v>
      </c>
      <c r="AF97" s="10">
        <v>1</v>
      </c>
      <c r="AG97" s="10">
        <v>3</v>
      </c>
      <c r="AH97" s="10">
        <v>1</v>
      </c>
      <c r="AI97" s="10">
        <v>2</v>
      </c>
      <c r="AJ97" s="10">
        <v>3</v>
      </c>
      <c r="AK97" s="10">
        <v>1</v>
      </c>
      <c r="AL97" s="10">
        <v>2</v>
      </c>
      <c r="AM97" s="10">
        <v>5</v>
      </c>
      <c r="AN97" s="10">
        <v>1</v>
      </c>
      <c r="AO97" s="10">
        <v>4</v>
      </c>
      <c r="AP97" s="10">
        <v>3</v>
      </c>
      <c r="AQ97" s="10">
        <v>0</v>
      </c>
      <c r="AR97" s="10">
        <v>3</v>
      </c>
      <c r="AS97" s="10">
        <v>5</v>
      </c>
      <c r="AT97" s="10">
        <v>0</v>
      </c>
      <c r="AU97" s="10">
        <v>5</v>
      </c>
      <c r="AV97" s="10">
        <v>2</v>
      </c>
      <c r="AW97" s="10">
        <v>0</v>
      </c>
      <c r="AX97" s="10">
        <v>2</v>
      </c>
      <c r="AY97" s="10">
        <v>1</v>
      </c>
      <c r="AZ97" s="10">
        <v>0</v>
      </c>
      <c r="BA97" s="10">
        <v>1</v>
      </c>
      <c r="BB97" s="46">
        <v>1</v>
      </c>
      <c r="BC97" s="46">
        <v>0</v>
      </c>
      <c r="BD97" s="46">
        <v>1</v>
      </c>
    </row>
    <row r="98" spans="1:56" x14ac:dyDescent="0.25">
      <c r="A98" s="8"/>
      <c r="B98" s="9" t="s">
        <v>21</v>
      </c>
      <c r="C98" s="10">
        <v>3</v>
      </c>
      <c r="D98" s="10">
        <v>2</v>
      </c>
      <c r="E98" s="10">
        <v>1</v>
      </c>
      <c r="F98" s="10">
        <v>6</v>
      </c>
      <c r="G98" s="10">
        <v>2</v>
      </c>
      <c r="H98" s="10">
        <v>4</v>
      </c>
      <c r="I98" s="10">
        <v>6</v>
      </c>
      <c r="J98" s="10">
        <v>1</v>
      </c>
      <c r="K98" s="10">
        <v>5</v>
      </c>
      <c r="L98" s="10">
        <v>9</v>
      </c>
      <c r="M98" s="10">
        <v>5</v>
      </c>
      <c r="N98" s="10">
        <v>4</v>
      </c>
      <c r="O98" s="10">
        <v>10</v>
      </c>
      <c r="P98" s="10">
        <v>4</v>
      </c>
      <c r="Q98" s="10">
        <v>6</v>
      </c>
      <c r="R98" s="10">
        <v>8</v>
      </c>
      <c r="S98" s="10">
        <v>4</v>
      </c>
      <c r="T98" s="10">
        <v>4</v>
      </c>
      <c r="U98" s="10">
        <v>6</v>
      </c>
      <c r="V98" s="10">
        <v>5</v>
      </c>
      <c r="W98" s="10">
        <v>1</v>
      </c>
      <c r="X98" s="10">
        <v>5</v>
      </c>
      <c r="Y98" s="10">
        <v>4</v>
      </c>
      <c r="Z98" s="10">
        <v>1</v>
      </c>
      <c r="AA98" s="10">
        <v>4</v>
      </c>
      <c r="AB98" s="10">
        <v>3</v>
      </c>
      <c r="AC98" s="10">
        <v>1</v>
      </c>
      <c r="AD98" s="10">
        <v>4</v>
      </c>
      <c r="AE98" s="10">
        <v>3</v>
      </c>
      <c r="AF98" s="10">
        <v>1</v>
      </c>
      <c r="AG98" s="10">
        <v>7</v>
      </c>
      <c r="AH98" s="10">
        <v>5</v>
      </c>
      <c r="AI98" s="10">
        <v>2</v>
      </c>
      <c r="AJ98" s="10">
        <v>10</v>
      </c>
      <c r="AK98" s="10">
        <v>8</v>
      </c>
      <c r="AL98" s="10">
        <v>2</v>
      </c>
      <c r="AM98" s="10">
        <v>9</v>
      </c>
      <c r="AN98" s="10">
        <v>8</v>
      </c>
      <c r="AO98" s="10">
        <v>1</v>
      </c>
      <c r="AP98" s="10">
        <v>7</v>
      </c>
      <c r="AQ98" s="10">
        <v>5</v>
      </c>
      <c r="AR98" s="10">
        <v>2</v>
      </c>
      <c r="AS98" s="10">
        <v>3</v>
      </c>
      <c r="AT98" s="10">
        <v>1</v>
      </c>
      <c r="AU98" s="10">
        <v>2</v>
      </c>
      <c r="AV98" s="10">
        <v>2</v>
      </c>
      <c r="AW98" s="10">
        <v>0</v>
      </c>
      <c r="AX98" s="10">
        <v>2</v>
      </c>
      <c r="AY98" s="10">
        <v>1</v>
      </c>
      <c r="AZ98" s="10">
        <v>0</v>
      </c>
      <c r="BA98" s="10">
        <v>1</v>
      </c>
      <c r="BB98" s="46">
        <v>1</v>
      </c>
      <c r="BC98" s="46">
        <v>0</v>
      </c>
      <c r="BD98" s="46">
        <v>1</v>
      </c>
    </row>
    <row r="99" spans="1:56" x14ac:dyDescent="0.25">
      <c r="A99" s="8"/>
      <c r="B99" s="9" t="s">
        <v>22</v>
      </c>
      <c r="C99" s="10">
        <v>12</v>
      </c>
      <c r="D99" s="10">
        <v>7</v>
      </c>
      <c r="E99" s="10">
        <v>5</v>
      </c>
      <c r="F99" s="10">
        <v>5</v>
      </c>
      <c r="G99" s="10">
        <v>2</v>
      </c>
      <c r="H99" s="10">
        <v>3</v>
      </c>
      <c r="I99" s="10">
        <v>6</v>
      </c>
      <c r="J99" s="10">
        <v>3</v>
      </c>
      <c r="K99" s="10">
        <v>3</v>
      </c>
      <c r="L99" s="10">
        <v>6</v>
      </c>
      <c r="M99" s="10">
        <v>4</v>
      </c>
      <c r="N99" s="10">
        <v>2</v>
      </c>
      <c r="O99" s="10">
        <v>7</v>
      </c>
      <c r="P99" s="10">
        <v>4</v>
      </c>
      <c r="Q99" s="10">
        <v>3</v>
      </c>
      <c r="R99" s="10">
        <v>10</v>
      </c>
      <c r="S99" s="10">
        <v>5</v>
      </c>
      <c r="T99" s="10">
        <v>5</v>
      </c>
      <c r="U99" s="10">
        <v>13</v>
      </c>
      <c r="V99" s="10">
        <v>5</v>
      </c>
      <c r="W99" s="10">
        <v>8</v>
      </c>
      <c r="X99" s="10">
        <v>11</v>
      </c>
      <c r="Y99" s="10">
        <v>4</v>
      </c>
      <c r="Z99" s="10">
        <v>7</v>
      </c>
      <c r="AA99" s="10">
        <v>11</v>
      </c>
      <c r="AB99" s="10">
        <v>5</v>
      </c>
      <c r="AC99" s="10">
        <v>6</v>
      </c>
      <c r="AD99" s="10">
        <v>11</v>
      </c>
      <c r="AE99" s="10">
        <v>5</v>
      </c>
      <c r="AF99" s="10">
        <v>6</v>
      </c>
      <c r="AG99" s="10">
        <v>8</v>
      </c>
      <c r="AH99" s="10">
        <v>4</v>
      </c>
      <c r="AI99" s="10">
        <v>4</v>
      </c>
      <c r="AJ99" s="10">
        <v>4</v>
      </c>
      <c r="AK99" s="10">
        <v>4</v>
      </c>
      <c r="AL99" s="10">
        <v>0</v>
      </c>
      <c r="AM99" s="10">
        <v>6</v>
      </c>
      <c r="AN99" s="10">
        <v>4</v>
      </c>
      <c r="AO99" s="10">
        <v>2</v>
      </c>
      <c r="AP99" s="10">
        <v>2</v>
      </c>
      <c r="AQ99" s="10">
        <v>2</v>
      </c>
      <c r="AR99" s="10">
        <v>0</v>
      </c>
      <c r="AS99" s="10">
        <v>2</v>
      </c>
      <c r="AT99" s="10">
        <v>1</v>
      </c>
      <c r="AU99" s="10">
        <v>1</v>
      </c>
      <c r="AV99" s="10">
        <v>3</v>
      </c>
      <c r="AW99" s="10">
        <v>2</v>
      </c>
      <c r="AX99" s="10">
        <v>1</v>
      </c>
      <c r="AY99" s="10">
        <v>3</v>
      </c>
      <c r="AZ99" s="10">
        <v>2</v>
      </c>
      <c r="BA99" s="10">
        <v>1</v>
      </c>
      <c r="BB99" s="46">
        <v>3</v>
      </c>
      <c r="BC99" s="46">
        <v>2</v>
      </c>
      <c r="BD99" s="46">
        <v>1</v>
      </c>
    </row>
    <row r="100" spans="1:56" x14ac:dyDescent="0.25">
      <c r="A100" s="8"/>
      <c r="B100" s="9" t="s">
        <v>23</v>
      </c>
      <c r="C100" s="10">
        <v>12</v>
      </c>
      <c r="D100" s="10">
        <v>5</v>
      </c>
      <c r="E100" s="10">
        <v>7</v>
      </c>
      <c r="F100" s="10">
        <v>16</v>
      </c>
      <c r="G100" s="10">
        <v>10</v>
      </c>
      <c r="H100" s="10">
        <v>6</v>
      </c>
      <c r="I100" s="10">
        <v>12</v>
      </c>
      <c r="J100" s="10">
        <v>8</v>
      </c>
      <c r="K100" s="10">
        <v>4</v>
      </c>
      <c r="L100" s="10">
        <v>14</v>
      </c>
      <c r="M100" s="10">
        <v>8</v>
      </c>
      <c r="N100" s="10">
        <v>6</v>
      </c>
      <c r="O100" s="10">
        <v>15</v>
      </c>
      <c r="P100" s="10">
        <v>9</v>
      </c>
      <c r="Q100" s="10">
        <v>6</v>
      </c>
      <c r="R100" s="10">
        <v>15</v>
      </c>
      <c r="S100" s="10">
        <v>9</v>
      </c>
      <c r="T100" s="10">
        <v>6</v>
      </c>
      <c r="U100" s="10">
        <v>9</v>
      </c>
      <c r="V100" s="10">
        <v>3</v>
      </c>
      <c r="W100" s="10">
        <v>6</v>
      </c>
      <c r="X100" s="10">
        <v>10</v>
      </c>
      <c r="Y100" s="10">
        <v>4</v>
      </c>
      <c r="Z100" s="10">
        <v>6</v>
      </c>
      <c r="AA100" s="10">
        <v>11</v>
      </c>
      <c r="AB100" s="10">
        <v>6</v>
      </c>
      <c r="AC100" s="10">
        <v>5</v>
      </c>
      <c r="AD100" s="10">
        <v>8</v>
      </c>
      <c r="AE100" s="10">
        <v>5</v>
      </c>
      <c r="AF100" s="10">
        <v>3</v>
      </c>
      <c r="AG100" s="10">
        <v>10</v>
      </c>
      <c r="AH100" s="10">
        <v>5</v>
      </c>
      <c r="AI100" s="10">
        <v>5</v>
      </c>
      <c r="AJ100" s="10">
        <v>16</v>
      </c>
      <c r="AK100" s="10">
        <v>7</v>
      </c>
      <c r="AL100" s="10">
        <v>9</v>
      </c>
      <c r="AM100" s="10">
        <v>13</v>
      </c>
      <c r="AN100" s="10">
        <v>6</v>
      </c>
      <c r="AO100" s="10">
        <v>7</v>
      </c>
      <c r="AP100" s="10">
        <v>10</v>
      </c>
      <c r="AQ100" s="10">
        <v>6</v>
      </c>
      <c r="AR100" s="10">
        <v>4</v>
      </c>
      <c r="AS100" s="10">
        <v>7</v>
      </c>
      <c r="AT100" s="10">
        <v>3</v>
      </c>
      <c r="AU100" s="10">
        <v>4</v>
      </c>
      <c r="AV100" s="10">
        <v>4</v>
      </c>
      <c r="AW100" s="10">
        <v>1</v>
      </c>
      <c r="AX100" s="10">
        <v>3</v>
      </c>
      <c r="AY100" s="10">
        <v>2</v>
      </c>
      <c r="AZ100" s="10">
        <v>1</v>
      </c>
      <c r="BA100" s="10">
        <v>1</v>
      </c>
      <c r="BB100" s="46">
        <v>3</v>
      </c>
      <c r="BC100" s="46">
        <v>1</v>
      </c>
      <c r="BD100" s="46">
        <v>2</v>
      </c>
    </row>
    <row r="101" spans="1:56" x14ac:dyDescent="0.25">
      <c r="A101" s="8"/>
      <c r="B101" s="9" t="s">
        <v>24</v>
      </c>
      <c r="C101" s="10">
        <v>13</v>
      </c>
      <c r="D101" s="10">
        <v>9</v>
      </c>
      <c r="E101" s="10">
        <v>4</v>
      </c>
      <c r="F101" s="10">
        <v>11</v>
      </c>
      <c r="G101" s="10">
        <v>7</v>
      </c>
      <c r="H101" s="10">
        <v>4</v>
      </c>
      <c r="I101" s="10">
        <v>13</v>
      </c>
      <c r="J101" s="10">
        <v>8</v>
      </c>
      <c r="K101" s="10">
        <v>5</v>
      </c>
      <c r="L101" s="10">
        <v>11</v>
      </c>
      <c r="M101" s="10">
        <v>4</v>
      </c>
      <c r="N101" s="10">
        <v>7</v>
      </c>
      <c r="O101" s="10">
        <v>10</v>
      </c>
      <c r="P101" s="10">
        <v>4</v>
      </c>
      <c r="Q101" s="10">
        <v>6</v>
      </c>
      <c r="R101" s="10">
        <v>10</v>
      </c>
      <c r="S101" s="10">
        <v>5</v>
      </c>
      <c r="T101" s="10">
        <v>5</v>
      </c>
      <c r="U101" s="10">
        <v>14</v>
      </c>
      <c r="V101" s="10">
        <v>10</v>
      </c>
      <c r="W101" s="10">
        <v>4</v>
      </c>
      <c r="X101" s="10">
        <v>12</v>
      </c>
      <c r="Y101" s="10">
        <v>9</v>
      </c>
      <c r="Z101" s="10">
        <v>3</v>
      </c>
      <c r="AA101" s="10">
        <v>14</v>
      </c>
      <c r="AB101" s="10">
        <v>8</v>
      </c>
      <c r="AC101" s="10">
        <v>6</v>
      </c>
      <c r="AD101" s="10">
        <v>16</v>
      </c>
      <c r="AE101" s="10">
        <v>8</v>
      </c>
      <c r="AF101" s="10">
        <v>8</v>
      </c>
      <c r="AG101" s="10">
        <v>14</v>
      </c>
      <c r="AH101" s="10">
        <v>8</v>
      </c>
      <c r="AI101" s="10">
        <v>6</v>
      </c>
      <c r="AJ101" s="10">
        <v>9</v>
      </c>
      <c r="AK101" s="10">
        <v>3</v>
      </c>
      <c r="AL101" s="10">
        <v>6</v>
      </c>
      <c r="AM101" s="10">
        <v>11</v>
      </c>
      <c r="AN101" s="10">
        <v>4</v>
      </c>
      <c r="AO101" s="10">
        <v>7</v>
      </c>
      <c r="AP101" s="10">
        <v>11</v>
      </c>
      <c r="AQ101" s="10">
        <v>6</v>
      </c>
      <c r="AR101" s="10">
        <v>5</v>
      </c>
      <c r="AS101" s="10">
        <v>8</v>
      </c>
      <c r="AT101" s="10">
        <v>5</v>
      </c>
      <c r="AU101" s="10">
        <v>3</v>
      </c>
      <c r="AV101" s="10">
        <v>15</v>
      </c>
      <c r="AW101" s="10">
        <v>9</v>
      </c>
      <c r="AX101" s="10">
        <v>6</v>
      </c>
      <c r="AY101" s="10">
        <v>17</v>
      </c>
      <c r="AZ101" s="10">
        <v>8</v>
      </c>
      <c r="BA101" s="10">
        <v>9</v>
      </c>
      <c r="BB101" s="46">
        <v>15</v>
      </c>
      <c r="BC101" s="46">
        <v>9</v>
      </c>
      <c r="BD101" s="46">
        <v>6</v>
      </c>
    </row>
    <row r="102" spans="1:56" x14ac:dyDescent="0.25">
      <c r="A102" s="8"/>
      <c r="B102" s="9" t="s">
        <v>25</v>
      </c>
      <c r="C102" s="10">
        <v>4</v>
      </c>
      <c r="D102" s="10">
        <v>1</v>
      </c>
      <c r="E102" s="10">
        <v>3</v>
      </c>
      <c r="F102" s="10">
        <v>6</v>
      </c>
      <c r="G102" s="10">
        <v>4</v>
      </c>
      <c r="H102" s="10">
        <v>2</v>
      </c>
      <c r="I102" s="10">
        <v>6</v>
      </c>
      <c r="J102" s="10">
        <v>4</v>
      </c>
      <c r="K102" s="10">
        <v>2</v>
      </c>
      <c r="L102" s="10">
        <v>7</v>
      </c>
      <c r="M102" s="10">
        <v>5</v>
      </c>
      <c r="N102" s="10">
        <v>2</v>
      </c>
      <c r="O102" s="10">
        <v>7</v>
      </c>
      <c r="P102" s="10">
        <v>6</v>
      </c>
      <c r="Q102" s="10">
        <v>1</v>
      </c>
      <c r="R102" s="10">
        <v>4</v>
      </c>
      <c r="S102" s="10">
        <v>4</v>
      </c>
      <c r="T102" s="10">
        <v>0</v>
      </c>
      <c r="U102" s="10">
        <v>6</v>
      </c>
      <c r="V102" s="10">
        <v>4</v>
      </c>
      <c r="W102" s="10">
        <v>2</v>
      </c>
      <c r="X102" s="10">
        <v>7</v>
      </c>
      <c r="Y102" s="10">
        <v>5</v>
      </c>
      <c r="Z102" s="10">
        <v>2</v>
      </c>
      <c r="AA102" s="10">
        <v>7</v>
      </c>
      <c r="AB102" s="10">
        <v>5</v>
      </c>
      <c r="AC102" s="10">
        <v>2</v>
      </c>
      <c r="AD102" s="10">
        <v>7</v>
      </c>
      <c r="AE102" s="10">
        <v>5</v>
      </c>
      <c r="AF102" s="10">
        <v>2</v>
      </c>
      <c r="AG102" s="10">
        <v>8</v>
      </c>
      <c r="AH102" s="10">
        <v>5</v>
      </c>
      <c r="AI102" s="10">
        <v>3</v>
      </c>
      <c r="AJ102" s="10">
        <v>11</v>
      </c>
      <c r="AK102" s="10">
        <v>8</v>
      </c>
      <c r="AL102" s="10">
        <v>3</v>
      </c>
      <c r="AM102" s="10">
        <v>10</v>
      </c>
      <c r="AN102" s="10">
        <v>6</v>
      </c>
      <c r="AO102" s="10">
        <v>4</v>
      </c>
      <c r="AP102" s="10">
        <v>13</v>
      </c>
      <c r="AQ102" s="10">
        <v>5</v>
      </c>
      <c r="AR102" s="10">
        <v>8</v>
      </c>
      <c r="AS102" s="10">
        <v>13</v>
      </c>
      <c r="AT102" s="10">
        <v>6</v>
      </c>
      <c r="AU102" s="10">
        <v>7</v>
      </c>
      <c r="AV102" s="10">
        <v>9</v>
      </c>
      <c r="AW102" s="10">
        <v>6</v>
      </c>
      <c r="AX102" s="10">
        <v>3</v>
      </c>
      <c r="AY102" s="10">
        <v>7</v>
      </c>
      <c r="AZ102" s="10">
        <v>4</v>
      </c>
      <c r="BA102" s="10">
        <v>3</v>
      </c>
      <c r="BB102" s="46">
        <v>16</v>
      </c>
      <c r="BC102" s="46">
        <v>6</v>
      </c>
      <c r="BD102" s="46">
        <v>10</v>
      </c>
    </row>
    <row r="103" spans="1:56" x14ac:dyDescent="0.25">
      <c r="A103" s="8"/>
      <c r="B103" s="9" t="s">
        <v>26</v>
      </c>
      <c r="C103" s="10">
        <v>7</v>
      </c>
      <c r="D103" s="10">
        <v>4</v>
      </c>
      <c r="E103" s="10">
        <v>3</v>
      </c>
      <c r="F103" s="10">
        <v>8</v>
      </c>
      <c r="G103" s="10">
        <v>5</v>
      </c>
      <c r="H103" s="10">
        <v>3</v>
      </c>
      <c r="I103" s="10">
        <v>5</v>
      </c>
      <c r="J103" s="10">
        <v>4</v>
      </c>
      <c r="K103" s="10">
        <v>1</v>
      </c>
      <c r="L103" s="10">
        <v>7</v>
      </c>
      <c r="M103" s="10">
        <v>4</v>
      </c>
      <c r="N103" s="10">
        <v>3</v>
      </c>
      <c r="O103" s="10">
        <v>4</v>
      </c>
      <c r="P103" s="10">
        <v>3</v>
      </c>
      <c r="Q103" s="10">
        <v>1</v>
      </c>
      <c r="R103" s="10">
        <v>5</v>
      </c>
      <c r="S103" s="10">
        <v>3</v>
      </c>
      <c r="T103" s="10">
        <v>2</v>
      </c>
      <c r="U103" s="10">
        <v>5</v>
      </c>
      <c r="V103" s="10">
        <v>2</v>
      </c>
      <c r="W103" s="10">
        <v>3</v>
      </c>
      <c r="X103" s="10">
        <v>3</v>
      </c>
      <c r="Y103" s="10">
        <v>1</v>
      </c>
      <c r="Z103" s="10">
        <v>2</v>
      </c>
      <c r="AA103" s="10">
        <v>4</v>
      </c>
      <c r="AB103" s="10">
        <v>4</v>
      </c>
      <c r="AC103" s="10">
        <v>0</v>
      </c>
      <c r="AD103" s="10">
        <v>3</v>
      </c>
      <c r="AE103" s="10">
        <v>3</v>
      </c>
      <c r="AF103" s="10">
        <v>0</v>
      </c>
      <c r="AG103" s="10">
        <v>4</v>
      </c>
      <c r="AH103" s="10">
        <v>3</v>
      </c>
      <c r="AI103" s="10">
        <v>1</v>
      </c>
      <c r="AJ103" s="10">
        <v>5</v>
      </c>
      <c r="AK103" s="10">
        <v>3</v>
      </c>
      <c r="AL103" s="10">
        <v>2</v>
      </c>
      <c r="AM103" s="10">
        <v>6</v>
      </c>
      <c r="AN103" s="10">
        <v>4</v>
      </c>
      <c r="AO103" s="10">
        <v>2</v>
      </c>
      <c r="AP103" s="10">
        <v>5</v>
      </c>
      <c r="AQ103" s="10">
        <v>3</v>
      </c>
      <c r="AR103" s="10">
        <v>2</v>
      </c>
      <c r="AS103" s="10">
        <v>7</v>
      </c>
      <c r="AT103" s="10">
        <v>5</v>
      </c>
      <c r="AU103" s="10">
        <v>2</v>
      </c>
      <c r="AV103" s="10">
        <v>5</v>
      </c>
      <c r="AW103" s="10">
        <v>4</v>
      </c>
      <c r="AX103" s="10">
        <v>1</v>
      </c>
      <c r="AY103" s="10">
        <v>9</v>
      </c>
      <c r="AZ103" s="10">
        <v>7</v>
      </c>
      <c r="BA103" s="10">
        <v>2</v>
      </c>
      <c r="BB103" s="46">
        <v>11</v>
      </c>
      <c r="BC103" s="46">
        <v>8</v>
      </c>
      <c r="BD103" s="46">
        <v>3</v>
      </c>
    </row>
    <row r="104" spans="1:56" x14ac:dyDescent="0.25">
      <c r="A104" s="8"/>
      <c r="B104" s="9" t="s">
        <v>27</v>
      </c>
      <c r="C104" s="10">
        <v>6</v>
      </c>
      <c r="D104" s="10">
        <v>2</v>
      </c>
      <c r="E104" s="10">
        <v>4</v>
      </c>
      <c r="F104" s="10">
        <v>5</v>
      </c>
      <c r="G104" s="10">
        <v>2</v>
      </c>
      <c r="H104" s="10">
        <v>3</v>
      </c>
      <c r="I104" s="10">
        <v>8</v>
      </c>
      <c r="J104" s="10">
        <v>3</v>
      </c>
      <c r="K104" s="10">
        <v>5</v>
      </c>
      <c r="L104" s="10">
        <v>7</v>
      </c>
      <c r="M104" s="10">
        <v>3</v>
      </c>
      <c r="N104" s="10">
        <v>4</v>
      </c>
      <c r="O104" s="10">
        <v>11</v>
      </c>
      <c r="P104" s="10">
        <v>5</v>
      </c>
      <c r="Q104" s="10">
        <v>6</v>
      </c>
      <c r="R104" s="10">
        <v>11</v>
      </c>
      <c r="S104" s="10">
        <v>5</v>
      </c>
      <c r="T104" s="10">
        <v>6</v>
      </c>
      <c r="U104" s="10">
        <v>10</v>
      </c>
      <c r="V104" s="10">
        <v>5</v>
      </c>
      <c r="W104" s="10">
        <v>5</v>
      </c>
      <c r="X104" s="10">
        <v>5</v>
      </c>
      <c r="Y104" s="10">
        <v>3</v>
      </c>
      <c r="Z104" s="10">
        <v>2</v>
      </c>
      <c r="AA104" s="10">
        <v>7</v>
      </c>
      <c r="AB104" s="10">
        <v>3</v>
      </c>
      <c r="AC104" s="10">
        <v>4</v>
      </c>
      <c r="AD104" s="10">
        <v>5</v>
      </c>
      <c r="AE104" s="10">
        <v>1</v>
      </c>
      <c r="AF104" s="10">
        <v>4</v>
      </c>
      <c r="AG104" s="10">
        <v>5</v>
      </c>
      <c r="AH104" s="10">
        <v>3</v>
      </c>
      <c r="AI104" s="10">
        <v>2</v>
      </c>
      <c r="AJ104" s="10">
        <v>4</v>
      </c>
      <c r="AK104" s="10">
        <v>2</v>
      </c>
      <c r="AL104" s="10">
        <v>2</v>
      </c>
      <c r="AM104" s="10">
        <v>3</v>
      </c>
      <c r="AN104" s="10">
        <v>2</v>
      </c>
      <c r="AO104" s="10">
        <v>1</v>
      </c>
      <c r="AP104" s="10">
        <v>5</v>
      </c>
      <c r="AQ104" s="10">
        <v>3</v>
      </c>
      <c r="AR104" s="10">
        <v>2</v>
      </c>
      <c r="AS104" s="10">
        <v>6</v>
      </c>
      <c r="AT104" s="10">
        <v>3</v>
      </c>
      <c r="AU104" s="10">
        <v>3</v>
      </c>
      <c r="AV104" s="10">
        <v>7</v>
      </c>
      <c r="AW104" s="10">
        <v>2</v>
      </c>
      <c r="AX104" s="10">
        <v>5</v>
      </c>
      <c r="AY104" s="10">
        <v>4</v>
      </c>
      <c r="AZ104" s="10">
        <v>1</v>
      </c>
      <c r="BA104" s="10">
        <v>3</v>
      </c>
      <c r="BB104" s="46">
        <v>5</v>
      </c>
      <c r="BC104" s="46">
        <v>2</v>
      </c>
      <c r="BD104" s="46">
        <v>3</v>
      </c>
    </row>
    <row r="105" spans="1:56" x14ac:dyDescent="0.25">
      <c r="A105" s="8"/>
      <c r="B105" s="9" t="s">
        <v>28</v>
      </c>
      <c r="C105" s="10">
        <v>10</v>
      </c>
      <c r="D105" s="10">
        <v>6</v>
      </c>
      <c r="E105" s="10">
        <v>4</v>
      </c>
      <c r="F105" s="10">
        <v>11</v>
      </c>
      <c r="G105" s="10">
        <v>6</v>
      </c>
      <c r="H105" s="10">
        <v>5</v>
      </c>
      <c r="I105" s="10">
        <v>7</v>
      </c>
      <c r="J105" s="10">
        <v>5</v>
      </c>
      <c r="K105" s="10">
        <v>2</v>
      </c>
      <c r="L105" s="10">
        <v>9</v>
      </c>
      <c r="M105" s="10">
        <v>6</v>
      </c>
      <c r="N105" s="10">
        <v>3</v>
      </c>
      <c r="O105" s="10">
        <v>8</v>
      </c>
      <c r="P105" s="10">
        <v>5</v>
      </c>
      <c r="Q105" s="10">
        <v>3</v>
      </c>
      <c r="R105" s="10">
        <v>7</v>
      </c>
      <c r="S105" s="10">
        <v>3</v>
      </c>
      <c r="T105" s="10">
        <v>4</v>
      </c>
      <c r="U105" s="10">
        <v>7</v>
      </c>
      <c r="V105" s="10">
        <v>4</v>
      </c>
      <c r="W105" s="10">
        <v>3</v>
      </c>
      <c r="X105" s="10">
        <v>11</v>
      </c>
      <c r="Y105" s="10">
        <v>5</v>
      </c>
      <c r="Z105" s="10">
        <v>6</v>
      </c>
      <c r="AA105" s="10">
        <v>10</v>
      </c>
      <c r="AB105" s="10">
        <v>5</v>
      </c>
      <c r="AC105" s="10">
        <v>5</v>
      </c>
      <c r="AD105" s="10">
        <v>10</v>
      </c>
      <c r="AE105" s="10">
        <v>5</v>
      </c>
      <c r="AF105" s="10">
        <v>5</v>
      </c>
      <c r="AG105" s="10">
        <v>12</v>
      </c>
      <c r="AH105" s="10">
        <v>6</v>
      </c>
      <c r="AI105" s="10">
        <v>6</v>
      </c>
      <c r="AJ105" s="10">
        <v>12</v>
      </c>
      <c r="AK105" s="10">
        <v>6</v>
      </c>
      <c r="AL105" s="10">
        <v>6</v>
      </c>
      <c r="AM105" s="10">
        <v>7</v>
      </c>
      <c r="AN105" s="10">
        <v>4</v>
      </c>
      <c r="AO105" s="10">
        <v>3</v>
      </c>
      <c r="AP105" s="10">
        <v>6</v>
      </c>
      <c r="AQ105" s="10">
        <v>2</v>
      </c>
      <c r="AR105" s="10">
        <v>4</v>
      </c>
      <c r="AS105" s="10">
        <v>4</v>
      </c>
      <c r="AT105" s="10">
        <v>2</v>
      </c>
      <c r="AU105" s="10">
        <v>2</v>
      </c>
      <c r="AV105" s="10">
        <v>3</v>
      </c>
      <c r="AW105" s="10">
        <v>3</v>
      </c>
      <c r="AX105" s="10">
        <v>0</v>
      </c>
      <c r="AY105" s="10">
        <v>3</v>
      </c>
      <c r="AZ105" s="10">
        <v>2</v>
      </c>
      <c r="BA105" s="10">
        <v>1</v>
      </c>
      <c r="BB105" s="46">
        <v>4</v>
      </c>
      <c r="BC105" s="46">
        <v>2</v>
      </c>
      <c r="BD105" s="46">
        <v>2</v>
      </c>
    </row>
    <row r="106" spans="1:56" x14ac:dyDescent="0.25">
      <c r="A106" s="8"/>
      <c r="B106" s="9" t="s">
        <v>29</v>
      </c>
      <c r="C106" s="10">
        <v>17</v>
      </c>
      <c r="D106" s="10">
        <v>10</v>
      </c>
      <c r="E106" s="10">
        <v>7</v>
      </c>
      <c r="F106" s="10">
        <v>13</v>
      </c>
      <c r="G106" s="10">
        <v>7</v>
      </c>
      <c r="H106" s="10">
        <v>6</v>
      </c>
      <c r="I106" s="10">
        <v>14</v>
      </c>
      <c r="J106" s="10">
        <v>6</v>
      </c>
      <c r="K106" s="10">
        <v>8</v>
      </c>
      <c r="L106" s="10">
        <v>12</v>
      </c>
      <c r="M106" s="10">
        <v>5</v>
      </c>
      <c r="N106" s="10">
        <v>7</v>
      </c>
      <c r="O106" s="10">
        <v>8</v>
      </c>
      <c r="P106" s="10">
        <v>4</v>
      </c>
      <c r="Q106" s="10">
        <v>4</v>
      </c>
      <c r="R106" s="10">
        <v>10</v>
      </c>
      <c r="S106" s="10">
        <v>7</v>
      </c>
      <c r="T106" s="10">
        <v>3</v>
      </c>
      <c r="U106" s="10">
        <v>10</v>
      </c>
      <c r="V106" s="10">
        <v>6</v>
      </c>
      <c r="W106" s="10">
        <v>4</v>
      </c>
      <c r="X106" s="10">
        <v>7</v>
      </c>
      <c r="Y106" s="10">
        <v>5</v>
      </c>
      <c r="Z106" s="10">
        <v>2</v>
      </c>
      <c r="AA106" s="10">
        <v>8</v>
      </c>
      <c r="AB106" s="10">
        <v>6</v>
      </c>
      <c r="AC106" s="10">
        <v>2</v>
      </c>
      <c r="AD106" s="10">
        <v>6</v>
      </c>
      <c r="AE106" s="10">
        <v>4</v>
      </c>
      <c r="AF106" s="10">
        <v>2</v>
      </c>
      <c r="AG106" s="10">
        <v>5</v>
      </c>
      <c r="AH106" s="10">
        <v>2</v>
      </c>
      <c r="AI106" s="10">
        <v>3</v>
      </c>
      <c r="AJ106" s="10">
        <v>7</v>
      </c>
      <c r="AK106" s="10">
        <v>4</v>
      </c>
      <c r="AL106" s="10">
        <v>3</v>
      </c>
      <c r="AM106" s="10">
        <v>11</v>
      </c>
      <c r="AN106" s="10">
        <v>5</v>
      </c>
      <c r="AO106" s="10">
        <v>6</v>
      </c>
      <c r="AP106" s="10">
        <v>8</v>
      </c>
      <c r="AQ106" s="10">
        <v>5</v>
      </c>
      <c r="AR106" s="10">
        <v>3</v>
      </c>
      <c r="AS106" s="10">
        <v>7</v>
      </c>
      <c r="AT106" s="10">
        <v>4</v>
      </c>
      <c r="AU106" s="10">
        <v>3</v>
      </c>
      <c r="AV106" s="10">
        <v>5</v>
      </c>
      <c r="AW106" s="10">
        <v>2</v>
      </c>
      <c r="AX106" s="10">
        <v>3</v>
      </c>
      <c r="AY106" s="10">
        <v>7</v>
      </c>
      <c r="AZ106" s="10">
        <v>4</v>
      </c>
      <c r="BA106" s="10">
        <v>3</v>
      </c>
      <c r="BB106" s="46">
        <v>3</v>
      </c>
      <c r="BC106" s="46">
        <v>2</v>
      </c>
      <c r="BD106" s="46">
        <v>1</v>
      </c>
    </row>
    <row r="107" spans="1:56" x14ac:dyDescent="0.25">
      <c r="A107" s="8"/>
      <c r="B107" s="9" t="s">
        <v>30</v>
      </c>
      <c r="C107" s="10">
        <v>11</v>
      </c>
      <c r="D107" s="10">
        <v>7</v>
      </c>
      <c r="E107" s="10">
        <v>4</v>
      </c>
      <c r="F107" s="10">
        <v>13</v>
      </c>
      <c r="G107" s="10">
        <v>9</v>
      </c>
      <c r="H107" s="10">
        <v>4</v>
      </c>
      <c r="I107" s="10">
        <v>12</v>
      </c>
      <c r="J107" s="10">
        <v>8</v>
      </c>
      <c r="K107" s="10">
        <v>4</v>
      </c>
      <c r="L107" s="10">
        <v>14</v>
      </c>
      <c r="M107" s="10">
        <v>10</v>
      </c>
      <c r="N107" s="10">
        <v>4</v>
      </c>
      <c r="O107" s="10">
        <v>15</v>
      </c>
      <c r="P107" s="10">
        <v>9</v>
      </c>
      <c r="Q107" s="10">
        <v>6</v>
      </c>
      <c r="R107" s="10">
        <v>15</v>
      </c>
      <c r="S107" s="10">
        <v>9</v>
      </c>
      <c r="T107" s="10">
        <v>6</v>
      </c>
      <c r="U107" s="10">
        <v>14</v>
      </c>
      <c r="V107" s="10">
        <v>8</v>
      </c>
      <c r="W107" s="10">
        <v>6</v>
      </c>
      <c r="X107" s="10">
        <v>14</v>
      </c>
      <c r="Y107" s="10">
        <v>7</v>
      </c>
      <c r="Z107" s="10">
        <v>7</v>
      </c>
      <c r="AA107" s="10">
        <v>12</v>
      </c>
      <c r="AB107" s="10">
        <v>6</v>
      </c>
      <c r="AC107" s="10">
        <v>6</v>
      </c>
      <c r="AD107" s="10">
        <v>9</v>
      </c>
      <c r="AE107" s="10">
        <v>5</v>
      </c>
      <c r="AF107" s="10">
        <v>4</v>
      </c>
      <c r="AG107" s="10">
        <v>9</v>
      </c>
      <c r="AH107" s="10">
        <v>6</v>
      </c>
      <c r="AI107" s="10">
        <v>3</v>
      </c>
      <c r="AJ107" s="10">
        <v>9</v>
      </c>
      <c r="AK107" s="10">
        <v>6</v>
      </c>
      <c r="AL107" s="10">
        <v>3</v>
      </c>
      <c r="AM107" s="10">
        <v>8</v>
      </c>
      <c r="AN107" s="10">
        <v>6</v>
      </c>
      <c r="AO107" s="10">
        <v>2</v>
      </c>
      <c r="AP107" s="10">
        <v>8</v>
      </c>
      <c r="AQ107" s="10">
        <v>5</v>
      </c>
      <c r="AR107" s="10">
        <v>3</v>
      </c>
      <c r="AS107" s="10">
        <v>5</v>
      </c>
      <c r="AT107" s="10">
        <v>3</v>
      </c>
      <c r="AU107" s="10">
        <v>2</v>
      </c>
      <c r="AV107" s="10">
        <v>6</v>
      </c>
      <c r="AW107" s="10">
        <v>2</v>
      </c>
      <c r="AX107" s="10">
        <v>4</v>
      </c>
      <c r="AY107" s="10">
        <v>4</v>
      </c>
      <c r="AZ107" s="10">
        <v>2</v>
      </c>
      <c r="BA107" s="10">
        <v>2</v>
      </c>
      <c r="BB107" s="46">
        <v>8</v>
      </c>
      <c r="BC107" s="46">
        <v>4</v>
      </c>
      <c r="BD107" s="46">
        <v>4</v>
      </c>
    </row>
    <row r="108" spans="1:56" x14ac:dyDescent="0.25">
      <c r="A108" s="8"/>
      <c r="B108" s="9" t="s">
        <v>31</v>
      </c>
      <c r="C108" s="10">
        <v>8</v>
      </c>
      <c r="D108" s="10">
        <v>6</v>
      </c>
      <c r="E108" s="10">
        <v>2</v>
      </c>
      <c r="F108" s="10">
        <v>6</v>
      </c>
      <c r="G108" s="10">
        <v>4</v>
      </c>
      <c r="H108" s="10">
        <v>2</v>
      </c>
      <c r="I108" s="10">
        <v>8</v>
      </c>
      <c r="J108" s="10">
        <v>6</v>
      </c>
      <c r="K108" s="10">
        <v>2</v>
      </c>
      <c r="L108" s="10">
        <v>9</v>
      </c>
      <c r="M108" s="10">
        <v>7</v>
      </c>
      <c r="N108" s="10">
        <v>2</v>
      </c>
      <c r="O108" s="10">
        <v>12</v>
      </c>
      <c r="P108" s="10">
        <v>9</v>
      </c>
      <c r="Q108" s="10">
        <v>3</v>
      </c>
      <c r="R108" s="10">
        <v>12</v>
      </c>
      <c r="S108" s="10">
        <v>8</v>
      </c>
      <c r="T108" s="10">
        <v>4</v>
      </c>
      <c r="U108" s="10">
        <v>12</v>
      </c>
      <c r="V108" s="10">
        <v>8</v>
      </c>
      <c r="W108" s="10">
        <v>4</v>
      </c>
      <c r="X108" s="10">
        <v>14</v>
      </c>
      <c r="Y108" s="10">
        <v>9</v>
      </c>
      <c r="Z108" s="10">
        <v>5</v>
      </c>
      <c r="AA108" s="10">
        <v>15</v>
      </c>
      <c r="AB108" s="10">
        <v>10</v>
      </c>
      <c r="AC108" s="10">
        <v>5</v>
      </c>
      <c r="AD108" s="10">
        <v>15</v>
      </c>
      <c r="AE108" s="10">
        <v>9</v>
      </c>
      <c r="AF108" s="10">
        <v>6</v>
      </c>
      <c r="AG108" s="10">
        <v>16</v>
      </c>
      <c r="AH108" s="10">
        <v>10</v>
      </c>
      <c r="AI108" s="10">
        <v>6</v>
      </c>
      <c r="AJ108" s="10">
        <v>14</v>
      </c>
      <c r="AK108" s="10">
        <v>8</v>
      </c>
      <c r="AL108" s="10">
        <v>6</v>
      </c>
      <c r="AM108" s="10">
        <v>14</v>
      </c>
      <c r="AN108" s="10">
        <v>7</v>
      </c>
      <c r="AO108" s="10">
        <v>7</v>
      </c>
      <c r="AP108" s="10">
        <v>12</v>
      </c>
      <c r="AQ108" s="10">
        <v>6</v>
      </c>
      <c r="AR108" s="10">
        <v>6</v>
      </c>
      <c r="AS108" s="10">
        <v>11</v>
      </c>
      <c r="AT108" s="10">
        <v>7</v>
      </c>
      <c r="AU108" s="10">
        <v>4</v>
      </c>
      <c r="AV108" s="10">
        <v>9</v>
      </c>
      <c r="AW108" s="10">
        <v>6</v>
      </c>
      <c r="AX108" s="10">
        <v>3</v>
      </c>
      <c r="AY108" s="10">
        <v>12</v>
      </c>
      <c r="AZ108" s="10">
        <v>8</v>
      </c>
      <c r="BA108" s="10">
        <v>4</v>
      </c>
      <c r="BB108" s="46">
        <v>9</v>
      </c>
      <c r="BC108" s="46">
        <v>7</v>
      </c>
      <c r="BD108" s="46">
        <v>2</v>
      </c>
    </row>
    <row r="109" spans="1:56" x14ac:dyDescent="0.25">
      <c r="A109" s="8"/>
      <c r="B109" s="9" t="s">
        <v>32</v>
      </c>
      <c r="C109" s="10">
        <v>4</v>
      </c>
      <c r="D109" s="10">
        <v>2</v>
      </c>
      <c r="E109" s="10">
        <v>2</v>
      </c>
      <c r="F109" s="10">
        <v>8</v>
      </c>
      <c r="G109" s="10">
        <v>4</v>
      </c>
      <c r="H109" s="10">
        <v>4</v>
      </c>
      <c r="I109" s="10">
        <v>8</v>
      </c>
      <c r="J109" s="10">
        <v>4</v>
      </c>
      <c r="K109" s="10">
        <v>4</v>
      </c>
      <c r="L109" s="10">
        <v>7</v>
      </c>
      <c r="M109" s="10">
        <v>5</v>
      </c>
      <c r="N109" s="10">
        <v>2</v>
      </c>
      <c r="O109" s="10">
        <v>7</v>
      </c>
      <c r="P109" s="10">
        <v>6</v>
      </c>
      <c r="Q109" s="10">
        <v>1</v>
      </c>
      <c r="R109" s="10">
        <v>6</v>
      </c>
      <c r="S109" s="10">
        <v>5</v>
      </c>
      <c r="T109" s="10">
        <v>1</v>
      </c>
      <c r="U109" s="10">
        <v>3</v>
      </c>
      <c r="V109" s="10">
        <v>2</v>
      </c>
      <c r="W109" s="10">
        <v>1</v>
      </c>
      <c r="X109" s="10">
        <v>5</v>
      </c>
      <c r="Y109" s="10">
        <v>4</v>
      </c>
      <c r="Z109" s="10">
        <v>1</v>
      </c>
      <c r="AA109" s="10">
        <v>7</v>
      </c>
      <c r="AB109" s="10">
        <v>5</v>
      </c>
      <c r="AC109" s="10">
        <v>2</v>
      </c>
      <c r="AD109" s="10">
        <v>8</v>
      </c>
      <c r="AE109" s="10">
        <v>6</v>
      </c>
      <c r="AF109" s="10">
        <v>2</v>
      </c>
      <c r="AG109" s="10">
        <v>7</v>
      </c>
      <c r="AH109" s="10">
        <v>5</v>
      </c>
      <c r="AI109" s="10">
        <v>2</v>
      </c>
      <c r="AJ109" s="10">
        <v>10</v>
      </c>
      <c r="AK109" s="10">
        <v>7</v>
      </c>
      <c r="AL109" s="10">
        <v>3</v>
      </c>
      <c r="AM109" s="10">
        <v>11</v>
      </c>
      <c r="AN109" s="10">
        <v>7</v>
      </c>
      <c r="AO109" s="10">
        <v>4</v>
      </c>
      <c r="AP109" s="10">
        <v>11</v>
      </c>
      <c r="AQ109" s="10">
        <v>8</v>
      </c>
      <c r="AR109" s="10">
        <v>3</v>
      </c>
      <c r="AS109" s="10">
        <v>14</v>
      </c>
      <c r="AT109" s="10">
        <v>9</v>
      </c>
      <c r="AU109" s="10">
        <v>5</v>
      </c>
      <c r="AV109" s="10">
        <v>16</v>
      </c>
      <c r="AW109" s="10">
        <v>10</v>
      </c>
      <c r="AX109" s="10">
        <v>6</v>
      </c>
      <c r="AY109" s="10">
        <v>16</v>
      </c>
      <c r="AZ109" s="10">
        <v>9</v>
      </c>
      <c r="BA109" s="10">
        <v>7</v>
      </c>
      <c r="BB109" s="46">
        <v>15</v>
      </c>
      <c r="BC109" s="46">
        <v>8</v>
      </c>
      <c r="BD109" s="46">
        <v>7</v>
      </c>
    </row>
    <row r="110" spans="1:56" x14ac:dyDescent="0.25">
      <c r="A110" s="8"/>
      <c r="B110" s="9" t="s">
        <v>33</v>
      </c>
      <c r="C110" s="10">
        <v>6</v>
      </c>
      <c r="D110" s="10">
        <v>2</v>
      </c>
      <c r="E110" s="10">
        <v>4</v>
      </c>
      <c r="F110" s="10">
        <v>6</v>
      </c>
      <c r="G110" s="10">
        <v>3</v>
      </c>
      <c r="H110" s="10">
        <v>3</v>
      </c>
      <c r="I110" s="10">
        <v>3</v>
      </c>
      <c r="J110" s="10">
        <v>2</v>
      </c>
      <c r="K110" s="10">
        <v>1</v>
      </c>
      <c r="L110" s="10">
        <v>5</v>
      </c>
      <c r="M110" s="10">
        <v>2</v>
      </c>
      <c r="N110" s="10">
        <v>3</v>
      </c>
      <c r="O110" s="10">
        <v>4</v>
      </c>
      <c r="P110" s="10">
        <v>1</v>
      </c>
      <c r="Q110" s="10">
        <v>3</v>
      </c>
      <c r="R110" s="10">
        <v>4</v>
      </c>
      <c r="S110" s="10">
        <v>2</v>
      </c>
      <c r="T110" s="10">
        <v>2</v>
      </c>
      <c r="U110" s="10">
        <v>8</v>
      </c>
      <c r="V110" s="10">
        <v>5</v>
      </c>
      <c r="W110" s="10">
        <v>3</v>
      </c>
      <c r="X110" s="10">
        <v>8</v>
      </c>
      <c r="Y110" s="10">
        <v>5</v>
      </c>
      <c r="Z110" s="10">
        <v>3</v>
      </c>
      <c r="AA110" s="10">
        <v>7</v>
      </c>
      <c r="AB110" s="10">
        <v>5</v>
      </c>
      <c r="AC110" s="10">
        <v>2</v>
      </c>
      <c r="AD110" s="10">
        <v>7</v>
      </c>
      <c r="AE110" s="10">
        <v>6</v>
      </c>
      <c r="AF110" s="10">
        <v>1</v>
      </c>
      <c r="AG110" s="10">
        <v>6</v>
      </c>
      <c r="AH110" s="10">
        <v>5</v>
      </c>
      <c r="AI110" s="10">
        <v>1</v>
      </c>
      <c r="AJ110" s="10">
        <v>2</v>
      </c>
      <c r="AK110" s="10">
        <v>2</v>
      </c>
      <c r="AL110" s="10">
        <v>0</v>
      </c>
      <c r="AM110" s="10">
        <v>4</v>
      </c>
      <c r="AN110" s="10">
        <v>4</v>
      </c>
      <c r="AO110" s="10">
        <v>0</v>
      </c>
      <c r="AP110" s="10">
        <v>5</v>
      </c>
      <c r="AQ110" s="10">
        <v>4</v>
      </c>
      <c r="AR110" s="10">
        <v>1</v>
      </c>
      <c r="AS110" s="10">
        <v>6</v>
      </c>
      <c r="AT110" s="10">
        <v>5</v>
      </c>
      <c r="AU110" s="10">
        <v>1</v>
      </c>
      <c r="AV110" s="10">
        <v>5</v>
      </c>
      <c r="AW110" s="10">
        <v>4</v>
      </c>
      <c r="AX110" s="10">
        <v>1</v>
      </c>
      <c r="AY110" s="10">
        <v>8</v>
      </c>
      <c r="AZ110" s="10">
        <v>6</v>
      </c>
      <c r="BA110" s="10">
        <v>2</v>
      </c>
      <c r="BB110" s="46">
        <v>12</v>
      </c>
      <c r="BC110" s="46">
        <v>7</v>
      </c>
      <c r="BD110" s="46">
        <v>5</v>
      </c>
    </row>
    <row r="111" spans="1:56" x14ac:dyDescent="0.25">
      <c r="A111" s="8"/>
      <c r="B111" s="9" t="s">
        <v>34</v>
      </c>
      <c r="C111" s="10">
        <v>7</v>
      </c>
      <c r="D111" s="10">
        <v>3</v>
      </c>
      <c r="E111" s="10">
        <v>4</v>
      </c>
      <c r="F111" s="10">
        <v>5</v>
      </c>
      <c r="G111" s="10">
        <v>2</v>
      </c>
      <c r="H111" s="10">
        <v>3</v>
      </c>
      <c r="I111" s="10">
        <v>8</v>
      </c>
      <c r="J111" s="10">
        <v>3</v>
      </c>
      <c r="K111" s="10">
        <v>5</v>
      </c>
      <c r="L111" s="10">
        <v>9</v>
      </c>
      <c r="M111" s="10">
        <v>4</v>
      </c>
      <c r="N111" s="10">
        <v>5</v>
      </c>
      <c r="O111" s="10">
        <v>10</v>
      </c>
      <c r="P111" s="10">
        <v>5</v>
      </c>
      <c r="Q111" s="10">
        <v>5</v>
      </c>
      <c r="R111" s="10">
        <v>8</v>
      </c>
      <c r="S111" s="10">
        <v>4</v>
      </c>
      <c r="T111" s="10">
        <v>4</v>
      </c>
      <c r="U111" s="10">
        <v>7</v>
      </c>
      <c r="V111" s="10">
        <v>4</v>
      </c>
      <c r="W111" s="10">
        <v>3</v>
      </c>
      <c r="X111" s="10">
        <v>3</v>
      </c>
      <c r="Y111" s="10">
        <v>2</v>
      </c>
      <c r="Z111" s="10">
        <v>1</v>
      </c>
      <c r="AA111" s="10">
        <v>5</v>
      </c>
      <c r="AB111" s="10">
        <v>2</v>
      </c>
      <c r="AC111" s="10">
        <v>3</v>
      </c>
      <c r="AD111" s="10">
        <v>2</v>
      </c>
      <c r="AE111" s="10">
        <v>1</v>
      </c>
      <c r="AF111" s="10">
        <v>1</v>
      </c>
      <c r="AG111" s="10">
        <v>3</v>
      </c>
      <c r="AH111" s="10">
        <v>2</v>
      </c>
      <c r="AI111" s="10">
        <v>1</v>
      </c>
      <c r="AJ111" s="10">
        <v>5</v>
      </c>
      <c r="AK111" s="10">
        <v>4</v>
      </c>
      <c r="AL111" s="10">
        <v>1</v>
      </c>
      <c r="AM111" s="10">
        <v>5</v>
      </c>
      <c r="AN111" s="10">
        <v>4</v>
      </c>
      <c r="AO111" s="10">
        <v>1</v>
      </c>
      <c r="AP111" s="10">
        <v>5</v>
      </c>
      <c r="AQ111" s="10">
        <v>4</v>
      </c>
      <c r="AR111" s="10">
        <v>1</v>
      </c>
      <c r="AS111" s="10">
        <v>5</v>
      </c>
      <c r="AT111" s="10">
        <v>4</v>
      </c>
      <c r="AU111" s="10">
        <v>1</v>
      </c>
      <c r="AV111" s="10">
        <v>5</v>
      </c>
      <c r="AW111" s="10">
        <v>4</v>
      </c>
      <c r="AX111" s="10">
        <v>1</v>
      </c>
      <c r="AY111" s="10">
        <v>2</v>
      </c>
      <c r="AZ111" s="10">
        <v>2</v>
      </c>
      <c r="BA111" s="10">
        <v>0</v>
      </c>
      <c r="BB111" s="46">
        <v>4</v>
      </c>
      <c r="BC111" s="46">
        <v>4</v>
      </c>
      <c r="BD111" s="46">
        <v>0</v>
      </c>
    </row>
    <row r="112" spans="1:56" x14ac:dyDescent="0.25">
      <c r="A112" s="8"/>
      <c r="B112" s="9" t="s">
        <v>35</v>
      </c>
      <c r="C112" s="10">
        <v>5</v>
      </c>
      <c r="D112" s="10">
        <v>4</v>
      </c>
      <c r="E112" s="10">
        <v>1</v>
      </c>
      <c r="F112" s="10">
        <v>7</v>
      </c>
      <c r="G112" s="10">
        <v>5</v>
      </c>
      <c r="H112" s="10">
        <v>2</v>
      </c>
      <c r="I112" s="10">
        <v>8</v>
      </c>
      <c r="J112" s="10">
        <v>6</v>
      </c>
      <c r="K112" s="10">
        <v>2</v>
      </c>
      <c r="L112" s="10">
        <v>7</v>
      </c>
      <c r="M112" s="10">
        <v>5</v>
      </c>
      <c r="N112" s="10">
        <v>2</v>
      </c>
      <c r="O112" s="10">
        <v>8</v>
      </c>
      <c r="P112" s="10">
        <v>5</v>
      </c>
      <c r="Q112" s="10">
        <v>3</v>
      </c>
      <c r="R112" s="10">
        <v>7</v>
      </c>
      <c r="S112" s="10">
        <v>3</v>
      </c>
      <c r="T112" s="10">
        <v>4</v>
      </c>
      <c r="U112" s="10">
        <v>3</v>
      </c>
      <c r="V112" s="10">
        <v>1</v>
      </c>
      <c r="W112" s="10">
        <v>2</v>
      </c>
      <c r="X112" s="10">
        <v>7</v>
      </c>
      <c r="Y112" s="10">
        <v>3</v>
      </c>
      <c r="Z112" s="10">
        <v>4</v>
      </c>
      <c r="AA112" s="10">
        <v>8</v>
      </c>
      <c r="AB112" s="10">
        <v>4</v>
      </c>
      <c r="AC112" s="10">
        <v>4</v>
      </c>
      <c r="AD112" s="10">
        <v>9</v>
      </c>
      <c r="AE112" s="10">
        <v>4</v>
      </c>
      <c r="AF112" s="10">
        <v>5</v>
      </c>
      <c r="AG112" s="10">
        <v>6</v>
      </c>
      <c r="AH112" s="10">
        <v>2</v>
      </c>
      <c r="AI112" s="10">
        <v>4</v>
      </c>
      <c r="AJ112" s="10">
        <v>6</v>
      </c>
      <c r="AK112" s="10">
        <v>2</v>
      </c>
      <c r="AL112" s="10">
        <v>4</v>
      </c>
      <c r="AM112" s="10">
        <v>4</v>
      </c>
      <c r="AN112" s="10">
        <v>2</v>
      </c>
      <c r="AO112" s="10">
        <v>2</v>
      </c>
      <c r="AP112" s="10">
        <v>4</v>
      </c>
      <c r="AQ112" s="10">
        <v>2</v>
      </c>
      <c r="AR112" s="10">
        <v>2</v>
      </c>
      <c r="AS112" s="10">
        <v>2</v>
      </c>
      <c r="AT112" s="10">
        <v>1</v>
      </c>
      <c r="AU112" s="10">
        <v>1</v>
      </c>
      <c r="AV112" s="10">
        <v>3</v>
      </c>
      <c r="AW112" s="10">
        <v>2</v>
      </c>
      <c r="AX112" s="10">
        <v>1</v>
      </c>
      <c r="AY112" s="10">
        <v>5</v>
      </c>
      <c r="AZ112" s="10">
        <v>4</v>
      </c>
      <c r="BA112" s="10">
        <v>1</v>
      </c>
      <c r="BB112" s="46">
        <v>5</v>
      </c>
      <c r="BC112" s="46">
        <v>4</v>
      </c>
      <c r="BD112" s="46">
        <v>1</v>
      </c>
    </row>
    <row r="113" spans="1:56" x14ac:dyDescent="0.25">
      <c r="A113" s="8"/>
      <c r="B113" s="9" t="s">
        <v>36</v>
      </c>
      <c r="C113" s="10">
        <v>6</v>
      </c>
      <c r="D113" s="10">
        <v>2</v>
      </c>
      <c r="E113" s="10">
        <v>4</v>
      </c>
      <c r="F113" s="10">
        <v>6</v>
      </c>
      <c r="G113" s="10">
        <v>2</v>
      </c>
      <c r="H113" s="10">
        <v>4</v>
      </c>
      <c r="I113" s="10">
        <v>5</v>
      </c>
      <c r="J113" s="10">
        <v>1</v>
      </c>
      <c r="K113" s="10">
        <v>4</v>
      </c>
      <c r="L113" s="10">
        <v>4</v>
      </c>
      <c r="M113" s="10">
        <v>1</v>
      </c>
      <c r="N113" s="10">
        <v>3</v>
      </c>
      <c r="O113" s="10">
        <v>3</v>
      </c>
      <c r="P113" s="10">
        <v>1</v>
      </c>
      <c r="Q113" s="10">
        <v>2</v>
      </c>
      <c r="R113" s="10">
        <v>3</v>
      </c>
      <c r="S113" s="10">
        <v>2</v>
      </c>
      <c r="T113" s="10">
        <v>1</v>
      </c>
      <c r="U113" s="10">
        <v>5</v>
      </c>
      <c r="V113" s="10">
        <v>3</v>
      </c>
      <c r="W113" s="10">
        <v>2</v>
      </c>
      <c r="X113" s="10">
        <v>5</v>
      </c>
      <c r="Y113" s="10">
        <v>3</v>
      </c>
      <c r="Z113" s="10">
        <v>2</v>
      </c>
      <c r="AA113" s="10">
        <v>5</v>
      </c>
      <c r="AB113" s="10">
        <v>3</v>
      </c>
      <c r="AC113" s="10">
        <v>2</v>
      </c>
      <c r="AD113" s="10">
        <v>4</v>
      </c>
      <c r="AE113" s="10">
        <v>3</v>
      </c>
      <c r="AF113" s="10">
        <v>1</v>
      </c>
      <c r="AG113" s="10">
        <v>4</v>
      </c>
      <c r="AH113" s="10">
        <v>2</v>
      </c>
      <c r="AI113" s="10">
        <v>2</v>
      </c>
      <c r="AJ113" s="10">
        <v>3</v>
      </c>
      <c r="AK113" s="10">
        <v>1</v>
      </c>
      <c r="AL113" s="10">
        <v>2</v>
      </c>
      <c r="AM113" s="10">
        <v>4</v>
      </c>
      <c r="AN113" s="10">
        <v>1</v>
      </c>
      <c r="AO113" s="10">
        <v>3</v>
      </c>
      <c r="AP113" s="10">
        <v>5</v>
      </c>
      <c r="AQ113" s="10">
        <v>2</v>
      </c>
      <c r="AR113" s="10">
        <v>3</v>
      </c>
      <c r="AS113" s="10">
        <v>7</v>
      </c>
      <c r="AT113" s="10">
        <v>3</v>
      </c>
      <c r="AU113" s="10">
        <v>4</v>
      </c>
      <c r="AV113" s="10">
        <v>4</v>
      </c>
      <c r="AW113" s="10">
        <v>0</v>
      </c>
      <c r="AX113" s="10">
        <v>4</v>
      </c>
      <c r="AY113" s="10">
        <v>3</v>
      </c>
      <c r="AZ113" s="10">
        <v>0</v>
      </c>
      <c r="BA113" s="10">
        <v>3</v>
      </c>
      <c r="BB113" s="46">
        <v>2</v>
      </c>
      <c r="BC113" s="46">
        <v>0</v>
      </c>
      <c r="BD113" s="46">
        <v>2</v>
      </c>
    </row>
    <row r="114" spans="1:56" x14ac:dyDescent="0.25">
      <c r="A114" s="8"/>
      <c r="B114" s="9" t="s">
        <v>37</v>
      </c>
      <c r="C114" s="10">
        <v>2</v>
      </c>
      <c r="D114" s="10">
        <v>2</v>
      </c>
      <c r="E114" s="10">
        <v>0</v>
      </c>
      <c r="F114" s="10">
        <v>2</v>
      </c>
      <c r="G114" s="10">
        <v>1</v>
      </c>
      <c r="H114" s="10">
        <v>1</v>
      </c>
      <c r="I114" s="10">
        <v>2</v>
      </c>
      <c r="J114" s="10">
        <v>1</v>
      </c>
      <c r="K114" s="10">
        <v>1</v>
      </c>
      <c r="L114" s="10">
        <v>4</v>
      </c>
      <c r="M114" s="10">
        <v>2</v>
      </c>
      <c r="N114" s="10">
        <v>2</v>
      </c>
      <c r="O114" s="10">
        <v>4</v>
      </c>
      <c r="P114" s="10">
        <v>1</v>
      </c>
      <c r="Q114" s="10">
        <v>3</v>
      </c>
      <c r="R114" s="10">
        <v>3</v>
      </c>
      <c r="S114" s="10">
        <v>0</v>
      </c>
      <c r="T114" s="10">
        <v>3</v>
      </c>
      <c r="U114" s="10">
        <v>1</v>
      </c>
      <c r="V114" s="10">
        <v>0</v>
      </c>
      <c r="W114" s="10">
        <v>1</v>
      </c>
      <c r="X114" s="10">
        <v>1</v>
      </c>
      <c r="Y114" s="10">
        <v>0</v>
      </c>
      <c r="Z114" s="10">
        <v>1</v>
      </c>
      <c r="AA114" s="10">
        <v>1</v>
      </c>
      <c r="AB114" s="10">
        <v>0</v>
      </c>
      <c r="AC114" s="10">
        <v>1</v>
      </c>
      <c r="AD114" s="10">
        <v>1</v>
      </c>
      <c r="AE114" s="10">
        <v>0</v>
      </c>
      <c r="AF114" s="10">
        <v>1</v>
      </c>
      <c r="AG114" s="10">
        <v>2</v>
      </c>
      <c r="AH114" s="10">
        <v>2</v>
      </c>
      <c r="AI114" s="10">
        <v>0</v>
      </c>
      <c r="AJ114" s="10">
        <v>4</v>
      </c>
      <c r="AK114" s="10">
        <v>3</v>
      </c>
      <c r="AL114" s="10">
        <v>1</v>
      </c>
      <c r="AM114" s="10">
        <v>4</v>
      </c>
      <c r="AN114" s="10">
        <v>3</v>
      </c>
      <c r="AO114" s="10">
        <v>1</v>
      </c>
      <c r="AP114" s="10">
        <v>3</v>
      </c>
      <c r="AQ114" s="10">
        <v>2</v>
      </c>
      <c r="AR114" s="10">
        <v>1</v>
      </c>
      <c r="AS114" s="10">
        <v>3</v>
      </c>
      <c r="AT114" s="10">
        <v>2</v>
      </c>
      <c r="AU114" s="10">
        <v>1</v>
      </c>
      <c r="AV114" s="10">
        <v>3</v>
      </c>
      <c r="AW114" s="10">
        <v>2</v>
      </c>
      <c r="AX114" s="10">
        <v>1</v>
      </c>
      <c r="AY114" s="10">
        <v>2</v>
      </c>
      <c r="AZ114" s="10">
        <v>1</v>
      </c>
      <c r="BA114" s="10">
        <v>1</v>
      </c>
      <c r="BB114" s="46">
        <v>3</v>
      </c>
      <c r="BC114" s="46">
        <v>1</v>
      </c>
      <c r="BD114" s="46">
        <v>2</v>
      </c>
    </row>
    <row r="115" spans="1:56" x14ac:dyDescent="0.25">
      <c r="A115" s="8"/>
      <c r="B115" s="9" t="s">
        <v>38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1</v>
      </c>
      <c r="AH115" s="10">
        <v>0</v>
      </c>
      <c r="AI115" s="10">
        <v>1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1</v>
      </c>
      <c r="AQ115" s="10">
        <v>0</v>
      </c>
      <c r="AR115" s="10">
        <v>1</v>
      </c>
      <c r="AS115" s="10">
        <v>1</v>
      </c>
      <c r="AT115" s="10">
        <v>0</v>
      </c>
      <c r="AU115" s="10">
        <v>1</v>
      </c>
      <c r="AV115" s="10">
        <v>1</v>
      </c>
      <c r="AW115" s="10">
        <v>1</v>
      </c>
      <c r="AX115" s="10">
        <v>0</v>
      </c>
      <c r="AY115" s="10">
        <v>3</v>
      </c>
      <c r="AZ115" s="10">
        <v>2</v>
      </c>
      <c r="BA115" s="10">
        <v>1</v>
      </c>
      <c r="BB115" s="46">
        <v>2</v>
      </c>
      <c r="BC115" s="46">
        <v>2</v>
      </c>
      <c r="BD115" s="46">
        <v>0</v>
      </c>
    </row>
    <row r="116" spans="1:56" x14ac:dyDescent="0.25">
      <c r="A116" s="8"/>
      <c r="B116" s="9" t="s">
        <v>39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10">
        <v>0</v>
      </c>
      <c r="AO116" s="10">
        <v>0</v>
      </c>
      <c r="AP116" s="10">
        <v>0</v>
      </c>
      <c r="AQ116" s="10">
        <v>0</v>
      </c>
      <c r="AR116" s="10">
        <v>0</v>
      </c>
      <c r="AS116" s="10">
        <v>0</v>
      </c>
      <c r="AT116" s="10">
        <v>0</v>
      </c>
      <c r="AU116" s="10">
        <v>0</v>
      </c>
      <c r="AV116" s="10">
        <v>1</v>
      </c>
      <c r="AW116" s="10">
        <v>0</v>
      </c>
      <c r="AX116" s="10">
        <v>1</v>
      </c>
      <c r="AY116" s="10">
        <v>0</v>
      </c>
      <c r="AZ116" s="10">
        <v>0</v>
      </c>
      <c r="BA116" s="10">
        <v>0</v>
      </c>
      <c r="BB116" s="46">
        <v>0</v>
      </c>
      <c r="BC116" s="46">
        <v>0</v>
      </c>
      <c r="BD116" s="46">
        <v>0</v>
      </c>
    </row>
    <row r="117" spans="1:56" x14ac:dyDescent="0.25">
      <c r="A117" s="8"/>
      <c r="B117" s="9" t="s">
        <v>40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v>0</v>
      </c>
      <c r="AV117" s="10">
        <v>0</v>
      </c>
      <c r="AW117" s="10">
        <v>0</v>
      </c>
      <c r="AX117" s="10">
        <v>0</v>
      </c>
      <c r="AY117" s="10">
        <v>0</v>
      </c>
      <c r="AZ117" s="10">
        <v>0</v>
      </c>
      <c r="BA117" s="10">
        <v>0</v>
      </c>
      <c r="BB117" s="46">
        <v>0</v>
      </c>
      <c r="BC117" s="46">
        <v>0</v>
      </c>
      <c r="BD117" s="46">
        <v>0</v>
      </c>
    </row>
    <row r="118" spans="1:56" x14ac:dyDescent="0.25">
      <c r="A118" s="8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46"/>
      <c r="BC118" s="46"/>
      <c r="BD118" s="46"/>
    </row>
    <row r="119" spans="1:56" x14ac:dyDescent="0.25">
      <c r="A119" s="8"/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46"/>
      <c r="BC119" s="46"/>
      <c r="BD119" s="46"/>
    </row>
    <row r="120" spans="1:56" x14ac:dyDescent="0.25">
      <c r="A120" s="9" t="s">
        <v>46</v>
      </c>
      <c r="B120" s="9" t="s">
        <v>20</v>
      </c>
      <c r="C120" s="10">
        <v>195</v>
      </c>
      <c r="D120" s="10">
        <v>97</v>
      </c>
      <c r="E120" s="10">
        <v>98</v>
      </c>
      <c r="F120" s="10">
        <v>196</v>
      </c>
      <c r="G120" s="10">
        <v>106</v>
      </c>
      <c r="H120" s="10">
        <v>90</v>
      </c>
      <c r="I120" s="10">
        <v>204</v>
      </c>
      <c r="J120" s="10">
        <v>104</v>
      </c>
      <c r="K120" s="10">
        <v>100</v>
      </c>
      <c r="L120" s="10">
        <v>218</v>
      </c>
      <c r="M120" s="10">
        <v>113</v>
      </c>
      <c r="N120" s="10">
        <v>105</v>
      </c>
      <c r="O120" s="10">
        <v>252</v>
      </c>
      <c r="P120" s="10">
        <v>130</v>
      </c>
      <c r="Q120" s="10">
        <v>122</v>
      </c>
      <c r="R120" s="10">
        <v>274</v>
      </c>
      <c r="S120" s="10">
        <v>155</v>
      </c>
      <c r="T120" s="10">
        <v>119</v>
      </c>
      <c r="U120" s="10">
        <v>265</v>
      </c>
      <c r="V120" s="10">
        <v>145</v>
      </c>
      <c r="W120" s="10">
        <v>120</v>
      </c>
      <c r="X120" s="10">
        <v>247</v>
      </c>
      <c r="Y120" s="10">
        <v>137</v>
      </c>
      <c r="Z120" s="10">
        <v>110</v>
      </c>
      <c r="AA120" s="10">
        <v>257</v>
      </c>
      <c r="AB120" s="10">
        <v>135</v>
      </c>
      <c r="AC120" s="10">
        <v>122</v>
      </c>
      <c r="AD120" s="10">
        <v>234</v>
      </c>
      <c r="AE120" s="10">
        <v>115</v>
      </c>
      <c r="AF120" s="10">
        <v>119</v>
      </c>
      <c r="AG120" s="10">
        <v>238</v>
      </c>
      <c r="AH120" s="10">
        <v>122</v>
      </c>
      <c r="AI120" s="10">
        <v>116</v>
      </c>
      <c r="AJ120" s="10">
        <v>255</v>
      </c>
      <c r="AK120" s="10">
        <v>127</v>
      </c>
      <c r="AL120" s="10">
        <v>128</v>
      </c>
      <c r="AM120" s="10">
        <v>250</v>
      </c>
      <c r="AN120" s="10">
        <v>126</v>
      </c>
      <c r="AO120" s="10">
        <v>124</v>
      </c>
      <c r="AP120" s="10">
        <v>253</v>
      </c>
      <c r="AQ120" s="10">
        <v>129</v>
      </c>
      <c r="AR120" s="10">
        <v>124</v>
      </c>
      <c r="AS120" s="10">
        <v>262</v>
      </c>
      <c r="AT120" s="10">
        <v>138</v>
      </c>
      <c r="AU120" s="10">
        <v>124</v>
      </c>
      <c r="AV120" s="10">
        <v>264</v>
      </c>
      <c r="AW120" s="10">
        <v>131</v>
      </c>
      <c r="AX120" s="10">
        <v>133</v>
      </c>
      <c r="AY120" s="10">
        <v>257</v>
      </c>
      <c r="AZ120" s="10">
        <v>127</v>
      </c>
      <c r="BA120" s="10">
        <v>130</v>
      </c>
      <c r="BB120" s="46">
        <v>239</v>
      </c>
      <c r="BC120" s="46">
        <v>122</v>
      </c>
      <c r="BD120" s="46">
        <v>117</v>
      </c>
    </row>
    <row r="121" spans="1:56" x14ac:dyDescent="0.25">
      <c r="A121" s="8"/>
      <c r="B121" s="9" t="s">
        <v>21</v>
      </c>
      <c r="C121" s="10">
        <v>230</v>
      </c>
      <c r="D121" s="10">
        <v>105</v>
      </c>
      <c r="E121" s="10">
        <v>125</v>
      </c>
      <c r="F121" s="10">
        <v>231</v>
      </c>
      <c r="G121" s="10">
        <v>117</v>
      </c>
      <c r="H121" s="10">
        <v>114</v>
      </c>
      <c r="I121" s="10">
        <v>243</v>
      </c>
      <c r="J121" s="10">
        <v>126</v>
      </c>
      <c r="K121" s="10">
        <v>117</v>
      </c>
      <c r="L121" s="10">
        <v>256</v>
      </c>
      <c r="M121" s="10">
        <v>129</v>
      </c>
      <c r="N121" s="10">
        <v>127</v>
      </c>
      <c r="O121" s="10">
        <v>250</v>
      </c>
      <c r="P121" s="10">
        <v>137</v>
      </c>
      <c r="Q121" s="10">
        <v>113</v>
      </c>
      <c r="R121" s="10">
        <v>247</v>
      </c>
      <c r="S121" s="10">
        <v>125</v>
      </c>
      <c r="T121" s="10">
        <v>122</v>
      </c>
      <c r="U121" s="10">
        <v>243</v>
      </c>
      <c r="V121" s="10">
        <v>129</v>
      </c>
      <c r="W121" s="10">
        <v>114</v>
      </c>
      <c r="X121" s="10">
        <v>264</v>
      </c>
      <c r="Y121" s="10">
        <v>142</v>
      </c>
      <c r="Z121" s="10">
        <v>122</v>
      </c>
      <c r="AA121" s="10">
        <v>241</v>
      </c>
      <c r="AB121" s="10">
        <v>132</v>
      </c>
      <c r="AC121" s="10">
        <v>109</v>
      </c>
      <c r="AD121" s="10">
        <v>249</v>
      </c>
      <c r="AE121" s="10">
        <v>139</v>
      </c>
      <c r="AF121" s="10">
        <v>110</v>
      </c>
      <c r="AG121" s="10">
        <v>256</v>
      </c>
      <c r="AH121" s="10">
        <v>148</v>
      </c>
      <c r="AI121" s="10">
        <v>108</v>
      </c>
      <c r="AJ121" s="10">
        <v>249</v>
      </c>
      <c r="AK121" s="10">
        <v>143</v>
      </c>
      <c r="AL121" s="10">
        <v>106</v>
      </c>
      <c r="AM121" s="10">
        <v>248</v>
      </c>
      <c r="AN121" s="10">
        <v>135</v>
      </c>
      <c r="AO121" s="10">
        <v>113</v>
      </c>
      <c r="AP121" s="10">
        <v>264</v>
      </c>
      <c r="AQ121" s="10">
        <v>145</v>
      </c>
      <c r="AR121" s="10">
        <v>119</v>
      </c>
      <c r="AS121" s="10">
        <v>250</v>
      </c>
      <c r="AT121" s="10">
        <v>132</v>
      </c>
      <c r="AU121" s="10">
        <v>118</v>
      </c>
      <c r="AV121" s="10">
        <v>242</v>
      </c>
      <c r="AW121" s="10">
        <v>127</v>
      </c>
      <c r="AX121" s="10">
        <v>115</v>
      </c>
      <c r="AY121" s="10">
        <v>267</v>
      </c>
      <c r="AZ121" s="10">
        <v>132</v>
      </c>
      <c r="BA121" s="10">
        <v>135</v>
      </c>
      <c r="BB121" s="46">
        <v>266</v>
      </c>
      <c r="BC121" s="46">
        <v>133</v>
      </c>
      <c r="BD121" s="46">
        <v>133</v>
      </c>
    </row>
    <row r="122" spans="1:56" x14ac:dyDescent="0.25">
      <c r="A122" s="8"/>
      <c r="B122" s="9" t="s">
        <v>22</v>
      </c>
      <c r="C122" s="10">
        <v>247</v>
      </c>
      <c r="D122" s="10">
        <v>132</v>
      </c>
      <c r="E122" s="10">
        <v>115</v>
      </c>
      <c r="F122" s="10">
        <v>265</v>
      </c>
      <c r="G122" s="10">
        <v>137</v>
      </c>
      <c r="H122" s="10">
        <v>128</v>
      </c>
      <c r="I122" s="10">
        <v>256</v>
      </c>
      <c r="J122" s="10">
        <v>129</v>
      </c>
      <c r="K122" s="10">
        <v>127</v>
      </c>
      <c r="L122" s="10">
        <v>263</v>
      </c>
      <c r="M122" s="10">
        <v>129</v>
      </c>
      <c r="N122" s="10">
        <v>134</v>
      </c>
      <c r="O122" s="10">
        <v>278</v>
      </c>
      <c r="P122" s="10">
        <v>139</v>
      </c>
      <c r="Q122" s="10">
        <v>139</v>
      </c>
      <c r="R122" s="10">
        <v>275</v>
      </c>
      <c r="S122" s="10">
        <v>136</v>
      </c>
      <c r="T122" s="10">
        <v>139</v>
      </c>
      <c r="U122" s="10">
        <v>265</v>
      </c>
      <c r="V122" s="10">
        <v>129</v>
      </c>
      <c r="W122" s="10">
        <v>136</v>
      </c>
      <c r="X122" s="10">
        <v>270</v>
      </c>
      <c r="Y122" s="10">
        <v>135</v>
      </c>
      <c r="Z122" s="10">
        <v>135</v>
      </c>
      <c r="AA122" s="10">
        <v>254</v>
      </c>
      <c r="AB122" s="10">
        <v>126</v>
      </c>
      <c r="AC122" s="10">
        <v>128</v>
      </c>
      <c r="AD122" s="10">
        <v>251</v>
      </c>
      <c r="AE122" s="10">
        <v>130</v>
      </c>
      <c r="AF122" s="10">
        <v>121</v>
      </c>
      <c r="AG122" s="10">
        <v>249</v>
      </c>
      <c r="AH122" s="10">
        <v>125</v>
      </c>
      <c r="AI122" s="10">
        <v>124</v>
      </c>
      <c r="AJ122" s="10">
        <v>245</v>
      </c>
      <c r="AK122" s="10">
        <v>121</v>
      </c>
      <c r="AL122" s="10">
        <v>124</v>
      </c>
      <c r="AM122" s="10">
        <v>257</v>
      </c>
      <c r="AN122" s="10">
        <v>131</v>
      </c>
      <c r="AO122" s="10">
        <v>126</v>
      </c>
      <c r="AP122" s="10">
        <v>233</v>
      </c>
      <c r="AQ122" s="10">
        <v>124</v>
      </c>
      <c r="AR122" s="10">
        <v>109</v>
      </c>
      <c r="AS122" s="10">
        <v>238</v>
      </c>
      <c r="AT122" s="10">
        <v>132</v>
      </c>
      <c r="AU122" s="10">
        <v>106</v>
      </c>
      <c r="AV122" s="10">
        <v>257</v>
      </c>
      <c r="AW122" s="10">
        <v>147</v>
      </c>
      <c r="AX122" s="10">
        <v>110</v>
      </c>
      <c r="AY122" s="10">
        <v>250</v>
      </c>
      <c r="AZ122" s="10">
        <v>138</v>
      </c>
      <c r="BA122" s="10">
        <v>112</v>
      </c>
      <c r="BB122" s="46">
        <v>250</v>
      </c>
      <c r="BC122" s="46">
        <v>131</v>
      </c>
      <c r="BD122" s="46">
        <v>119</v>
      </c>
    </row>
    <row r="123" spans="1:56" x14ac:dyDescent="0.25">
      <c r="B123" s="9" t="s">
        <v>23</v>
      </c>
      <c r="C123" s="10">
        <v>221</v>
      </c>
      <c r="D123" s="10">
        <v>107</v>
      </c>
      <c r="E123" s="10">
        <v>114</v>
      </c>
      <c r="F123" s="10">
        <v>231</v>
      </c>
      <c r="G123" s="10">
        <v>107</v>
      </c>
      <c r="H123" s="10">
        <v>124</v>
      </c>
      <c r="I123" s="10">
        <v>249</v>
      </c>
      <c r="J123" s="10">
        <v>129</v>
      </c>
      <c r="K123" s="10">
        <v>120</v>
      </c>
      <c r="L123" s="10">
        <v>250</v>
      </c>
      <c r="M123" s="10">
        <v>122</v>
      </c>
      <c r="N123" s="10">
        <v>128</v>
      </c>
      <c r="O123" s="10">
        <v>266</v>
      </c>
      <c r="P123" s="10">
        <v>133</v>
      </c>
      <c r="Q123" s="10">
        <v>133</v>
      </c>
      <c r="R123" s="10">
        <v>277</v>
      </c>
      <c r="S123" s="10">
        <v>141</v>
      </c>
      <c r="T123" s="10">
        <v>136</v>
      </c>
      <c r="U123" s="10">
        <v>288</v>
      </c>
      <c r="V123" s="10">
        <v>144</v>
      </c>
      <c r="W123" s="10">
        <v>144</v>
      </c>
      <c r="X123" s="10">
        <v>274</v>
      </c>
      <c r="Y123" s="10">
        <v>136</v>
      </c>
      <c r="Z123" s="10">
        <v>138</v>
      </c>
      <c r="AA123" s="10">
        <v>269</v>
      </c>
      <c r="AB123" s="10">
        <v>127</v>
      </c>
      <c r="AC123" s="10">
        <v>142</v>
      </c>
      <c r="AD123" s="10">
        <v>266</v>
      </c>
      <c r="AE123" s="10">
        <v>125</v>
      </c>
      <c r="AF123" s="10">
        <v>141</v>
      </c>
      <c r="AG123" s="10">
        <v>266</v>
      </c>
      <c r="AH123" s="10">
        <v>125</v>
      </c>
      <c r="AI123" s="10">
        <v>141</v>
      </c>
      <c r="AJ123" s="10">
        <v>246</v>
      </c>
      <c r="AK123" s="10">
        <v>121</v>
      </c>
      <c r="AL123" s="10">
        <v>125</v>
      </c>
      <c r="AM123" s="10">
        <v>247</v>
      </c>
      <c r="AN123" s="10">
        <v>122</v>
      </c>
      <c r="AO123" s="10">
        <v>125</v>
      </c>
      <c r="AP123" s="10">
        <v>245</v>
      </c>
      <c r="AQ123" s="10">
        <v>121</v>
      </c>
      <c r="AR123" s="10">
        <v>124</v>
      </c>
      <c r="AS123" s="10">
        <v>247</v>
      </c>
      <c r="AT123" s="10">
        <v>125</v>
      </c>
      <c r="AU123" s="10">
        <v>122</v>
      </c>
      <c r="AV123" s="10">
        <v>237</v>
      </c>
      <c r="AW123" s="10">
        <v>112</v>
      </c>
      <c r="AX123" s="10">
        <v>125</v>
      </c>
      <c r="AY123" s="10">
        <v>235</v>
      </c>
      <c r="AZ123" s="10">
        <v>115</v>
      </c>
      <c r="BA123" s="10">
        <v>120</v>
      </c>
      <c r="BB123" s="46">
        <v>248</v>
      </c>
      <c r="BC123" s="46">
        <v>130</v>
      </c>
      <c r="BD123" s="46">
        <v>118</v>
      </c>
    </row>
    <row r="124" spans="1:56" x14ac:dyDescent="0.25">
      <c r="B124" s="9" t="s">
        <v>24</v>
      </c>
      <c r="C124" s="10">
        <v>207</v>
      </c>
      <c r="D124" s="10">
        <v>105</v>
      </c>
      <c r="E124" s="10">
        <v>102</v>
      </c>
      <c r="F124" s="10">
        <v>210</v>
      </c>
      <c r="G124" s="10">
        <v>111</v>
      </c>
      <c r="H124" s="10">
        <v>99</v>
      </c>
      <c r="I124" s="10">
        <v>214</v>
      </c>
      <c r="J124" s="10">
        <v>120</v>
      </c>
      <c r="K124" s="10">
        <v>94</v>
      </c>
      <c r="L124" s="10">
        <v>260</v>
      </c>
      <c r="M124" s="10">
        <v>138</v>
      </c>
      <c r="N124" s="10">
        <v>122</v>
      </c>
      <c r="O124" s="10">
        <v>276</v>
      </c>
      <c r="P124" s="10">
        <v>157</v>
      </c>
      <c r="Q124" s="10">
        <v>119</v>
      </c>
      <c r="R124" s="10">
        <v>255</v>
      </c>
      <c r="S124" s="10">
        <v>143</v>
      </c>
      <c r="T124" s="10">
        <v>112</v>
      </c>
      <c r="U124" s="10">
        <v>235</v>
      </c>
      <c r="V124" s="10">
        <v>118</v>
      </c>
      <c r="W124" s="10">
        <v>117</v>
      </c>
      <c r="X124" s="10">
        <v>226</v>
      </c>
      <c r="Y124" s="10">
        <v>120</v>
      </c>
      <c r="Z124" s="10">
        <v>106</v>
      </c>
      <c r="AA124" s="10">
        <v>213</v>
      </c>
      <c r="AB124" s="10">
        <v>112</v>
      </c>
      <c r="AC124" s="10">
        <v>101</v>
      </c>
      <c r="AD124" s="10">
        <v>226</v>
      </c>
      <c r="AE124" s="10">
        <v>116</v>
      </c>
      <c r="AF124" s="10">
        <v>110</v>
      </c>
      <c r="AG124" s="10">
        <v>226</v>
      </c>
      <c r="AH124" s="10">
        <v>119</v>
      </c>
      <c r="AI124" s="10">
        <v>107</v>
      </c>
      <c r="AJ124" s="10">
        <v>252</v>
      </c>
      <c r="AK124" s="10">
        <v>131</v>
      </c>
      <c r="AL124" s="10">
        <v>121</v>
      </c>
      <c r="AM124" s="10">
        <v>233</v>
      </c>
      <c r="AN124" s="10">
        <v>120</v>
      </c>
      <c r="AO124" s="10">
        <v>113</v>
      </c>
      <c r="AP124" s="10">
        <v>238</v>
      </c>
      <c r="AQ124" s="10">
        <v>122</v>
      </c>
      <c r="AR124" s="10">
        <v>116</v>
      </c>
      <c r="AS124" s="10">
        <v>240</v>
      </c>
      <c r="AT124" s="10">
        <v>120</v>
      </c>
      <c r="AU124" s="10">
        <v>120</v>
      </c>
      <c r="AV124" s="10">
        <v>250</v>
      </c>
      <c r="AW124" s="10">
        <v>124</v>
      </c>
      <c r="AX124" s="10">
        <v>126</v>
      </c>
      <c r="AY124" s="10">
        <v>237</v>
      </c>
      <c r="AZ124" s="10">
        <v>119</v>
      </c>
      <c r="BA124" s="10">
        <v>118</v>
      </c>
      <c r="BB124" s="46">
        <v>238</v>
      </c>
      <c r="BC124" s="46">
        <v>116</v>
      </c>
      <c r="BD124" s="46">
        <v>122</v>
      </c>
    </row>
    <row r="125" spans="1:56" x14ac:dyDescent="0.25">
      <c r="B125" s="9" t="s">
        <v>25</v>
      </c>
      <c r="C125" s="10">
        <v>161</v>
      </c>
      <c r="D125" s="10">
        <v>81</v>
      </c>
      <c r="E125" s="10">
        <v>80</v>
      </c>
      <c r="F125" s="10">
        <v>159</v>
      </c>
      <c r="G125" s="10">
        <v>80</v>
      </c>
      <c r="H125" s="10">
        <v>79</v>
      </c>
      <c r="I125" s="10">
        <v>204</v>
      </c>
      <c r="J125" s="10">
        <v>125</v>
      </c>
      <c r="K125" s="10">
        <v>79</v>
      </c>
      <c r="L125" s="10">
        <v>258</v>
      </c>
      <c r="M125" s="10">
        <v>163</v>
      </c>
      <c r="N125" s="10">
        <v>95</v>
      </c>
      <c r="O125" s="10">
        <v>333</v>
      </c>
      <c r="P125" s="10">
        <v>212</v>
      </c>
      <c r="Q125" s="10">
        <v>121</v>
      </c>
      <c r="R125" s="10">
        <v>313</v>
      </c>
      <c r="S125" s="10">
        <v>185</v>
      </c>
      <c r="T125" s="10">
        <v>128</v>
      </c>
      <c r="U125" s="10">
        <v>259</v>
      </c>
      <c r="V125" s="10">
        <v>138</v>
      </c>
      <c r="W125" s="10">
        <v>121</v>
      </c>
      <c r="X125" s="10">
        <v>219</v>
      </c>
      <c r="Y125" s="10">
        <v>102</v>
      </c>
      <c r="Z125" s="10">
        <v>117</v>
      </c>
      <c r="AA125" s="10">
        <v>211</v>
      </c>
      <c r="AB125" s="10">
        <v>104</v>
      </c>
      <c r="AC125" s="10">
        <v>107</v>
      </c>
      <c r="AD125" s="10">
        <v>199</v>
      </c>
      <c r="AE125" s="10">
        <v>93</v>
      </c>
      <c r="AF125" s="10">
        <v>106</v>
      </c>
      <c r="AG125" s="10">
        <v>206</v>
      </c>
      <c r="AH125" s="10">
        <v>101</v>
      </c>
      <c r="AI125" s="10">
        <v>105</v>
      </c>
      <c r="AJ125" s="10">
        <v>200</v>
      </c>
      <c r="AK125" s="10">
        <v>96</v>
      </c>
      <c r="AL125" s="10">
        <v>104</v>
      </c>
      <c r="AM125" s="10">
        <v>214</v>
      </c>
      <c r="AN125" s="10">
        <v>115</v>
      </c>
      <c r="AO125" s="10">
        <v>99</v>
      </c>
      <c r="AP125" s="10">
        <v>203</v>
      </c>
      <c r="AQ125" s="10">
        <v>108</v>
      </c>
      <c r="AR125" s="10">
        <v>95</v>
      </c>
      <c r="AS125" s="10">
        <v>210</v>
      </c>
      <c r="AT125" s="10">
        <v>106</v>
      </c>
      <c r="AU125" s="10">
        <v>104</v>
      </c>
      <c r="AV125" s="10">
        <v>210</v>
      </c>
      <c r="AW125" s="10">
        <v>112</v>
      </c>
      <c r="AX125" s="10">
        <v>98</v>
      </c>
      <c r="AY125" s="10">
        <v>236</v>
      </c>
      <c r="AZ125" s="10">
        <v>125</v>
      </c>
      <c r="BA125" s="10">
        <v>111</v>
      </c>
      <c r="BB125" s="46">
        <v>239</v>
      </c>
      <c r="BC125" s="46">
        <v>126</v>
      </c>
      <c r="BD125" s="46">
        <v>113</v>
      </c>
    </row>
    <row r="126" spans="1:56" x14ac:dyDescent="0.25">
      <c r="B126" s="9" t="s">
        <v>26</v>
      </c>
      <c r="C126" s="10">
        <v>171</v>
      </c>
      <c r="D126" s="10">
        <v>94</v>
      </c>
      <c r="E126" s="10">
        <v>77</v>
      </c>
      <c r="F126" s="10">
        <v>201</v>
      </c>
      <c r="G126" s="10">
        <v>110</v>
      </c>
      <c r="H126" s="10">
        <v>91</v>
      </c>
      <c r="I126" s="10">
        <v>278</v>
      </c>
      <c r="J126" s="10">
        <v>163</v>
      </c>
      <c r="K126" s="10">
        <v>115</v>
      </c>
      <c r="L126" s="10">
        <v>370</v>
      </c>
      <c r="M126" s="10">
        <v>253</v>
      </c>
      <c r="N126" s="10">
        <v>117</v>
      </c>
      <c r="O126" s="10">
        <v>445</v>
      </c>
      <c r="P126" s="10">
        <v>325</v>
      </c>
      <c r="Q126" s="10">
        <v>120</v>
      </c>
      <c r="R126" s="10">
        <v>323</v>
      </c>
      <c r="S126" s="10">
        <v>210</v>
      </c>
      <c r="T126" s="10">
        <v>113</v>
      </c>
      <c r="U126" s="10">
        <v>265</v>
      </c>
      <c r="V126" s="10">
        <v>155</v>
      </c>
      <c r="W126" s="10">
        <v>110</v>
      </c>
      <c r="X126" s="10">
        <v>217</v>
      </c>
      <c r="Y126" s="10">
        <v>111</v>
      </c>
      <c r="Z126" s="10">
        <v>106</v>
      </c>
      <c r="AA126" s="10">
        <v>200</v>
      </c>
      <c r="AB126" s="10">
        <v>106</v>
      </c>
      <c r="AC126" s="10">
        <v>94</v>
      </c>
      <c r="AD126" s="10">
        <v>203</v>
      </c>
      <c r="AE126" s="10">
        <v>106</v>
      </c>
      <c r="AF126" s="10">
        <v>97</v>
      </c>
      <c r="AG126" s="10">
        <v>208</v>
      </c>
      <c r="AH126" s="10">
        <v>106</v>
      </c>
      <c r="AI126" s="10">
        <v>102</v>
      </c>
      <c r="AJ126" s="10">
        <v>216</v>
      </c>
      <c r="AK126" s="10">
        <v>100</v>
      </c>
      <c r="AL126" s="10">
        <v>116</v>
      </c>
      <c r="AM126" s="10">
        <v>206</v>
      </c>
      <c r="AN126" s="10">
        <v>89</v>
      </c>
      <c r="AO126" s="10">
        <v>117</v>
      </c>
      <c r="AP126" s="10">
        <v>214</v>
      </c>
      <c r="AQ126" s="10">
        <v>100</v>
      </c>
      <c r="AR126" s="10">
        <v>114</v>
      </c>
      <c r="AS126" s="10">
        <v>215</v>
      </c>
      <c r="AT126" s="10">
        <v>105</v>
      </c>
      <c r="AU126" s="10">
        <v>110</v>
      </c>
      <c r="AV126" s="10">
        <v>237</v>
      </c>
      <c r="AW126" s="10">
        <v>120</v>
      </c>
      <c r="AX126" s="10">
        <v>117</v>
      </c>
      <c r="AY126" s="10">
        <v>225</v>
      </c>
      <c r="AZ126" s="10">
        <v>111</v>
      </c>
      <c r="BA126" s="10">
        <v>114</v>
      </c>
      <c r="BB126" s="46">
        <v>233</v>
      </c>
      <c r="BC126" s="46">
        <v>122</v>
      </c>
      <c r="BD126" s="46">
        <v>111</v>
      </c>
    </row>
    <row r="127" spans="1:56" x14ac:dyDescent="0.25">
      <c r="B127" s="9" t="s">
        <v>27</v>
      </c>
      <c r="C127" s="10">
        <v>234</v>
      </c>
      <c r="D127" s="10">
        <v>112</v>
      </c>
      <c r="E127" s="10">
        <v>122</v>
      </c>
      <c r="F127" s="10">
        <v>242</v>
      </c>
      <c r="G127" s="10">
        <v>123</v>
      </c>
      <c r="H127" s="10">
        <v>119</v>
      </c>
      <c r="I127" s="10">
        <v>275</v>
      </c>
      <c r="J127" s="10">
        <v>171</v>
      </c>
      <c r="K127" s="10">
        <v>104</v>
      </c>
      <c r="L127" s="10">
        <v>420</v>
      </c>
      <c r="M127" s="10">
        <v>294</v>
      </c>
      <c r="N127" s="10">
        <v>126</v>
      </c>
      <c r="O127" s="10">
        <v>483</v>
      </c>
      <c r="P127" s="10">
        <v>367</v>
      </c>
      <c r="Q127" s="10">
        <v>116</v>
      </c>
      <c r="R127" s="10">
        <v>346</v>
      </c>
      <c r="S127" s="10">
        <v>224</v>
      </c>
      <c r="T127" s="10">
        <v>122</v>
      </c>
      <c r="U127" s="10">
        <v>286</v>
      </c>
      <c r="V127" s="10">
        <v>163</v>
      </c>
      <c r="W127" s="10">
        <v>123</v>
      </c>
      <c r="X127" s="10">
        <v>246</v>
      </c>
      <c r="Y127" s="10">
        <v>128</v>
      </c>
      <c r="Z127" s="10">
        <v>118</v>
      </c>
      <c r="AA127" s="10">
        <v>232</v>
      </c>
      <c r="AB127" s="10">
        <v>115</v>
      </c>
      <c r="AC127" s="10">
        <v>117</v>
      </c>
      <c r="AD127" s="10">
        <v>232</v>
      </c>
      <c r="AE127" s="10">
        <v>121</v>
      </c>
      <c r="AF127" s="10">
        <v>111</v>
      </c>
      <c r="AG127" s="10">
        <v>210</v>
      </c>
      <c r="AH127" s="10">
        <v>105</v>
      </c>
      <c r="AI127" s="10">
        <v>105</v>
      </c>
      <c r="AJ127" s="10">
        <v>203</v>
      </c>
      <c r="AK127" s="10">
        <v>105</v>
      </c>
      <c r="AL127" s="10">
        <v>98</v>
      </c>
      <c r="AM127" s="10">
        <v>211</v>
      </c>
      <c r="AN127" s="10">
        <v>109</v>
      </c>
      <c r="AO127" s="10">
        <v>102</v>
      </c>
      <c r="AP127" s="10">
        <v>203</v>
      </c>
      <c r="AQ127" s="10">
        <v>106</v>
      </c>
      <c r="AR127" s="10">
        <v>97</v>
      </c>
      <c r="AS127" s="10">
        <v>212</v>
      </c>
      <c r="AT127" s="10">
        <v>110</v>
      </c>
      <c r="AU127" s="10">
        <v>102</v>
      </c>
      <c r="AV127" s="10">
        <v>215</v>
      </c>
      <c r="AW127" s="10">
        <v>109</v>
      </c>
      <c r="AX127" s="10">
        <v>106</v>
      </c>
      <c r="AY127" s="10">
        <v>242</v>
      </c>
      <c r="AZ127" s="10">
        <v>118</v>
      </c>
      <c r="BA127" s="10">
        <v>124</v>
      </c>
      <c r="BB127" s="46">
        <v>234</v>
      </c>
      <c r="BC127" s="46">
        <v>111</v>
      </c>
      <c r="BD127" s="46">
        <v>123</v>
      </c>
    </row>
    <row r="128" spans="1:56" x14ac:dyDescent="0.25">
      <c r="B128" s="9" t="s">
        <v>28</v>
      </c>
      <c r="C128" s="10">
        <v>191</v>
      </c>
      <c r="D128" s="10">
        <v>96</v>
      </c>
      <c r="E128" s="10">
        <v>95</v>
      </c>
      <c r="F128" s="10">
        <v>203</v>
      </c>
      <c r="G128" s="10">
        <v>97</v>
      </c>
      <c r="H128" s="10">
        <v>106</v>
      </c>
      <c r="I128" s="10">
        <v>291</v>
      </c>
      <c r="J128" s="10">
        <v>167</v>
      </c>
      <c r="K128" s="10">
        <v>124</v>
      </c>
      <c r="L128" s="10">
        <v>388</v>
      </c>
      <c r="M128" s="10">
        <v>260</v>
      </c>
      <c r="N128" s="10">
        <v>128</v>
      </c>
      <c r="O128" s="10">
        <v>540</v>
      </c>
      <c r="P128" s="10">
        <v>390</v>
      </c>
      <c r="Q128" s="10">
        <v>150</v>
      </c>
      <c r="R128" s="10">
        <v>402</v>
      </c>
      <c r="S128" s="10">
        <v>257</v>
      </c>
      <c r="T128" s="10">
        <v>145</v>
      </c>
      <c r="U128" s="10">
        <v>310</v>
      </c>
      <c r="V128" s="10">
        <v>174</v>
      </c>
      <c r="W128" s="10">
        <v>136</v>
      </c>
      <c r="X128" s="10">
        <v>253</v>
      </c>
      <c r="Y128" s="10">
        <v>137</v>
      </c>
      <c r="Z128" s="10">
        <v>116</v>
      </c>
      <c r="AA128" s="10">
        <v>240</v>
      </c>
      <c r="AB128" s="10">
        <v>126</v>
      </c>
      <c r="AC128" s="10">
        <v>114</v>
      </c>
      <c r="AD128" s="10">
        <v>216</v>
      </c>
      <c r="AE128" s="10">
        <v>113</v>
      </c>
      <c r="AF128" s="10">
        <v>103</v>
      </c>
      <c r="AG128" s="10">
        <v>235</v>
      </c>
      <c r="AH128" s="10">
        <v>126</v>
      </c>
      <c r="AI128" s="10">
        <v>109</v>
      </c>
      <c r="AJ128" s="10">
        <v>242</v>
      </c>
      <c r="AK128" s="10">
        <v>129</v>
      </c>
      <c r="AL128" s="10">
        <v>113</v>
      </c>
      <c r="AM128" s="10">
        <v>241</v>
      </c>
      <c r="AN128" s="10">
        <v>123</v>
      </c>
      <c r="AO128" s="10">
        <v>118</v>
      </c>
      <c r="AP128" s="10">
        <v>234</v>
      </c>
      <c r="AQ128" s="10">
        <v>116</v>
      </c>
      <c r="AR128" s="10">
        <v>118</v>
      </c>
      <c r="AS128" s="10">
        <v>228</v>
      </c>
      <c r="AT128" s="10">
        <v>113</v>
      </c>
      <c r="AU128" s="10">
        <v>115</v>
      </c>
      <c r="AV128" s="10">
        <v>204</v>
      </c>
      <c r="AW128" s="10">
        <v>99</v>
      </c>
      <c r="AX128" s="10">
        <v>105</v>
      </c>
      <c r="AY128" s="10">
        <v>196</v>
      </c>
      <c r="AZ128" s="10">
        <v>99</v>
      </c>
      <c r="BA128" s="10">
        <v>97</v>
      </c>
      <c r="BB128" s="46">
        <v>204</v>
      </c>
      <c r="BC128" s="46">
        <v>107</v>
      </c>
      <c r="BD128" s="46">
        <v>97</v>
      </c>
    </row>
    <row r="129" spans="1:56" x14ac:dyDescent="0.25">
      <c r="B129" s="9" t="s">
        <v>29</v>
      </c>
      <c r="C129" s="10">
        <v>184</v>
      </c>
      <c r="D129" s="10">
        <v>102</v>
      </c>
      <c r="E129" s="10">
        <v>82</v>
      </c>
      <c r="F129" s="10">
        <v>204</v>
      </c>
      <c r="G129" s="10">
        <v>118</v>
      </c>
      <c r="H129" s="10">
        <v>86</v>
      </c>
      <c r="I129" s="10">
        <v>259</v>
      </c>
      <c r="J129" s="10">
        <v>161</v>
      </c>
      <c r="K129" s="10">
        <v>98</v>
      </c>
      <c r="L129" s="10">
        <v>328</v>
      </c>
      <c r="M129" s="10">
        <v>223</v>
      </c>
      <c r="N129" s="10">
        <v>105</v>
      </c>
      <c r="O129" s="10">
        <v>422</v>
      </c>
      <c r="P129" s="10">
        <v>301</v>
      </c>
      <c r="Q129" s="10">
        <v>121</v>
      </c>
      <c r="R129" s="10">
        <v>344</v>
      </c>
      <c r="S129" s="10">
        <v>215</v>
      </c>
      <c r="T129" s="10">
        <v>129</v>
      </c>
      <c r="U129" s="10">
        <v>252</v>
      </c>
      <c r="V129" s="10">
        <v>126</v>
      </c>
      <c r="W129" s="10">
        <v>126</v>
      </c>
      <c r="X129" s="10">
        <v>246</v>
      </c>
      <c r="Y129" s="10">
        <v>112</v>
      </c>
      <c r="Z129" s="10">
        <v>134</v>
      </c>
      <c r="AA129" s="10">
        <v>240</v>
      </c>
      <c r="AB129" s="10">
        <v>114</v>
      </c>
      <c r="AC129" s="10">
        <v>126</v>
      </c>
      <c r="AD129" s="10">
        <v>260</v>
      </c>
      <c r="AE129" s="10">
        <v>129</v>
      </c>
      <c r="AF129" s="10">
        <v>131</v>
      </c>
      <c r="AG129" s="10">
        <v>256</v>
      </c>
      <c r="AH129" s="10">
        <v>126</v>
      </c>
      <c r="AI129" s="10">
        <v>130</v>
      </c>
      <c r="AJ129" s="10">
        <v>245</v>
      </c>
      <c r="AK129" s="10">
        <v>121</v>
      </c>
      <c r="AL129" s="10">
        <v>124</v>
      </c>
      <c r="AM129" s="10">
        <v>226</v>
      </c>
      <c r="AN129" s="10">
        <v>120</v>
      </c>
      <c r="AO129" s="10">
        <v>106</v>
      </c>
      <c r="AP129" s="10">
        <v>216</v>
      </c>
      <c r="AQ129" s="10">
        <v>107</v>
      </c>
      <c r="AR129" s="10">
        <v>109</v>
      </c>
      <c r="AS129" s="10">
        <v>208</v>
      </c>
      <c r="AT129" s="10">
        <v>108</v>
      </c>
      <c r="AU129" s="10">
        <v>100</v>
      </c>
      <c r="AV129" s="10">
        <v>232</v>
      </c>
      <c r="AW129" s="10">
        <v>123</v>
      </c>
      <c r="AX129" s="10">
        <v>109</v>
      </c>
      <c r="AY129" s="10">
        <v>229</v>
      </c>
      <c r="AZ129" s="10">
        <v>117</v>
      </c>
      <c r="BA129" s="10">
        <v>112</v>
      </c>
      <c r="BB129" s="46">
        <v>228</v>
      </c>
      <c r="BC129" s="46">
        <v>112</v>
      </c>
      <c r="BD129" s="46">
        <v>116</v>
      </c>
    </row>
    <row r="130" spans="1:56" x14ac:dyDescent="0.25">
      <c r="B130" s="9" t="s">
        <v>30</v>
      </c>
      <c r="C130" s="10">
        <v>171</v>
      </c>
      <c r="D130" s="10">
        <v>87</v>
      </c>
      <c r="E130" s="10">
        <v>84</v>
      </c>
      <c r="F130" s="10">
        <v>193</v>
      </c>
      <c r="G130" s="10">
        <v>100</v>
      </c>
      <c r="H130" s="10">
        <v>93</v>
      </c>
      <c r="I130" s="10">
        <v>237</v>
      </c>
      <c r="J130" s="10">
        <v>144</v>
      </c>
      <c r="K130" s="10">
        <v>93</v>
      </c>
      <c r="L130" s="10">
        <v>259</v>
      </c>
      <c r="M130" s="10">
        <v>160</v>
      </c>
      <c r="N130" s="10">
        <v>99</v>
      </c>
      <c r="O130" s="10">
        <v>324</v>
      </c>
      <c r="P130" s="10">
        <v>228</v>
      </c>
      <c r="Q130" s="10">
        <v>96</v>
      </c>
      <c r="R130" s="10">
        <v>266</v>
      </c>
      <c r="S130" s="10">
        <v>165</v>
      </c>
      <c r="T130" s="10">
        <v>101</v>
      </c>
      <c r="U130" s="10">
        <v>243</v>
      </c>
      <c r="V130" s="10">
        <v>145</v>
      </c>
      <c r="W130" s="10">
        <v>98</v>
      </c>
      <c r="X130" s="10">
        <v>220</v>
      </c>
      <c r="Y130" s="10">
        <v>116</v>
      </c>
      <c r="Z130" s="10">
        <v>104</v>
      </c>
      <c r="AA130" s="10">
        <v>226</v>
      </c>
      <c r="AB130" s="10">
        <v>121</v>
      </c>
      <c r="AC130" s="10">
        <v>105</v>
      </c>
      <c r="AD130" s="10">
        <v>221</v>
      </c>
      <c r="AE130" s="10">
        <v>116</v>
      </c>
      <c r="AF130" s="10">
        <v>105</v>
      </c>
      <c r="AG130" s="10">
        <v>214</v>
      </c>
      <c r="AH130" s="10">
        <v>102</v>
      </c>
      <c r="AI130" s="10">
        <v>112</v>
      </c>
      <c r="AJ130" s="10">
        <v>220</v>
      </c>
      <c r="AK130" s="10">
        <v>100</v>
      </c>
      <c r="AL130" s="10">
        <v>120</v>
      </c>
      <c r="AM130" s="10">
        <v>228</v>
      </c>
      <c r="AN130" s="10">
        <v>105</v>
      </c>
      <c r="AO130" s="10">
        <v>123</v>
      </c>
      <c r="AP130" s="10">
        <v>236</v>
      </c>
      <c r="AQ130" s="10">
        <v>113</v>
      </c>
      <c r="AR130" s="10">
        <v>123</v>
      </c>
      <c r="AS130" s="10">
        <v>249</v>
      </c>
      <c r="AT130" s="10">
        <v>119</v>
      </c>
      <c r="AU130" s="10">
        <v>130</v>
      </c>
      <c r="AV130" s="10">
        <v>240</v>
      </c>
      <c r="AW130" s="10">
        <v>114</v>
      </c>
      <c r="AX130" s="10">
        <v>126</v>
      </c>
      <c r="AY130" s="10">
        <v>241</v>
      </c>
      <c r="AZ130" s="10">
        <v>119</v>
      </c>
      <c r="BA130" s="10">
        <v>122</v>
      </c>
      <c r="BB130" s="46">
        <v>226</v>
      </c>
      <c r="BC130" s="46">
        <v>120</v>
      </c>
      <c r="BD130" s="46">
        <v>106</v>
      </c>
    </row>
    <row r="131" spans="1:56" x14ac:dyDescent="0.25">
      <c r="B131" s="9" t="s">
        <v>31</v>
      </c>
      <c r="C131" s="10">
        <v>158</v>
      </c>
      <c r="D131" s="10">
        <v>80</v>
      </c>
      <c r="E131" s="10">
        <v>78</v>
      </c>
      <c r="F131" s="10">
        <v>168</v>
      </c>
      <c r="G131" s="10">
        <v>91</v>
      </c>
      <c r="H131" s="10">
        <v>77</v>
      </c>
      <c r="I131" s="10">
        <v>206</v>
      </c>
      <c r="J131" s="10">
        <v>127</v>
      </c>
      <c r="K131" s="10">
        <v>79</v>
      </c>
      <c r="L131" s="10">
        <v>231</v>
      </c>
      <c r="M131" s="10">
        <v>155</v>
      </c>
      <c r="N131" s="10">
        <v>76</v>
      </c>
      <c r="O131" s="10">
        <v>264</v>
      </c>
      <c r="P131" s="10">
        <v>177</v>
      </c>
      <c r="Q131" s="10">
        <v>87</v>
      </c>
      <c r="R131" s="10">
        <v>256</v>
      </c>
      <c r="S131" s="10">
        <v>161</v>
      </c>
      <c r="T131" s="10">
        <v>95</v>
      </c>
      <c r="U131" s="10">
        <v>224</v>
      </c>
      <c r="V131" s="10">
        <v>130</v>
      </c>
      <c r="W131" s="10">
        <v>94</v>
      </c>
      <c r="X131" s="10">
        <v>204</v>
      </c>
      <c r="Y131" s="10">
        <v>106</v>
      </c>
      <c r="Z131" s="10">
        <v>98</v>
      </c>
      <c r="AA131" s="10">
        <v>204</v>
      </c>
      <c r="AB131" s="10">
        <v>95</v>
      </c>
      <c r="AC131" s="10">
        <v>109</v>
      </c>
      <c r="AD131" s="10">
        <v>204</v>
      </c>
      <c r="AE131" s="10">
        <v>97</v>
      </c>
      <c r="AF131" s="10">
        <v>107</v>
      </c>
      <c r="AG131" s="10">
        <v>209</v>
      </c>
      <c r="AH131" s="10">
        <v>107</v>
      </c>
      <c r="AI131" s="10">
        <v>102</v>
      </c>
      <c r="AJ131" s="10">
        <v>216</v>
      </c>
      <c r="AK131" s="10">
        <v>118</v>
      </c>
      <c r="AL131" s="10">
        <v>98</v>
      </c>
      <c r="AM131" s="10">
        <v>222</v>
      </c>
      <c r="AN131" s="10">
        <v>113</v>
      </c>
      <c r="AO131" s="10">
        <v>109</v>
      </c>
      <c r="AP131" s="10">
        <v>220</v>
      </c>
      <c r="AQ131" s="10">
        <v>118</v>
      </c>
      <c r="AR131" s="10">
        <v>102</v>
      </c>
      <c r="AS131" s="10">
        <v>214</v>
      </c>
      <c r="AT131" s="10">
        <v>116</v>
      </c>
      <c r="AU131" s="10">
        <v>98</v>
      </c>
      <c r="AV131" s="10">
        <v>207</v>
      </c>
      <c r="AW131" s="10">
        <v>106</v>
      </c>
      <c r="AX131" s="10">
        <v>101</v>
      </c>
      <c r="AY131" s="10">
        <v>209</v>
      </c>
      <c r="AZ131" s="10">
        <v>98</v>
      </c>
      <c r="BA131" s="10">
        <v>111</v>
      </c>
      <c r="BB131" s="46">
        <v>219</v>
      </c>
      <c r="BC131" s="46">
        <v>98</v>
      </c>
      <c r="BD131" s="46">
        <v>121</v>
      </c>
    </row>
    <row r="132" spans="1:56" x14ac:dyDescent="0.25">
      <c r="B132" s="9" t="s">
        <v>32</v>
      </c>
      <c r="C132" s="10">
        <v>119</v>
      </c>
      <c r="D132" s="10">
        <v>68</v>
      </c>
      <c r="E132" s="10">
        <v>51</v>
      </c>
      <c r="F132" s="10">
        <v>125</v>
      </c>
      <c r="G132" s="10">
        <v>69</v>
      </c>
      <c r="H132" s="10">
        <v>56</v>
      </c>
      <c r="I132" s="10">
        <v>128</v>
      </c>
      <c r="J132" s="10">
        <v>67</v>
      </c>
      <c r="K132" s="10">
        <v>61</v>
      </c>
      <c r="L132" s="10">
        <v>152</v>
      </c>
      <c r="M132" s="10">
        <v>84</v>
      </c>
      <c r="N132" s="10">
        <v>68</v>
      </c>
      <c r="O132" s="10">
        <v>161</v>
      </c>
      <c r="P132" s="10">
        <v>88</v>
      </c>
      <c r="Q132" s="10">
        <v>73</v>
      </c>
      <c r="R132" s="10">
        <v>169</v>
      </c>
      <c r="S132" s="10">
        <v>96</v>
      </c>
      <c r="T132" s="10">
        <v>73</v>
      </c>
      <c r="U132" s="10">
        <v>189</v>
      </c>
      <c r="V132" s="10">
        <v>108</v>
      </c>
      <c r="W132" s="10">
        <v>81</v>
      </c>
      <c r="X132" s="10">
        <v>196</v>
      </c>
      <c r="Y132" s="10">
        <v>111</v>
      </c>
      <c r="Z132" s="10">
        <v>85</v>
      </c>
      <c r="AA132" s="10">
        <v>192</v>
      </c>
      <c r="AB132" s="10">
        <v>115</v>
      </c>
      <c r="AC132" s="10">
        <v>77</v>
      </c>
      <c r="AD132" s="10">
        <v>194</v>
      </c>
      <c r="AE132" s="10">
        <v>110</v>
      </c>
      <c r="AF132" s="10">
        <v>84</v>
      </c>
      <c r="AG132" s="10">
        <v>198</v>
      </c>
      <c r="AH132" s="10">
        <v>109</v>
      </c>
      <c r="AI132" s="10">
        <v>89</v>
      </c>
      <c r="AJ132" s="10">
        <v>192</v>
      </c>
      <c r="AK132" s="10">
        <v>101</v>
      </c>
      <c r="AL132" s="10">
        <v>91</v>
      </c>
      <c r="AM132" s="10">
        <v>186</v>
      </c>
      <c r="AN132" s="10">
        <v>96</v>
      </c>
      <c r="AO132" s="10">
        <v>90</v>
      </c>
      <c r="AP132" s="10">
        <v>187</v>
      </c>
      <c r="AQ132" s="10">
        <v>88</v>
      </c>
      <c r="AR132" s="10">
        <v>99</v>
      </c>
      <c r="AS132" s="10">
        <v>195</v>
      </c>
      <c r="AT132" s="10">
        <v>91</v>
      </c>
      <c r="AU132" s="10">
        <v>104</v>
      </c>
      <c r="AV132" s="10">
        <v>205</v>
      </c>
      <c r="AW132" s="10">
        <v>106</v>
      </c>
      <c r="AX132" s="10">
        <v>99</v>
      </c>
      <c r="AY132" s="10">
        <v>213</v>
      </c>
      <c r="AZ132" s="10">
        <v>117</v>
      </c>
      <c r="BA132" s="10">
        <v>96</v>
      </c>
      <c r="BB132" s="46">
        <v>215</v>
      </c>
      <c r="BC132" s="46">
        <v>116</v>
      </c>
      <c r="BD132" s="46">
        <v>99</v>
      </c>
    </row>
    <row r="133" spans="1:56" x14ac:dyDescent="0.25">
      <c r="B133" s="9" t="s">
        <v>33</v>
      </c>
      <c r="C133" s="10">
        <v>74</v>
      </c>
      <c r="D133" s="10">
        <v>39</v>
      </c>
      <c r="E133" s="10">
        <v>35</v>
      </c>
      <c r="F133" s="10">
        <v>79</v>
      </c>
      <c r="G133" s="10">
        <v>41</v>
      </c>
      <c r="H133" s="10">
        <v>38</v>
      </c>
      <c r="I133" s="10">
        <v>91</v>
      </c>
      <c r="J133" s="10">
        <v>51</v>
      </c>
      <c r="K133" s="10">
        <v>40</v>
      </c>
      <c r="L133" s="10">
        <v>98</v>
      </c>
      <c r="M133" s="10">
        <v>52</v>
      </c>
      <c r="N133" s="10">
        <v>46</v>
      </c>
      <c r="O133" s="10">
        <v>108</v>
      </c>
      <c r="P133" s="10">
        <v>63</v>
      </c>
      <c r="Q133" s="10">
        <v>45</v>
      </c>
      <c r="R133" s="10">
        <v>107</v>
      </c>
      <c r="S133" s="10">
        <v>61</v>
      </c>
      <c r="T133" s="10">
        <v>46</v>
      </c>
      <c r="U133" s="10">
        <v>117</v>
      </c>
      <c r="V133" s="10">
        <v>67</v>
      </c>
      <c r="W133" s="10">
        <v>50</v>
      </c>
      <c r="X133" s="10">
        <v>124</v>
      </c>
      <c r="Y133" s="10">
        <v>65</v>
      </c>
      <c r="Z133" s="10">
        <v>59</v>
      </c>
      <c r="AA133" s="10">
        <v>144</v>
      </c>
      <c r="AB133" s="10">
        <v>77</v>
      </c>
      <c r="AC133" s="10">
        <v>67</v>
      </c>
      <c r="AD133" s="10">
        <v>151</v>
      </c>
      <c r="AE133" s="10">
        <v>75</v>
      </c>
      <c r="AF133" s="10">
        <v>76</v>
      </c>
      <c r="AG133" s="10">
        <v>161</v>
      </c>
      <c r="AH133" s="10">
        <v>86</v>
      </c>
      <c r="AI133" s="10">
        <v>75</v>
      </c>
      <c r="AJ133" s="10">
        <v>172</v>
      </c>
      <c r="AK133" s="10">
        <v>96</v>
      </c>
      <c r="AL133" s="10">
        <v>76</v>
      </c>
      <c r="AM133" s="10">
        <v>179</v>
      </c>
      <c r="AN133" s="10">
        <v>103</v>
      </c>
      <c r="AO133" s="10">
        <v>76</v>
      </c>
      <c r="AP133" s="10">
        <v>173</v>
      </c>
      <c r="AQ133" s="10">
        <v>104</v>
      </c>
      <c r="AR133" s="10">
        <v>69</v>
      </c>
      <c r="AS133" s="10">
        <v>180</v>
      </c>
      <c r="AT133" s="10">
        <v>102</v>
      </c>
      <c r="AU133" s="10">
        <v>78</v>
      </c>
      <c r="AV133" s="10">
        <v>183</v>
      </c>
      <c r="AW133" s="10">
        <v>99</v>
      </c>
      <c r="AX133" s="10">
        <v>84</v>
      </c>
      <c r="AY133" s="10">
        <v>181</v>
      </c>
      <c r="AZ133" s="10">
        <v>94</v>
      </c>
      <c r="BA133" s="10">
        <v>87</v>
      </c>
      <c r="BB133" s="46">
        <v>185</v>
      </c>
      <c r="BC133" s="46">
        <v>91</v>
      </c>
      <c r="BD133" s="46">
        <v>94</v>
      </c>
    </row>
    <row r="134" spans="1:56" x14ac:dyDescent="0.25">
      <c r="B134" s="9" t="s">
        <v>34</v>
      </c>
      <c r="C134" s="10">
        <v>95</v>
      </c>
      <c r="D134" s="10">
        <v>55</v>
      </c>
      <c r="E134" s="10">
        <v>40</v>
      </c>
      <c r="F134" s="10">
        <v>90</v>
      </c>
      <c r="G134" s="10">
        <v>52</v>
      </c>
      <c r="H134" s="10">
        <v>38</v>
      </c>
      <c r="I134" s="10">
        <v>82</v>
      </c>
      <c r="J134" s="10">
        <v>46</v>
      </c>
      <c r="K134" s="10">
        <v>36</v>
      </c>
      <c r="L134" s="10">
        <v>79</v>
      </c>
      <c r="M134" s="10">
        <v>46</v>
      </c>
      <c r="N134" s="10">
        <v>33</v>
      </c>
      <c r="O134" s="10">
        <v>79</v>
      </c>
      <c r="P134" s="10">
        <v>44</v>
      </c>
      <c r="Q134" s="10">
        <v>35</v>
      </c>
      <c r="R134" s="10">
        <v>77</v>
      </c>
      <c r="S134" s="10">
        <v>40</v>
      </c>
      <c r="T134" s="10">
        <v>37</v>
      </c>
      <c r="U134" s="10">
        <v>79</v>
      </c>
      <c r="V134" s="10">
        <v>39</v>
      </c>
      <c r="W134" s="10">
        <v>40</v>
      </c>
      <c r="X134" s="10">
        <v>88</v>
      </c>
      <c r="Y134" s="10">
        <v>48</v>
      </c>
      <c r="Z134" s="10">
        <v>40</v>
      </c>
      <c r="AA134" s="10">
        <v>93</v>
      </c>
      <c r="AB134" s="10">
        <v>51</v>
      </c>
      <c r="AC134" s="10">
        <v>42</v>
      </c>
      <c r="AD134" s="10">
        <v>105</v>
      </c>
      <c r="AE134" s="10">
        <v>63</v>
      </c>
      <c r="AF134" s="10">
        <v>42</v>
      </c>
      <c r="AG134" s="10">
        <v>107</v>
      </c>
      <c r="AH134" s="10">
        <v>60</v>
      </c>
      <c r="AI134" s="10">
        <v>47</v>
      </c>
      <c r="AJ134" s="10">
        <v>113</v>
      </c>
      <c r="AK134" s="10">
        <v>64</v>
      </c>
      <c r="AL134" s="10">
        <v>49</v>
      </c>
      <c r="AM134" s="10">
        <v>122</v>
      </c>
      <c r="AN134" s="10">
        <v>62</v>
      </c>
      <c r="AO134" s="10">
        <v>60</v>
      </c>
      <c r="AP134" s="10">
        <v>137</v>
      </c>
      <c r="AQ134" s="10">
        <v>72</v>
      </c>
      <c r="AR134" s="10">
        <v>65</v>
      </c>
      <c r="AS134" s="10">
        <v>139</v>
      </c>
      <c r="AT134" s="10">
        <v>66</v>
      </c>
      <c r="AU134" s="10">
        <v>73</v>
      </c>
      <c r="AV134" s="10">
        <v>154</v>
      </c>
      <c r="AW134" s="10">
        <v>79</v>
      </c>
      <c r="AX134" s="10">
        <v>75</v>
      </c>
      <c r="AY134" s="10">
        <v>161</v>
      </c>
      <c r="AZ134" s="10">
        <v>86</v>
      </c>
      <c r="BA134" s="10">
        <v>75</v>
      </c>
      <c r="BB134" s="46">
        <v>164</v>
      </c>
      <c r="BC134" s="46">
        <v>94</v>
      </c>
      <c r="BD134" s="46">
        <v>70</v>
      </c>
    </row>
    <row r="135" spans="1:56" x14ac:dyDescent="0.25">
      <c r="B135" s="9" t="s">
        <v>35</v>
      </c>
      <c r="C135" s="10">
        <v>57</v>
      </c>
      <c r="D135" s="10">
        <v>25</v>
      </c>
      <c r="E135" s="10">
        <v>32</v>
      </c>
      <c r="F135" s="10">
        <v>61</v>
      </c>
      <c r="G135" s="10">
        <v>30</v>
      </c>
      <c r="H135" s="10">
        <v>31</v>
      </c>
      <c r="I135" s="10">
        <v>66</v>
      </c>
      <c r="J135" s="10">
        <v>38</v>
      </c>
      <c r="K135" s="10">
        <v>28</v>
      </c>
      <c r="L135" s="10">
        <v>78</v>
      </c>
      <c r="M135" s="10">
        <v>45</v>
      </c>
      <c r="N135" s="10">
        <v>33</v>
      </c>
      <c r="O135" s="10">
        <v>78</v>
      </c>
      <c r="P135" s="10">
        <v>42</v>
      </c>
      <c r="Q135" s="10">
        <v>36</v>
      </c>
      <c r="R135" s="10">
        <v>81</v>
      </c>
      <c r="S135" s="10">
        <v>45</v>
      </c>
      <c r="T135" s="10">
        <v>36</v>
      </c>
      <c r="U135" s="10">
        <v>78</v>
      </c>
      <c r="V135" s="10">
        <v>44</v>
      </c>
      <c r="W135" s="10">
        <v>34</v>
      </c>
      <c r="X135" s="10">
        <v>69</v>
      </c>
      <c r="Y135" s="10">
        <v>37</v>
      </c>
      <c r="Z135" s="10">
        <v>32</v>
      </c>
      <c r="AA135" s="10">
        <v>74</v>
      </c>
      <c r="AB135" s="10">
        <v>41</v>
      </c>
      <c r="AC135" s="10">
        <v>33</v>
      </c>
      <c r="AD135" s="10">
        <v>77</v>
      </c>
      <c r="AE135" s="10">
        <v>42</v>
      </c>
      <c r="AF135" s="10">
        <v>35</v>
      </c>
      <c r="AG135" s="10">
        <v>77</v>
      </c>
      <c r="AH135" s="10">
        <v>40</v>
      </c>
      <c r="AI135" s="10">
        <v>37</v>
      </c>
      <c r="AJ135" s="10">
        <v>76</v>
      </c>
      <c r="AK135" s="10">
        <v>37</v>
      </c>
      <c r="AL135" s="10">
        <v>39</v>
      </c>
      <c r="AM135" s="10">
        <v>80</v>
      </c>
      <c r="AN135" s="10">
        <v>43</v>
      </c>
      <c r="AO135" s="10">
        <v>37</v>
      </c>
      <c r="AP135" s="10">
        <v>83</v>
      </c>
      <c r="AQ135" s="10">
        <v>41</v>
      </c>
      <c r="AR135" s="10">
        <v>42</v>
      </c>
      <c r="AS135" s="10">
        <v>95</v>
      </c>
      <c r="AT135" s="10">
        <v>53</v>
      </c>
      <c r="AU135" s="10">
        <v>42</v>
      </c>
      <c r="AV135" s="10">
        <v>95</v>
      </c>
      <c r="AW135" s="10">
        <v>50</v>
      </c>
      <c r="AX135" s="10">
        <v>45</v>
      </c>
      <c r="AY135" s="10">
        <v>103</v>
      </c>
      <c r="AZ135" s="10">
        <v>55</v>
      </c>
      <c r="BA135" s="10">
        <v>48</v>
      </c>
      <c r="BB135" s="46">
        <v>116</v>
      </c>
      <c r="BC135" s="46">
        <v>57</v>
      </c>
      <c r="BD135" s="46">
        <v>59</v>
      </c>
    </row>
    <row r="136" spans="1:56" x14ac:dyDescent="0.25">
      <c r="B136" s="9" t="s">
        <v>36</v>
      </c>
      <c r="C136" s="10">
        <v>49</v>
      </c>
      <c r="D136" s="10">
        <v>23</v>
      </c>
      <c r="E136" s="10">
        <v>26</v>
      </c>
      <c r="F136" s="10">
        <v>54</v>
      </c>
      <c r="G136" s="10">
        <v>22</v>
      </c>
      <c r="H136" s="10">
        <v>32</v>
      </c>
      <c r="I136" s="10">
        <v>52</v>
      </c>
      <c r="J136" s="10">
        <v>18</v>
      </c>
      <c r="K136" s="10">
        <v>34</v>
      </c>
      <c r="L136" s="10">
        <v>51</v>
      </c>
      <c r="M136" s="10">
        <v>16</v>
      </c>
      <c r="N136" s="10">
        <v>35</v>
      </c>
      <c r="O136" s="10">
        <v>55</v>
      </c>
      <c r="P136" s="10">
        <v>24</v>
      </c>
      <c r="Q136" s="10">
        <v>31</v>
      </c>
      <c r="R136" s="10">
        <v>50</v>
      </c>
      <c r="S136" s="10">
        <v>24</v>
      </c>
      <c r="T136" s="10">
        <v>26</v>
      </c>
      <c r="U136" s="10">
        <v>53</v>
      </c>
      <c r="V136" s="10">
        <v>27</v>
      </c>
      <c r="W136" s="10">
        <v>26</v>
      </c>
      <c r="X136" s="10">
        <v>59</v>
      </c>
      <c r="Y136" s="10">
        <v>33</v>
      </c>
      <c r="Z136" s="10">
        <v>26</v>
      </c>
      <c r="AA136" s="10">
        <v>62</v>
      </c>
      <c r="AB136" s="10">
        <v>36</v>
      </c>
      <c r="AC136" s="10">
        <v>26</v>
      </c>
      <c r="AD136" s="10">
        <v>59</v>
      </c>
      <c r="AE136" s="10">
        <v>31</v>
      </c>
      <c r="AF136" s="10">
        <v>28</v>
      </c>
      <c r="AG136" s="10">
        <v>64</v>
      </c>
      <c r="AH136" s="10">
        <v>33</v>
      </c>
      <c r="AI136" s="10">
        <v>31</v>
      </c>
      <c r="AJ136" s="10">
        <v>60</v>
      </c>
      <c r="AK136" s="10">
        <v>30</v>
      </c>
      <c r="AL136" s="10">
        <v>30</v>
      </c>
      <c r="AM136" s="10">
        <v>57</v>
      </c>
      <c r="AN136" s="10">
        <v>27</v>
      </c>
      <c r="AO136" s="10">
        <v>30</v>
      </c>
      <c r="AP136" s="10">
        <v>54</v>
      </c>
      <c r="AQ136" s="10">
        <v>30</v>
      </c>
      <c r="AR136" s="10">
        <v>24</v>
      </c>
      <c r="AS136" s="10">
        <v>60</v>
      </c>
      <c r="AT136" s="10">
        <v>32</v>
      </c>
      <c r="AU136" s="10">
        <v>28</v>
      </c>
      <c r="AV136" s="10">
        <v>60</v>
      </c>
      <c r="AW136" s="10">
        <v>31</v>
      </c>
      <c r="AX136" s="10">
        <v>29</v>
      </c>
      <c r="AY136" s="10">
        <v>59</v>
      </c>
      <c r="AZ136" s="10">
        <v>26</v>
      </c>
      <c r="BA136" s="10">
        <v>33</v>
      </c>
      <c r="BB136" s="46">
        <v>62</v>
      </c>
      <c r="BC136" s="46">
        <v>32</v>
      </c>
      <c r="BD136" s="46">
        <v>30</v>
      </c>
    </row>
    <row r="137" spans="1:56" x14ac:dyDescent="0.25">
      <c r="B137" s="9" t="s">
        <v>37</v>
      </c>
      <c r="C137" s="10">
        <v>22</v>
      </c>
      <c r="D137" s="10">
        <v>8</v>
      </c>
      <c r="E137" s="10">
        <v>14</v>
      </c>
      <c r="F137" s="10">
        <v>22</v>
      </c>
      <c r="G137" s="10">
        <v>9</v>
      </c>
      <c r="H137" s="10">
        <v>13</v>
      </c>
      <c r="I137" s="10">
        <v>25</v>
      </c>
      <c r="J137" s="10">
        <v>11</v>
      </c>
      <c r="K137" s="10">
        <v>14</v>
      </c>
      <c r="L137" s="10">
        <v>20</v>
      </c>
      <c r="M137" s="10">
        <v>9</v>
      </c>
      <c r="N137" s="10">
        <v>11</v>
      </c>
      <c r="O137" s="10">
        <v>28</v>
      </c>
      <c r="P137" s="10">
        <v>11</v>
      </c>
      <c r="Q137" s="10">
        <v>17</v>
      </c>
      <c r="R137" s="10">
        <v>29</v>
      </c>
      <c r="S137" s="10">
        <v>10</v>
      </c>
      <c r="T137" s="10">
        <v>19</v>
      </c>
      <c r="U137" s="10">
        <v>34</v>
      </c>
      <c r="V137" s="10">
        <v>13</v>
      </c>
      <c r="W137" s="10">
        <v>21</v>
      </c>
      <c r="X137" s="10">
        <v>34</v>
      </c>
      <c r="Y137" s="10">
        <v>9</v>
      </c>
      <c r="Z137" s="10">
        <v>25</v>
      </c>
      <c r="AA137" s="10">
        <v>40</v>
      </c>
      <c r="AB137" s="10">
        <v>12</v>
      </c>
      <c r="AC137" s="10">
        <v>28</v>
      </c>
      <c r="AD137" s="10">
        <v>48</v>
      </c>
      <c r="AE137" s="10">
        <v>20</v>
      </c>
      <c r="AF137" s="10">
        <v>28</v>
      </c>
      <c r="AG137" s="10">
        <v>40</v>
      </c>
      <c r="AH137" s="10">
        <v>17</v>
      </c>
      <c r="AI137" s="10">
        <v>23</v>
      </c>
      <c r="AJ137" s="10">
        <v>43</v>
      </c>
      <c r="AK137" s="10">
        <v>20</v>
      </c>
      <c r="AL137" s="10">
        <v>23</v>
      </c>
      <c r="AM137" s="10">
        <v>32</v>
      </c>
      <c r="AN137" s="10">
        <v>16</v>
      </c>
      <c r="AO137" s="10">
        <v>16</v>
      </c>
      <c r="AP137" s="10">
        <v>36</v>
      </c>
      <c r="AQ137" s="10">
        <v>18</v>
      </c>
      <c r="AR137" s="10">
        <v>18</v>
      </c>
      <c r="AS137" s="10">
        <v>35</v>
      </c>
      <c r="AT137" s="10">
        <v>15</v>
      </c>
      <c r="AU137" s="10">
        <v>20</v>
      </c>
      <c r="AV137" s="10">
        <v>41</v>
      </c>
      <c r="AW137" s="10">
        <v>21</v>
      </c>
      <c r="AX137" s="10">
        <v>20</v>
      </c>
      <c r="AY137" s="10">
        <v>43</v>
      </c>
      <c r="AZ137" s="10">
        <v>24</v>
      </c>
      <c r="BA137" s="10">
        <v>19</v>
      </c>
      <c r="BB137" s="46">
        <v>34</v>
      </c>
      <c r="BC137" s="46">
        <v>16</v>
      </c>
      <c r="BD137" s="46">
        <v>18</v>
      </c>
    </row>
    <row r="138" spans="1:56" x14ac:dyDescent="0.25">
      <c r="B138" s="9" t="s">
        <v>38</v>
      </c>
      <c r="C138" s="10">
        <v>5</v>
      </c>
      <c r="D138" s="10">
        <v>1</v>
      </c>
      <c r="E138" s="10">
        <v>4</v>
      </c>
      <c r="F138" s="10">
        <v>4</v>
      </c>
      <c r="G138" s="10">
        <v>0</v>
      </c>
      <c r="H138" s="10">
        <v>4</v>
      </c>
      <c r="I138" s="10">
        <v>6</v>
      </c>
      <c r="J138" s="10">
        <v>2</v>
      </c>
      <c r="K138" s="10">
        <v>4</v>
      </c>
      <c r="L138" s="10">
        <v>9</v>
      </c>
      <c r="M138" s="10">
        <v>3</v>
      </c>
      <c r="N138" s="10">
        <v>6</v>
      </c>
      <c r="O138" s="10">
        <v>9</v>
      </c>
      <c r="P138" s="10">
        <v>3</v>
      </c>
      <c r="Q138" s="10">
        <v>6</v>
      </c>
      <c r="R138" s="10">
        <v>8</v>
      </c>
      <c r="S138" s="10">
        <v>3</v>
      </c>
      <c r="T138" s="10">
        <v>5</v>
      </c>
      <c r="U138" s="10">
        <v>8</v>
      </c>
      <c r="V138" s="10">
        <v>3</v>
      </c>
      <c r="W138" s="10">
        <v>5</v>
      </c>
      <c r="X138" s="10">
        <v>8</v>
      </c>
      <c r="Y138" s="10">
        <v>5</v>
      </c>
      <c r="Z138" s="10">
        <v>3</v>
      </c>
      <c r="AA138" s="10">
        <v>8</v>
      </c>
      <c r="AB138" s="10">
        <v>4</v>
      </c>
      <c r="AC138" s="10">
        <v>4</v>
      </c>
      <c r="AD138" s="10">
        <v>12</v>
      </c>
      <c r="AE138" s="10">
        <v>4</v>
      </c>
      <c r="AF138" s="10">
        <v>8</v>
      </c>
      <c r="AG138" s="10">
        <v>11</v>
      </c>
      <c r="AH138" s="10">
        <v>3</v>
      </c>
      <c r="AI138" s="10">
        <v>8</v>
      </c>
      <c r="AJ138" s="10">
        <v>15</v>
      </c>
      <c r="AK138" s="10">
        <v>4</v>
      </c>
      <c r="AL138" s="10">
        <v>11</v>
      </c>
      <c r="AM138" s="10">
        <v>14</v>
      </c>
      <c r="AN138" s="10">
        <v>3</v>
      </c>
      <c r="AO138" s="10">
        <v>11</v>
      </c>
      <c r="AP138" s="10">
        <v>14</v>
      </c>
      <c r="AQ138" s="10">
        <v>3</v>
      </c>
      <c r="AR138" s="10">
        <v>11</v>
      </c>
      <c r="AS138" s="10">
        <v>16</v>
      </c>
      <c r="AT138" s="10">
        <v>6</v>
      </c>
      <c r="AU138" s="10">
        <v>10</v>
      </c>
      <c r="AV138" s="10">
        <v>12</v>
      </c>
      <c r="AW138" s="10">
        <v>6</v>
      </c>
      <c r="AX138" s="10">
        <v>6</v>
      </c>
      <c r="AY138" s="10">
        <v>13</v>
      </c>
      <c r="AZ138" s="10">
        <v>6</v>
      </c>
      <c r="BA138" s="10">
        <v>7</v>
      </c>
      <c r="BB138" s="46">
        <v>17</v>
      </c>
      <c r="BC138" s="46">
        <v>10</v>
      </c>
      <c r="BD138" s="46">
        <v>7</v>
      </c>
    </row>
    <row r="139" spans="1:56" x14ac:dyDescent="0.25">
      <c r="A139" s="8"/>
      <c r="B139" s="9" t="s">
        <v>39</v>
      </c>
      <c r="C139" s="10">
        <v>1</v>
      </c>
      <c r="D139" s="10">
        <v>0</v>
      </c>
      <c r="E139" s="10">
        <v>1</v>
      </c>
      <c r="F139" s="10">
        <v>1</v>
      </c>
      <c r="G139" s="10">
        <v>0</v>
      </c>
      <c r="H139" s="10">
        <v>1</v>
      </c>
      <c r="I139" s="10">
        <v>2</v>
      </c>
      <c r="J139" s="10">
        <v>0</v>
      </c>
      <c r="K139" s="10">
        <v>2</v>
      </c>
      <c r="L139" s="10">
        <v>2</v>
      </c>
      <c r="M139" s="10">
        <v>0</v>
      </c>
      <c r="N139" s="10">
        <v>2</v>
      </c>
      <c r="O139" s="10">
        <v>2</v>
      </c>
      <c r="P139" s="10">
        <v>0</v>
      </c>
      <c r="Q139" s="10">
        <v>2</v>
      </c>
      <c r="R139" s="10">
        <v>0</v>
      </c>
      <c r="S139" s="10">
        <v>0</v>
      </c>
      <c r="T139" s="10">
        <v>0</v>
      </c>
      <c r="U139" s="10">
        <v>1</v>
      </c>
      <c r="V139" s="10">
        <v>0</v>
      </c>
      <c r="W139" s="10">
        <v>1</v>
      </c>
      <c r="X139" s="10">
        <v>2</v>
      </c>
      <c r="Y139" s="10">
        <v>1</v>
      </c>
      <c r="Z139" s="10">
        <v>1</v>
      </c>
      <c r="AA139" s="10">
        <v>1</v>
      </c>
      <c r="AB139" s="10">
        <v>0</v>
      </c>
      <c r="AC139" s="10">
        <v>1</v>
      </c>
      <c r="AD139" s="10">
        <v>1</v>
      </c>
      <c r="AE139" s="10">
        <v>0</v>
      </c>
      <c r="AF139" s="10">
        <v>1</v>
      </c>
      <c r="AG139" s="10">
        <v>3</v>
      </c>
      <c r="AH139" s="10">
        <v>1</v>
      </c>
      <c r="AI139" s="10">
        <v>2</v>
      </c>
      <c r="AJ139" s="10">
        <v>3</v>
      </c>
      <c r="AK139" s="10">
        <v>2</v>
      </c>
      <c r="AL139" s="10">
        <v>1</v>
      </c>
      <c r="AM139" s="10">
        <v>1</v>
      </c>
      <c r="AN139" s="10">
        <v>0</v>
      </c>
      <c r="AO139" s="10">
        <v>1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v>0</v>
      </c>
      <c r="AV139" s="10">
        <v>2</v>
      </c>
      <c r="AW139" s="10">
        <v>0</v>
      </c>
      <c r="AX139" s="10">
        <v>2</v>
      </c>
      <c r="AY139" s="10">
        <v>3</v>
      </c>
      <c r="AZ139" s="10">
        <v>1</v>
      </c>
      <c r="BA139" s="10">
        <v>2</v>
      </c>
      <c r="BB139" s="46">
        <v>2</v>
      </c>
      <c r="BC139" s="46">
        <v>1</v>
      </c>
      <c r="BD139" s="46">
        <v>1</v>
      </c>
    </row>
    <row r="140" spans="1:56" x14ac:dyDescent="0.25">
      <c r="A140" s="8"/>
      <c r="B140" s="9" t="s">
        <v>40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1</v>
      </c>
      <c r="S140" s="10">
        <v>0</v>
      </c>
      <c r="T140" s="10">
        <v>1</v>
      </c>
      <c r="U140" s="10">
        <v>1</v>
      </c>
      <c r="V140" s="10">
        <v>0</v>
      </c>
      <c r="W140" s="10">
        <v>1</v>
      </c>
      <c r="X140" s="10">
        <v>1</v>
      </c>
      <c r="Y140" s="10">
        <v>0</v>
      </c>
      <c r="Z140" s="10">
        <v>1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10">
        <v>0</v>
      </c>
      <c r="AP140" s="10">
        <v>0</v>
      </c>
      <c r="AQ140" s="10">
        <v>0</v>
      </c>
      <c r="AR140" s="10">
        <v>0</v>
      </c>
      <c r="AS140" s="10">
        <v>0</v>
      </c>
      <c r="AT140" s="10">
        <v>0</v>
      </c>
      <c r="AU140" s="10">
        <v>0</v>
      </c>
      <c r="AV140" s="10">
        <v>0</v>
      </c>
      <c r="AW140" s="10">
        <v>0</v>
      </c>
      <c r="AX140" s="10">
        <v>0</v>
      </c>
      <c r="AY140" s="10">
        <v>0</v>
      </c>
      <c r="AZ140" s="10">
        <v>0</v>
      </c>
      <c r="BA140" s="10">
        <v>0</v>
      </c>
      <c r="BB140" s="46">
        <v>0</v>
      </c>
      <c r="BC140" s="46">
        <v>0</v>
      </c>
      <c r="BD140" s="46">
        <v>0</v>
      </c>
    </row>
  </sheetData>
  <mergeCells count="2">
    <mergeCell ref="A1:T1"/>
    <mergeCell ref="U1:AQ1"/>
  </mergeCells>
  <pageMargins left="0.25" right="0.25" top="0.75" bottom="0.75" header="0.3" footer="0.3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AF539"/>
  <sheetViews>
    <sheetView view="pageLayout" topLeftCell="A514" zoomScaleNormal="100" workbookViewId="0">
      <selection activeCell="AC529" sqref="AC529"/>
    </sheetView>
  </sheetViews>
  <sheetFormatPr defaultColWidth="9.28515625" defaultRowHeight="15" x14ac:dyDescent="0.25"/>
  <cols>
    <col min="1" max="1" width="14.42578125" style="1" customWidth="1"/>
    <col min="2" max="2" width="10.140625" style="1" bestFit="1" customWidth="1"/>
    <col min="3" max="17" width="7.7109375" style="1" customWidth="1"/>
    <col min="18" max="21" width="9.28515625" style="1"/>
    <col min="22" max="22" width="9.85546875" style="1" bestFit="1" customWidth="1"/>
    <col min="23" max="16384" width="9.28515625" style="1"/>
  </cols>
  <sheetData>
    <row r="1" spans="1:32" s="4" customFormat="1" ht="21" x14ac:dyDescent="0.35">
      <c r="A1" s="55" t="str">
        <f>Frumgögn!A1</f>
        <v xml:space="preserve">1.1.2 Kynja og aldurssamsetning 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 t="str">
        <f>A1</f>
        <v xml:space="preserve">1.1.2 Kynja og aldurssamsetning </v>
      </c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</row>
    <row r="3" spans="1:32" ht="1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2"/>
      <c r="P3" s="2"/>
      <c r="Q3" s="2"/>
      <c r="R3" s="2"/>
      <c r="S3" s="2"/>
      <c r="T3" s="2"/>
      <c r="U3" s="2"/>
    </row>
    <row r="4" spans="1:32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Q4" s="2"/>
      <c r="R4" s="2"/>
      <c r="S4" s="2"/>
      <c r="T4" s="2"/>
      <c r="U4" s="2"/>
    </row>
    <row r="5" spans="1:32" ht="26.25" x14ac:dyDescent="0.4">
      <c r="A5" s="3" t="s">
        <v>47</v>
      </c>
      <c r="B5" s="33">
        <v>2003</v>
      </c>
      <c r="C5" s="53" t="s">
        <v>42</v>
      </c>
      <c r="D5" s="53"/>
      <c r="E5" s="53"/>
      <c r="F5" s="54" t="s">
        <v>43</v>
      </c>
      <c r="G5" s="54"/>
      <c r="H5" s="54"/>
      <c r="I5" s="54" t="s">
        <v>44</v>
      </c>
      <c r="J5" s="54"/>
      <c r="K5" s="54"/>
      <c r="L5" s="54" t="s">
        <v>45</v>
      </c>
      <c r="M5" s="54"/>
      <c r="N5" s="54"/>
      <c r="O5" s="54" t="s">
        <v>46</v>
      </c>
      <c r="P5" s="54"/>
      <c r="Q5" s="54"/>
      <c r="R5" s="11"/>
      <c r="S5" s="49" t="s">
        <v>84</v>
      </c>
      <c r="T5" s="50"/>
      <c r="U5" s="50"/>
      <c r="V5" s="50"/>
      <c r="W5" s="31">
        <f>B5</f>
        <v>2003</v>
      </c>
      <c r="Y5" s="49" t="s">
        <v>41</v>
      </c>
      <c r="Z5" s="50"/>
      <c r="AA5" s="50"/>
      <c r="AB5" s="50"/>
      <c r="AC5" s="31">
        <f>B5</f>
        <v>2003</v>
      </c>
    </row>
    <row r="6" spans="1:32" x14ac:dyDescent="0.25">
      <c r="A6" s="8"/>
      <c r="B6" s="8"/>
      <c r="C6" s="9" t="s">
        <v>19</v>
      </c>
      <c r="D6" s="9" t="s">
        <v>17</v>
      </c>
      <c r="E6" s="9" t="s">
        <v>18</v>
      </c>
      <c r="F6" s="9" t="s">
        <v>19</v>
      </c>
      <c r="G6" s="9" t="s">
        <v>17</v>
      </c>
      <c r="H6" s="9" t="s">
        <v>18</v>
      </c>
      <c r="I6" s="9" t="s">
        <v>19</v>
      </c>
      <c r="J6" s="9" t="s">
        <v>17</v>
      </c>
      <c r="K6" s="9" t="s">
        <v>18</v>
      </c>
      <c r="L6" s="9" t="s">
        <v>19</v>
      </c>
      <c r="M6" s="9" t="s">
        <v>17</v>
      </c>
      <c r="N6" s="9" t="s">
        <v>18</v>
      </c>
      <c r="O6" s="9" t="s">
        <v>19</v>
      </c>
      <c r="P6" s="9" t="s">
        <v>17</v>
      </c>
      <c r="Q6" s="9" t="s">
        <v>18</v>
      </c>
      <c r="R6" s="9"/>
      <c r="S6" s="12" t="s">
        <v>19</v>
      </c>
      <c r="T6" s="13" t="s">
        <v>17</v>
      </c>
      <c r="U6" s="13" t="s">
        <v>18</v>
      </c>
      <c r="V6" s="13" t="s">
        <v>48</v>
      </c>
      <c r="W6" s="14" t="s">
        <v>49</v>
      </c>
      <c r="Y6" s="12" t="s">
        <v>19</v>
      </c>
      <c r="Z6" s="13" t="s">
        <v>17</v>
      </c>
      <c r="AA6" s="13" t="s">
        <v>18</v>
      </c>
      <c r="AB6" s="13" t="s">
        <v>48</v>
      </c>
      <c r="AC6" s="14" t="s">
        <v>49</v>
      </c>
    </row>
    <row r="7" spans="1:32" x14ac:dyDescent="0.25">
      <c r="A7" s="9"/>
      <c r="B7" s="9" t="s">
        <v>20</v>
      </c>
      <c r="C7" s="16">
        <v>35</v>
      </c>
      <c r="D7" s="16">
        <v>18</v>
      </c>
      <c r="E7" s="16">
        <v>17</v>
      </c>
      <c r="F7" s="16">
        <v>263</v>
      </c>
      <c r="G7" s="16">
        <v>133</v>
      </c>
      <c r="H7" s="16">
        <v>130</v>
      </c>
      <c r="I7" s="16">
        <v>7</v>
      </c>
      <c r="J7" s="16">
        <v>4</v>
      </c>
      <c r="K7" s="16">
        <v>3</v>
      </c>
      <c r="L7" s="16">
        <v>6</v>
      </c>
      <c r="M7" s="16">
        <v>3</v>
      </c>
      <c r="N7" s="16">
        <v>3</v>
      </c>
      <c r="O7" s="16">
        <v>195</v>
      </c>
      <c r="P7" s="16">
        <v>97</v>
      </c>
      <c r="Q7" s="16">
        <v>98</v>
      </c>
      <c r="R7" s="16"/>
      <c r="S7" s="17">
        <f>O7+L7+I7+F7+C7</f>
        <v>506</v>
      </c>
      <c r="T7" s="18">
        <f>P7+M7+J7+G7+D7</f>
        <v>255</v>
      </c>
      <c r="U7" s="18">
        <f>Q7+N7+K7+H7+E7</f>
        <v>251</v>
      </c>
      <c r="V7" s="22">
        <f>T7/$S$28*-1</f>
        <v>-3.1763826606875933E-2</v>
      </c>
      <c r="W7" s="23">
        <f>U7/$S$28</f>
        <v>3.1265570503238665E-2</v>
      </c>
      <c r="Y7" s="26">
        <v>21023</v>
      </c>
      <c r="Z7" s="27">
        <v>10666</v>
      </c>
      <c r="AA7" s="27">
        <v>10357</v>
      </c>
      <c r="AB7" s="22">
        <f>Z7/$Y$28*-1</f>
        <v>-3.6974253911138379E-2</v>
      </c>
      <c r="AC7" s="23">
        <f>AA7/$Y$28</f>
        <v>3.5903089045345976E-2</v>
      </c>
    </row>
    <row r="8" spans="1:32" x14ac:dyDescent="0.25">
      <c r="A8" s="8"/>
      <c r="B8" s="9" t="s">
        <v>21</v>
      </c>
      <c r="C8" s="16">
        <v>54</v>
      </c>
      <c r="D8" s="16">
        <v>25</v>
      </c>
      <c r="E8" s="16">
        <v>29</v>
      </c>
      <c r="F8" s="16">
        <v>340</v>
      </c>
      <c r="G8" s="16">
        <v>169</v>
      </c>
      <c r="H8" s="16">
        <v>171</v>
      </c>
      <c r="I8" s="16">
        <v>3</v>
      </c>
      <c r="J8" s="16">
        <v>1</v>
      </c>
      <c r="K8" s="16">
        <v>2</v>
      </c>
      <c r="L8" s="16">
        <v>3</v>
      </c>
      <c r="M8" s="16">
        <v>2</v>
      </c>
      <c r="N8" s="16">
        <v>1</v>
      </c>
      <c r="O8" s="16">
        <v>230</v>
      </c>
      <c r="P8" s="16">
        <v>105</v>
      </c>
      <c r="Q8" s="16">
        <v>125</v>
      </c>
      <c r="R8" s="16"/>
      <c r="S8" s="17">
        <f t="shared" ref="S8:S27" si="0">O8+L8+I8+F8+C8</f>
        <v>630</v>
      </c>
      <c r="T8" s="18">
        <f t="shared" ref="T8:T22" si="1">P8+M8+J8+G8+D8</f>
        <v>302</v>
      </c>
      <c r="U8" s="18">
        <f t="shared" ref="U8:U22" si="2">Q8+N8+K8+H8+E8</f>
        <v>328</v>
      </c>
      <c r="V8" s="22">
        <f t="shared" ref="V8:V27" si="3">T8/$S$28*-1</f>
        <v>-3.7618335824613852E-2</v>
      </c>
      <c r="W8" s="23">
        <f t="shared" ref="W8:W27" si="4">U8/$S$28</f>
        <v>4.0857000498256101E-2</v>
      </c>
      <c r="Y8" s="26">
        <v>22100</v>
      </c>
      <c r="Z8" s="27">
        <v>11293</v>
      </c>
      <c r="AA8" s="27">
        <v>10807</v>
      </c>
      <c r="AB8" s="22">
        <f t="shared" ref="AB8:AB27" si="5">Z8/$Y$28*-1</f>
        <v>-3.9147782619396748E-2</v>
      </c>
      <c r="AC8" s="23">
        <f t="shared" ref="AC8:AC27" si="6">AA8/$Y$28</f>
        <v>3.7463037879024233E-2</v>
      </c>
    </row>
    <row r="9" spans="1:32" x14ac:dyDescent="0.25">
      <c r="A9" s="8"/>
      <c r="B9" s="9" t="s">
        <v>22</v>
      </c>
      <c r="C9" s="16">
        <v>58</v>
      </c>
      <c r="D9" s="16">
        <v>22</v>
      </c>
      <c r="E9" s="16">
        <v>36</v>
      </c>
      <c r="F9" s="16">
        <v>337</v>
      </c>
      <c r="G9" s="16">
        <v>179</v>
      </c>
      <c r="H9" s="16">
        <v>158</v>
      </c>
      <c r="I9" s="16">
        <v>9</v>
      </c>
      <c r="J9" s="16">
        <v>7</v>
      </c>
      <c r="K9" s="16">
        <v>2</v>
      </c>
      <c r="L9" s="16">
        <v>12</v>
      </c>
      <c r="M9" s="16">
        <v>7</v>
      </c>
      <c r="N9" s="16">
        <v>5</v>
      </c>
      <c r="O9" s="16">
        <v>247</v>
      </c>
      <c r="P9" s="16">
        <v>132</v>
      </c>
      <c r="Q9" s="16">
        <v>115</v>
      </c>
      <c r="R9" s="16"/>
      <c r="S9" s="17">
        <f t="shared" si="0"/>
        <v>663</v>
      </c>
      <c r="T9" s="18">
        <f t="shared" si="1"/>
        <v>347</v>
      </c>
      <c r="U9" s="18">
        <f t="shared" si="2"/>
        <v>316</v>
      </c>
      <c r="V9" s="22">
        <f t="shared" si="3"/>
        <v>-4.3223716990533137E-2</v>
      </c>
      <c r="W9" s="23">
        <f t="shared" si="4"/>
        <v>3.9362232187344297E-2</v>
      </c>
      <c r="Y9" s="26">
        <v>23016</v>
      </c>
      <c r="Z9" s="27">
        <v>11809</v>
      </c>
      <c r="AA9" s="27">
        <v>11207</v>
      </c>
      <c r="AB9" s="22">
        <f t="shared" si="5"/>
        <v>-4.093652394868115E-2</v>
      </c>
      <c r="AC9" s="23">
        <f t="shared" si="6"/>
        <v>3.8849659064516019E-2</v>
      </c>
    </row>
    <row r="10" spans="1:32" x14ac:dyDescent="0.25">
      <c r="A10" s="8"/>
      <c r="B10" s="9" t="s">
        <v>23</v>
      </c>
      <c r="C10" s="16">
        <v>65</v>
      </c>
      <c r="D10" s="16">
        <v>33</v>
      </c>
      <c r="E10" s="16">
        <v>32</v>
      </c>
      <c r="F10" s="16">
        <v>362</v>
      </c>
      <c r="G10" s="16">
        <v>187</v>
      </c>
      <c r="H10" s="16">
        <v>175</v>
      </c>
      <c r="I10" s="16">
        <v>6</v>
      </c>
      <c r="J10" s="16">
        <v>3</v>
      </c>
      <c r="K10" s="16">
        <v>3</v>
      </c>
      <c r="L10" s="16">
        <v>12</v>
      </c>
      <c r="M10" s="16">
        <v>5</v>
      </c>
      <c r="N10" s="16">
        <v>7</v>
      </c>
      <c r="O10" s="16">
        <v>221</v>
      </c>
      <c r="P10" s="16">
        <v>107</v>
      </c>
      <c r="Q10" s="16">
        <v>114</v>
      </c>
      <c r="R10" s="16"/>
      <c r="S10" s="17">
        <f t="shared" si="0"/>
        <v>666</v>
      </c>
      <c r="T10" s="18">
        <f t="shared" si="1"/>
        <v>335</v>
      </c>
      <c r="U10" s="18">
        <f t="shared" si="2"/>
        <v>331</v>
      </c>
      <c r="V10" s="22">
        <f t="shared" si="3"/>
        <v>-4.1728948679621326E-2</v>
      </c>
      <c r="W10" s="23">
        <f t="shared" si="4"/>
        <v>4.1230692575984058E-2</v>
      </c>
      <c r="Y10" s="26">
        <v>20492</v>
      </c>
      <c r="Z10" s="27">
        <v>10385</v>
      </c>
      <c r="AA10" s="27">
        <v>10107</v>
      </c>
      <c r="AB10" s="22">
        <f t="shared" si="5"/>
        <v>-3.6000152528330401E-2</v>
      </c>
      <c r="AC10" s="23">
        <f t="shared" si="6"/>
        <v>3.5036450804413616E-2</v>
      </c>
    </row>
    <row r="11" spans="1:32" x14ac:dyDescent="0.25">
      <c r="A11" s="8"/>
      <c r="B11" s="9" t="s">
        <v>24</v>
      </c>
      <c r="C11" s="16">
        <v>53</v>
      </c>
      <c r="D11" s="16">
        <v>29</v>
      </c>
      <c r="E11" s="16">
        <v>24</v>
      </c>
      <c r="F11" s="16">
        <v>316</v>
      </c>
      <c r="G11" s="16">
        <v>173</v>
      </c>
      <c r="H11" s="16">
        <v>143</v>
      </c>
      <c r="I11" s="16">
        <v>4</v>
      </c>
      <c r="J11" s="16">
        <v>4</v>
      </c>
      <c r="K11" s="16">
        <v>0</v>
      </c>
      <c r="L11" s="16">
        <v>13</v>
      </c>
      <c r="M11" s="16">
        <v>9</v>
      </c>
      <c r="N11" s="16">
        <v>4</v>
      </c>
      <c r="O11" s="16">
        <v>207</v>
      </c>
      <c r="P11" s="16">
        <v>105</v>
      </c>
      <c r="Q11" s="16">
        <v>102</v>
      </c>
      <c r="R11" s="16"/>
      <c r="S11" s="17">
        <f t="shared" si="0"/>
        <v>593</v>
      </c>
      <c r="T11" s="18">
        <f t="shared" si="1"/>
        <v>320</v>
      </c>
      <c r="U11" s="18">
        <f t="shared" si="2"/>
        <v>273</v>
      </c>
      <c r="V11" s="22">
        <f t="shared" si="3"/>
        <v>-3.9860488290981565E-2</v>
      </c>
      <c r="W11" s="23">
        <f t="shared" si="4"/>
        <v>3.4005979073243646E-2</v>
      </c>
      <c r="Y11" s="26">
        <v>22235</v>
      </c>
      <c r="Z11" s="27">
        <v>11292</v>
      </c>
      <c r="AA11" s="27">
        <v>10943</v>
      </c>
      <c r="AB11" s="22">
        <f t="shared" si="5"/>
        <v>-3.9144316066433024E-2</v>
      </c>
      <c r="AC11" s="23">
        <f t="shared" si="6"/>
        <v>3.793448908209144E-2</v>
      </c>
    </row>
    <row r="12" spans="1:32" x14ac:dyDescent="0.25">
      <c r="A12" s="8"/>
      <c r="B12" s="9" t="s">
        <v>25</v>
      </c>
      <c r="C12" s="16">
        <v>30</v>
      </c>
      <c r="D12" s="16">
        <v>13</v>
      </c>
      <c r="E12" s="16">
        <v>17</v>
      </c>
      <c r="F12" s="16">
        <v>242</v>
      </c>
      <c r="G12" s="16">
        <v>134</v>
      </c>
      <c r="H12" s="16">
        <v>108</v>
      </c>
      <c r="I12" s="16">
        <v>4</v>
      </c>
      <c r="J12" s="16">
        <v>3</v>
      </c>
      <c r="K12" s="16">
        <v>1</v>
      </c>
      <c r="L12" s="16">
        <v>4</v>
      </c>
      <c r="M12" s="16">
        <v>1</v>
      </c>
      <c r="N12" s="16">
        <v>3</v>
      </c>
      <c r="O12" s="16">
        <v>161</v>
      </c>
      <c r="P12" s="16">
        <v>81</v>
      </c>
      <c r="Q12" s="16">
        <v>80</v>
      </c>
      <c r="R12" s="16"/>
      <c r="S12" s="17">
        <f t="shared" si="0"/>
        <v>441</v>
      </c>
      <c r="T12" s="18">
        <f t="shared" si="1"/>
        <v>232</v>
      </c>
      <c r="U12" s="18">
        <f t="shared" si="2"/>
        <v>209</v>
      </c>
      <c r="V12" s="22">
        <f t="shared" si="3"/>
        <v>-2.8898854010961636E-2</v>
      </c>
      <c r="W12" s="23">
        <f t="shared" si="4"/>
        <v>2.6033881415047335E-2</v>
      </c>
      <c r="Y12" s="26">
        <v>21027</v>
      </c>
      <c r="Z12" s="27">
        <v>10640</v>
      </c>
      <c r="AA12" s="27">
        <v>10387</v>
      </c>
      <c r="AB12" s="22">
        <f t="shared" si="5"/>
        <v>-3.6884123534081416E-2</v>
      </c>
      <c r="AC12" s="23">
        <f t="shared" si="6"/>
        <v>3.6007085634257863E-2</v>
      </c>
    </row>
    <row r="13" spans="1:32" x14ac:dyDescent="0.25">
      <c r="A13" s="8"/>
      <c r="B13" s="9" t="s">
        <v>26</v>
      </c>
      <c r="C13" s="16">
        <v>29</v>
      </c>
      <c r="D13" s="16">
        <v>13</v>
      </c>
      <c r="E13" s="16">
        <v>16</v>
      </c>
      <c r="F13" s="16">
        <v>270</v>
      </c>
      <c r="G13" s="16">
        <v>134</v>
      </c>
      <c r="H13" s="16">
        <v>136</v>
      </c>
      <c r="I13" s="16">
        <v>3</v>
      </c>
      <c r="J13" s="16">
        <v>2</v>
      </c>
      <c r="K13" s="16">
        <v>1</v>
      </c>
      <c r="L13" s="16">
        <v>7</v>
      </c>
      <c r="M13" s="16">
        <v>4</v>
      </c>
      <c r="N13" s="16">
        <v>3</v>
      </c>
      <c r="O13" s="16">
        <v>171</v>
      </c>
      <c r="P13" s="16">
        <v>94</v>
      </c>
      <c r="Q13" s="16">
        <v>77</v>
      </c>
      <c r="R13" s="16"/>
      <c r="S13" s="17">
        <f t="shared" si="0"/>
        <v>480</v>
      </c>
      <c r="T13" s="18">
        <f t="shared" si="1"/>
        <v>247</v>
      </c>
      <c r="U13" s="18">
        <f t="shared" si="2"/>
        <v>233</v>
      </c>
      <c r="V13" s="22">
        <f t="shared" si="3"/>
        <v>-3.0767314399601394E-2</v>
      </c>
      <c r="W13" s="23">
        <f t="shared" si="4"/>
        <v>2.9023418036870953E-2</v>
      </c>
      <c r="Y13" s="26">
        <v>20183</v>
      </c>
      <c r="Z13" s="27">
        <v>10232</v>
      </c>
      <c r="AA13" s="27">
        <v>9951</v>
      </c>
      <c r="AB13" s="22">
        <f t="shared" si="5"/>
        <v>-3.5469769924879796E-2</v>
      </c>
      <c r="AC13" s="23">
        <f t="shared" si="6"/>
        <v>3.4495668542071818E-2</v>
      </c>
    </row>
    <row r="14" spans="1:32" x14ac:dyDescent="0.25">
      <c r="A14" s="8"/>
      <c r="B14" s="9" t="s">
        <v>27</v>
      </c>
      <c r="C14" s="16">
        <v>63</v>
      </c>
      <c r="D14" s="16">
        <v>36</v>
      </c>
      <c r="E14" s="16">
        <v>27</v>
      </c>
      <c r="F14" s="16">
        <v>301</v>
      </c>
      <c r="G14" s="16">
        <v>161</v>
      </c>
      <c r="H14" s="16">
        <v>140</v>
      </c>
      <c r="I14" s="16">
        <v>6</v>
      </c>
      <c r="J14" s="16">
        <v>5</v>
      </c>
      <c r="K14" s="16">
        <v>1</v>
      </c>
      <c r="L14" s="16">
        <v>6</v>
      </c>
      <c r="M14" s="16">
        <v>2</v>
      </c>
      <c r="N14" s="16">
        <v>4</v>
      </c>
      <c r="O14" s="16">
        <v>234</v>
      </c>
      <c r="P14" s="16">
        <v>112</v>
      </c>
      <c r="Q14" s="16">
        <v>122</v>
      </c>
      <c r="R14" s="16"/>
      <c r="S14" s="17">
        <f t="shared" si="0"/>
        <v>610</v>
      </c>
      <c r="T14" s="18">
        <f t="shared" si="1"/>
        <v>316</v>
      </c>
      <c r="U14" s="18">
        <f t="shared" si="2"/>
        <v>294</v>
      </c>
      <c r="V14" s="22">
        <f t="shared" si="3"/>
        <v>-3.9362232187344297E-2</v>
      </c>
      <c r="W14" s="23">
        <f t="shared" si="4"/>
        <v>3.6621823617339309E-2</v>
      </c>
      <c r="Y14" s="26">
        <v>21531</v>
      </c>
      <c r="Z14" s="27">
        <v>10689</v>
      </c>
      <c r="AA14" s="27">
        <v>10842</v>
      </c>
      <c r="AB14" s="22">
        <f t="shared" si="5"/>
        <v>-3.7053984629304156E-2</v>
      </c>
      <c r="AC14" s="23">
        <f t="shared" si="6"/>
        <v>3.7584367232754767E-2</v>
      </c>
    </row>
    <row r="15" spans="1:32" x14ac:dyDescent="0.25">
      <c r="A15" s="8"/>
      <c r="B15" s="9" t="s">
        <v>28</v>
      </c>
      <c r="C15" s="16">
        <v>60</v>
      </c>
      <c r="D15" s="16">
        <v>28</v>
      </c>
      <c r="E15" s="16">
        <v>32</v>
      </c>
      <c r="F15" s="16">
        <v>337</v>
      </c>
      <c r="G15" s="16">
        <v>163</v>
      </c>
      <c r="H15" s="16">
        <v>174</v>
      </c>
      <c r="I15" s="16">
        <v>10</v>
      </c>
      <c r="J15" s="16">
        <v>4</v>
      </c>
      <c r="K15" s="16">
        <v>6</v>
      </c>
      <c r="L15" s="16">
        <v>10</v>
      </c>
      <c r="M15" s="16">
        <v>6</v>
      </c>
      <c r="N15" s="16">
        <v>4</v>
      </c>
      <c r="O15" s="16">
        <v>191</v>
      </c>
      <c r="P15" s="16">
        <v>96</v>
      </c>
      <c r="Q15" s="16">
        <v>95</v>
      </c>
      <c r="R15" s="16"/>
      <c r="S15" s="17">
        <f t="shared" si="0"/>
        <v>608</v>
      </c>
      <c r="T15" s="18">
        <f t="shared" si="1"/>
        <v>297</v>
      </c>
      <c r="U15" s="18">
        <f t="shared" si="2"/>
        <v>311</v>
      </c>
      <c r="V15" s="22">
        <f t="shared" si="3"/>
        <v>-3.6995515695067267E-2</v>
      </c>
      <c r="W15" s="23">
        <f t="shared" si="4"/>
        <v>3.8739412057797705E-2</v>
      </c>
      <c r="Y15" s="26">
        <v>21344</v>
      </c>
      <c r="Z15" s="27">
        <v>10739</v>
      </c>
      <c r="AA15" s="27">
        <v>10605</v>
      </c>
      <c r="AB15" s="22">
        <f t="shared" si="5"/>
        <v>-3.7227312277490633E-2</v>
      </c>
      <c r="AC15" s="23">
        <f t="shared" si="6"/>
        <v>3.6762794180350881E-2</v>
      </c>
    </row>
    <row r="16" spans="1:32" x14ac:dyDescent="0.25">
      <c r="A16" s="8"/>
      <c r="B16" s="9" t="s">
        <v>29</v>
      </c>
      <c r="C16" s="16">
        <v>56</v>
      </c>
      <c r="D16" s="16">
        <v>30</v>
      </c>
      <c r="E16" s="16">
        <v>26</v>
      </c>
      <c r="F16" s="16">
        <v>279</v>
      </c>
      <c r="G16" s="16">
        <v>164</v>
      </c>
      <c r="H16" s="16">
        <v>115</v>
      </c>
      <c r="I16" s="16">
        <v>6</v>
      </c>
      <c r="J16" s="16">
        <v>4</v>
      </c>
      <c r="K16" s="16">
        <v>2</v>
      </c>
      <c r="L16" s="16">
        <v>17</v>
      </c>
      <c r="M16" s="16">
        <v>10</v>
      </c>
      <c r="N16" s="16">
        <v>7</v>
      </c>
      <c r="O16" s="16">
        <v>184</v>
      </c>
      <c r="P16" s="16">
        <v>102</v>
      </c>
      <c r="Q16" s="16">
        <v>82</v>
      </c>
      <c r="R16" s="16"/>
      <c r="S16" s="17">
        <f t="shared" si="0"/>
        <v>542</v>
      </c>
      <c r="T16" s="18">
        <f t="shared" si="1"/>
        <v>310</v>
      </c>
      <c r="U16" s="18">
        <f t="shared" si="2"/>
        <v>232</v>
      </c>
      <c r="V16" s="22">
        <f t="shared" si="3"/>
        <v>-3.8614848031888388E-2</v>
      </c>
      <c r="W16" s="23">
        <f t="shared" si="4"/>
        <v>2.8898854010961636E-2</v>
      </c>
      <c r="Y16" s="26">
        <v>19914</v>
      </c>
      <c r="Z16" s="27">
        <v>10142</v>
      </c>
      <c r="AA16" s="27">
        <v>9772</v>
      </c>
      <c r="AB16" s="22">
        <f t="shared" si="5"/>
        <v>-3.5157780158144143E-2</v>
      </c>
      <c r="AC16" s="23">
        <f t="shared" si="6"/>
        <v>3.3875155561564251E-2</v>
      </c>
    </row>
    <row r="17" spans="1:29" x14ac:dyDescent="0.25">
      <c r="A17" s="8"/>
      <c r="B17" s="9" t="s">
        <v>30</v>
      </c>
      <c r="C17" s="16">
        <v>55</v>
      </c>
      <c r="D17" s="16">
        <v>36</v>
      </c>
      <c r="E17" s="16">
        <v>19</v>
      </c>
      <c r="F17" s="16">
        <v>269</v>
      </c>
      <c r="G17" s="16">
        <v>141</v>
      </c>
      <c r="H17" s="16">
        <v>128</v>
      </c>
      <c r="I17" s="16">
        <v>8</v>
      </c>
      <c r="J17" s="16">
        <v>6</v>
      </c>
      <c r="K17" s="16">
        <v>2</v>
      </c>
      <c r="L17" s="16">
        <v>11</v>
      </c>
      <c r="M17" s="16">
        <v>7</v>
      </c>
      <c r="N17" s="16">
        <v>4</v>
      </c>
      <c r="O17" s="16">
        <v>171</v>
      </c>
      <c r="P17" s="16">
        <v>87</v>
      </c>
      <c r="Q17" s="16">
        <v>84</v>
      </c>
      <c r="R17" s="16"/>
      <c r="S17" s="17">
        <f t="shared" si="0"/>
        <v>514</v>
      </c>
      <c r="T17" s="18">
        <f t="shared" si="1"/>
        <v>277</v>
      </c>
      <c r="U17" s="18">
        <f t="shared" si="2"/>
        <v>237</v>
      </c>
      <c r="V17" s="22">
        <f t="shared" si="3"/>
        <v>-3.4504235176880914E-2</v>
      </c>
      <c r="W17" s="23">
        <f t="shared" si="4"/>
        <v>2.9521674140508221E-2</v>
      </c>
      <c r="Y17" s="26">
        <v>17305</v>
      </c>
      <c r="Z17" s="27">
        <v>8796</v>
      </c>
      <c r="AA17" s="27">
        <v>8509</v>
      </c>
      <c r="AB17" s="22">
        <f t="shared" si="5"/>
        <v>-3.0491799868964296E-2</v>
      </c>
      <c r="AC17" s="23">
        <f t="shared" si="6"/>
        <v>2.9496899168373943E-2</v>
      </c>
    </row>
    <row r="18" spans="1:29" x14ac:dyDescent="0.25">
      <c r="A18" s="8"/>
      <c r="B18" s="9" t="s">
        <v>31</v>
      </c>
      <c r="C18" s="16">
        <v>37</v>
      </c>
      <c r="D18" s="16">
        <v>19</v>
      </c>
      <c r="E18" s="16">
        <v>18</v>
      </c>
      <c r="F18" s="16">
        <v>247</v>
      </c>
      <c r="G18" s="16">
        <v>131</v>
      </c>
      <c r="H18" s="16">
        <v>116</v>
      </c>
      <c r="I18" s="16">
        <v>4</v>
      </c>
      <c r="J18" s="16">
        <v>1</v>
      </c>
      <c r="K18" s="16">
        <v>3</v>
      </c>
      <c r="L18" s="16">
        <v>8</v>
      </c>
      <c r="M18" s="16">
        <v>6</v>
      </c>
      <c r="N18" s="16">
        <v>2</v>
      </c>
      <c r="O18" s="16">
        <v>158</v>
      </c>
      <c r="P18" s="16">
        <v>80</v>
      </c>
      <c r="Q18" s="16">
        <v>78</v>
      </c>
      <c r="R18" s="16"/>
      <c r="S18" s="17">
        <f t="shared" si="0"/>
        <v>454</v>
      </c>
      <c r="T18" s="18">
        <f t="shared" si="1"/>
        <v>237</v>
      </c>
      <c r="U18" s="18">
        <f t="shared" si="2"/>
        <v>217</v>
      </c>
      <c r="V18" s="22">
        <f t="shared" si="3"/>
        <v>-2.9521674140508221E-2</v>
      </c>
      <c r="W18" s="23">
        <f t="shared" si="4"/>
        <v>2.7030393622321874E-2</v>
      </c>
      <c r="Y18" s="26">
        <v>14177</v>
      </c>
      <c r="Z18" s="27">
        <v>7255</v>
      </c>
      <c r="AA18" s="27">
        <v>6922</v>
      </c>
      <c r="AB18" s="22">
        <f t="shared" si="5"/>
        <v>-2.5149841751857204E-2</v>
      </c>
      <c r="AC18" s="23">
        <f t="shared" si="6"/>
        <v>2.3995479614935297E-2</v>
      </c>
    </row>
    <row r="19" spans="1:29" x14ac:dyDescent="0.25">
      <c r="A19" s="8"/>
      <c r="B19" s="9" t="s">
        <v>32</v>
      </c>
      <c r="C19" s="16">
        <v>44</v>
      </c>
      <c r="D19" s="16">
        <v>24</v>
      </c>
      <c r="E19" s="16">
        <v>20</v>
      </c>
      <c r="F19" s="16">
        <v>160</v>
      </c>
      <c r="G19" s="16">
        <v>86</v>
      </c>
      <c r="H19" s="16">
        <v>74</v>
      </c>
      <c r="I19" s="16">
        <v>0</v>
      </c>
      <c r="J19" s="16">
        <v>0</v>
      </c>
      <c r="K19" s="16">
        <v>0</v>
      </c>
      <c r="L19" s="16">
        <v>4</v>
      </c>
      <c r="M19" s="16">
        <v>2</v>
      </c>
      <c r="N19" s="16">
        <v>2</v>
      </c>
      <c r="O19" s="16">
        <v>119</v>
      </c>
      <c r="P19" s="16">
        <v>68</v>
      </c>
      <c r="Q19" s="16">
        <v>51</v>
      </c>
      <c r="R19" s="16"/>
      <c r="S19" s="17">
        <f t="shared" si="0"/>
        <v>327</v>
      </c>
      <c r="T19" s="18">
        <f t="shared" si="1"/>
        <v>180</v>
      </c>
      <c r="U19" s="18">
        <f t="shared" si="2"/>
        <v>147</v>
      </c>
      <c r="V19" s="22">
        <f t="shared" si="3"/>
        <v>-2.2421524663677129E-2</v>
      </c>
      <c r="W19" s="23">
        <f t="shared" si="4"/>
        <v>1.8310911808669655E-2</v>
      </c>
      <c r="Y19" s="26">
        <v>10333</v>
      </c>
      <c r="Z19" s="27">
        <v>5125</v>
      </c>
      <c r="AA19" s="27">
        <v>5208</v>
      </c>
      <c r="AB19" s="22">
        <f t="shared" si="5"/>
        <v>-1.7766083939113463E-2</v>
      </c>
      <c r="AC19" s="23">
        <f t="shared" si="6"/>
        <v>1.8053807835103009E-2</v>
      </c>
    </row>
    <row r="20" spans="1:29" x14ac:dyDescent="0.25">
      <c r="A20" s="8"/>
      <c r="B20" s="9" t="s">
        <v>33</v>
      </c>
      <c r="C20" s="16">
        <v>33</v>
      </c>
      <c r="D20" s="16">
        <v>15</v>
      </c>
      <c r="E20" s="16">
        <v>18</v>
      </c>
      <c r="F20" s="16">
        <v>165</v>
      </c>
      <c r="G20" s="16">
        <v>87</v>
      </c>
      <c r="H20" s="16">
        <v>78</v>
      </c>
      <c r="I20" s="16">
        <v>4</v>
      </c>
      <c r="J20" s="16">
        <v>3</v>
      </c>
      <c r="K20" s="16">
        <v>1</v>
      </c>
      <c r="L20" s="16">
        <v>6</v>
      </c>
      <c r="M20" s="16">
        <v>2</v>
      </c>
      <c r="N20" s="16">
        <v>4</v>
      </c>
      <c r="O20" s="16">
        <v>74</v>
      </c>
      <c r="P20" s="16">
        <v>39</v>
      </c>
      <c r="Q20" s="16">
        <v>35</v>
      </c>
      <c r="R20" s="16"/>
      <c r="S20" s="17">
        <f t="shared" si="0"/>
        <v>282</v>
      </c>
      <c r="T20" s="18">
        <f t="shared" si="1"/>
        <v>146</v>
      </c>
      <c r="U20" s="18">
        <f t="shared" si="2"/>
        <v>136</v>
      </c>
      <c r="V20" s="22">
        <f t="shared" si="3"/>
        <v>-1.8186347782760338E-2</v>
      </c>
      <c r="W20" s="23">
        <f t="shared" si="4"/>
        <v>1.6940707523667164E-2</v>
      </c>
      <c r="Y20" s="26">
        <v>9324</v>
      </c>
      <c r="Z20" s="27">
        <v>4482</v>
      </c>
      <c r="AA20" s="27">
        <v>4842</v>
      </c>
      <c r="AB20" s="22">
        <f t="shared" si="5"/>
        <v>-1.5537090383435424E-2</v>
      </c>
      <c r="AC20" s="23">
        <f t="shared" si="6"/>
        <v>1.6785049450378026E-2</v>
      </c>
    </row>
    <row r="21" spans="1:29" x14ac:dyDescent="0.25">
      <c r="A21" s="8"/>
      <c r="B21" s="9" t="s">
        <v>34</v>
      </c>
      <c r="C21" s="16">
        <v>36</v>
      </c>
      <c r="D21" s="16">
        <v>19</v>
      </c>
      <c r="E21" s="16">
        <v>17</v>
      </c>
      <c r="F21" s="16">
        <v>126</v>
      </c>
      <c r="G21" s="16">
        <v>71</v>
      </c>
      <c r="H21" s="16">
        <v>55</v>
      </c>
      <c r="I21" s="16">
        <v>3</v>
      </c>
      <c r="J21" s="16">
        <v>3</v>
      </c>
      <c r="K21" s="16">
        <v>0</v>
      </c>
      <c r="L21" s="16">
        <v>7</v>
      </c>
      <c r="M21" s="16">
        <v>3</v>
      </c>
      <c r="N21" s="16">
        <v>4</v>
      </c>
      <c r="O21" s="16">
        <v>95</v>
      </c>
      <c r="P21" s="16">
        <v>55</v>
      </c>
      <c r="Q21" s="16">
        <v>40</v>
      </c>
      <c r="R21" s="16"/>
      <c r="S21" s="17">
        <f t="shared" si="0"/>
        <v>267</v>
      </c>
      <c r="T21" s="18">
        <f t="shared" si="1"/>
        <v>151</v>
      </c>
      <c r="U21" s="18">
        <f t="shared" si="2"/>
        <v>116</v>
      </c>
      <c r="V21" s="22">
        <f t="shared" si="3"/>
        <v>-1.8809167912306926E-2</v>
      </c>
      <c r="W21" s="23">
        <f t="shared" si="4"/>
        <v>1.4449427005480818E-2</v>
      </c>
      <c r="Y21" s="26">
        <v>9038</v>
      </c>
      <c r="Z21" s="27">
        <v>4304</v>
      </c>
      <c r="AA21" s="27">
        <v>4734</v>
      </c>
      <c r="AB21" s="22">
        <f t="shared" si="5"/>
        <v>-1.492004395589158E-2</v>
      </c>
      <c r="AC21" s="23">
        <f t="shared" si="6"/>
        <v>1.6410661730295248E-2</v>
      </c>
    </row>
    <row r="22" spans="1:29" x14ac:dyDescent="0.25">
      <c r="A22" s="8"/>
      <c r="B22" s="9" t="s">
        <v>35</v>
      </c>
      <c r="C22" s="16">
        <v>17</v>
      </c>
      <c r="D22" s="16">
        <v>10</v>
      </c>
      <c r="E22" s="16">
        <v>7</v>
      </c>
      <c r="F22" s="16">
        <v>114</v>
      </c>
      <c r="G22" s="16">
        <v>52</v>
      </c>
      <c r="H22" s="16">
        <v>62</v>
      </c>
      <c r="I22" s="16">
        <v>3</v>
      </c>
      <c r="J22" s="16">
        <v>1</v>
      </c>
      <c r="K22" s="16">
        <v>2</v>
      </c>
      <c r="L22" s="16">
        <v>5</v>
      </c>
      <c r="M22" s="16">
        <v>4</v>
      </c>
      <c r="N22" s="16">
        <v>1</v>
      </c>
      <c r="O22" s="16">
        <v>57</v>
      </c>
      <c r="P22" s="16">
        <v>25</v>
      </c>
      <c r="Q22" s="16">
        <v>32</v>
      </c>
      <c r="R22" s="16"/>
      <c r="S22" s="17">
        <f t="shared" si="0"/>
        <v>196</v>
      </c>
      <c r="T22" s="18">
        <f t="shared" si="1"/>
        <v>92</v>
      </c>
      <c r="U22" s="18">
        <f t="shared" si="2"/>
        <v>104</v>
      </c>
      <c r="V22" s="22">
        <f t="shared" si="3"/>
        <v>-1.14598903836572E-2</v>
      </c>
      <c r="W22" s="23">
        <f t="shared" si="4"/>
        <v>1.2954658694569009E-2</v>
      </c>
      <c r="Y22" s="26">
        <v>7016</v>
      </c>
      <c r="Z22" s="27">
        <v>3144</v>
      </c>
      <c r="AA22" s="27">
        <v>3872</v>
      </c>
      <c r="AB22" s="22">
        <f t="shared" si="5"/>
        <v>-1.0898842517965411E-2</v>
      </c>
      <c r="AC22" s="23">
        <f t="shared" si="6"/>
        <v>1.3422493075560454E-2</v>
      </c>
    </row>
    <row r="23" spans="1:29" x14ac:dyDescent="0.25">
      <c r="A23" s="8"/>
      <c r="B23" s="9" t="s">
        <v>36</v>
      </c>
      <c r="C23" s="16">
        <v>11</v>
      </c>
      <c r="D23" s="16">
        <v>7</v>
      </c>
      <c r="E23" s="16">
        <v>4</v>
      </c>
      <c r="F23" s="16">
        <v>72</v>
      </c>
      <c r="G23" s="16">
        <v>34</v>
      </c>
      <c r="H23" s="16">
        <v>38</v>
      </c>
      <c r="I23" s="16">
        <v>1</v>
      </c>
      <c r="J23" s="16">
        <v>1</v>
      </c>
      <c r="K23" s="16">
        <v>0</v>
      </c>
      <c r="L23" s="16">
        <v>6</v>
      </c>
      <c r="M23" s="16">
        <v>2</v>
      </c>
      <c r="N23" s="16">
        <v>4</v>
      </c>
      <c r="O23" s="16">
        <v>49</v>
      </c>
      <c r="P23" s="16">
        <v>23</v>
      </c>
      <c r="Q23" s="16">
        <v>26</v>
      </c>
      <c r="R23" s="16"/>
      <c r="S23" s="17">
        <f t="shared" si="0"/>
        <v>139</v>
      </c>
      <c r="T23" s="18">
        <f t="shared" ref="T23:T27" si="7">P23+M23+J23+G23+D23</f>
        <v>67</v>
      </c>
      <c r="U23" s="18">
        <f t="shared" ref="U23:U27" si="8">Q23+N23+K23+H23+E23</f>
        <v>72</v>
      </c>
      <c r="V23" s="22">
        <f t="shared" si="3"/>
        <v>-8.3457897359242653E-3</v>
      </c>
      <c r="W23" s="23">
        <f t="shared" si="4"/>
        <v>8.9686098654708519E-3</v>
      </c>
      <c r="Y23" s="26">
        <v>4748</v>
      </c>
      <c r="Z23" s="27">
        <v>1998</v>
      </c>
      <c r="AA23" s="27">
        <v>2750</v>
      </c>
      <c r="AB23" s="22">
        <f t="shared" si="5"/>
        <v>-6.9261728215314535E-3</v>
      </c>
      <c r="AC23" s="23">
        <f t="shared" si="6"/>
        <v>9.533020650256005E-3</v>
      </c>
    </row>
    <row r="24" spans="1:29" x14ac:dyDescent="0.25">
      <c r="A24" s="8"/>
      <c r="B24" s="9" t="s">
        <v>37</v>
      </c>
      <c r="C24" s="16">
        <v>9</v>
      </c>
      <c r="D24" s="16">
        <v>1</v>
      </c>
      <c r="E24" s="16">
        <v>8</v>
      </c>
      <c r="F24" s="16">
        <v>46</v>
      </c>
      <c r="G24" s="16">
        <v>18</v>
      </c>
      <c r="H24" s="16">
        <v>28</v>
      </c>
      <c r="I24" s="16">
        <v>3</v>
      </c>
      <c r="J24" s="16">
        <v>2</v>
      </c>
      <c r="K24" s="16">
        <v>1</v>
      </c>
      <c r="L24" s="16">
        <v>2</v>
      </c>
      <c r="M24" s="16">
        <v>2</v>
      </c>
      <c r="N24" s="16">
        <v>0</v>
      </c>
      <c r="O24" s="16">
        <v>22</v>
      </c>
      <c r="P24" s="16">
        <v>8</v>
      </c>
      <c r="Q24" s="16">
        <v>14</v>
      </c>
      <c r="R24" s="16"/>
      <c r="S24" s="17">
        <f t="shared" si="0"/>
        <v>82</v>
      </c>
      <c r="T24" s="18">
        <f t="shared" si="7"/>
        <v>31</v>
      </c>
      <c r="U24" s="18">
        <f t="shared" si="8"/>
        <v>51</v>
      </c>
      <c r="V24" s="22">
        <f t="shared" si="3"/>
        <v>-3.8614848031888389E-3</v>
      </c>
      <c r="W24" s="23">
        <f t="shared" si="4"/>
        <v>6.3527653213751867E-3</v>
      </c>
      <c r="Y24" s="26">
        <v>2447</v>
      </c>
      <c r="Z24" s="27">
        <v>909</v>
      </c>
      <c r="AA24" s="27">
        <v>1538</v>
      </c>
      <c r="AB24" s="22">
        <f t="shared" si="5"/>
        <v>-3.1510966440300757E-3</v>
      </c>
      <c r="AC24" s="23">
        <f t="shared" si="6"/>
        <v>5.3315584582159037E-3</v>
      </c>
    </row>
    <row r="25" spans="1:29" x14ac:dyDescent="0.25">
      <c r="A25" s="8"/>
      <c r="B25" s="9" t="s">
        <v>38</v>
      </c>
      <c r="C25" s="16">
        <v>3</v>
      </c>
      <c r="D25" s="16">
        <v>1</v>
      </c>
      <c r="E25" s="16">
        <v>2</v>
      </c>
      <c r="F25" s="16">
        <v>13</v>
      </c>
      <c r="G25" s="16">
        <v>4</v>
      </c>
      <c r="H25" s="16">
        <v>9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5</v>
      </c>
      <c r="P25" s="16">
        <v>1</v>
      </c>
      <c r="Q25" s="16">
        <v>4</v>
      </c>
      <c r="R25" s="16"/>
      <c r="S25" s="17">
        <f t="shared" si="0"/>
        <v>21</v>
      </c>
      <c r="T25" s="18">
        <f t="shared" si="7"/>
        <v>6</v>
      </c>
      <c r="U25" s="18">
        <f t="shared" si="8"/>
        <v>15</v>
      </c>
      <c r="V25" s="22">
        <f t="shared" si="3"/>
        <v>-7.4738415545590436E-4</v>
      </c>
      <c r="W25" s="23">
        <f t="shared" si="4"/>
        <v>1.8684603886397607E-3</v>
      </c>
      <c r="Y25" s="26">
        <v>960</v>
      </c>
      <c r="Z25" s="27">
        <v>320</v>
      </c>
      <c r="AA25" s="27">
        <v>640</v>
      </c>
      <c r="AB25" s="22">
        <f t="shared" si="5"/>
        <v>-1.1092969483934259E-3</v>
      </c>
      <c r="AC25" s="23">
        <f t="shared" si="6"/>
        <v>2.2185938967868519E-3</v>
      </c>
    </row>
    <row r="26" spans="1:29" x14ac:dyDescent="0.25">
      <c r="A26" s="8"/>
      <c r="B26" s="9" t="s">
        <v>39</v>
      </c>
      <c r="C26" s="16">
        <v>1</v>
      </c>
      <c r="D26" s="16">
        <v>0</v>
      </c>
      <c r="E26" s="16">
        <v>1</v>
      </c>
      <c r="F26" s="16">
        <v>4</v>
      </c>
      <c r="G26" s="16">
        <v>1</v>
      </c>
      <c r="H26" s="16">
        <v>3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1</v>
      </c>
      <c r="P26" s="16">
        <v>0</v>
      </c>
      <c r="Q26" s="16">
        <v>1</v>
      </c>
      <c r="R26" s="16"/>
      <c r="S26" s="17">
        <f t="shared" si="0"/>
        <v>6</v>
      </c>
      <c r="T26" s="18">
        <f t="shared" si="7"/>
        <v>1</v>
      </c>
      <c r="U26" s="18">
        <f t="shared" si="8"/>
        <v>5</v>
      </c>
      <c r="V26" s="22">
        <f t="shared" si="3"/>
        <v>-1.2456402590931738E-4</v>
      </c>
      <c r="W26" s="23">
        <f t="shared" si="4"/>
        <v>6.2282012954658695E-4</v>
      </c>
      <c r="Y26" s="26">
        <v>232</v>
      </c>
      <c r="Z26" s="27">
        <v>63</v>
      </c>
      <c r="AA26" s="27">
        <v>169</v>
      </c>
      <c r="AB26" s="22">
        <f t="shared" si="5"/>
        <v>-2.1839283671495576E-4</v>
      </c>
      <c r="AC26" s="23">
        <f t="shared" si="6"/>
        <v>5.8584745087027809E-4</v>
      </c>
    </row>
    <row r="27" spans="1:29" x14ac:dyDescent="0.25">
      <c r="A27" s="8"/>
      <c r="B27" s="9" t="s">
        <v>40</v>
      </c>
      <c r="C27" s="16">
        <v>0</v>
      </c>
      <c r="D27" s="16">
        <v>0</v>
      </c>
      <c r="E27" s="16">
        <v>0</v>
      </c>
      <c r="F27" s="16">
        <v>1</v>
      </c>
      <c r="G27" s="16">
        <v>0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/>
      <c r="S27" s="19">
        <f t="shared" si="0"/>
        <v>1</v>
      </c>
      <c r="T27" s="20">
        <f t="shared" si="7"/>
        <v>0</v>
      </c>
      <c r="U27" s="20">
        <f t="shared" si="8"/>
        <v>1</v>
      </c>
      <c r="V27" s="24">
        <f t="shared" si="3"/>
        <v>0</v>
      </c>
      <c r="W27" s="25">
        <f t="shared" si="4"/>
        <v>1.2456402590931738E-4</v>
      </c>
      <c r="Y27" s="28">
        <v>26</v>
      </c>
      <c r="Z27" s="29">
        <v>4</v>
      </c>
      <c r="AA27" s="29">
        <v>22</v>
      </c>
      <c r="AB27" s="24">
        <f t="shared" si="5"/>
        <v>-1.3866211854917826E-5</v>
      </c>
      <c r="AC27" s="25">
        <f t="shared" si="6"/>
        <v>7.6264165202048046E-5</v>
      </c>
    </row>
    <row r="28" spans="1:29" ht="15.75" thickBot="1" x14ac:dyDescent="0.3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21">
        <f>SUM(S7:S27)</f>
        <v>8028</v>
      </c>
      <c r="T28" s="21">
        <f t="shared" ref="T28:U28" si="9">SUM(T7:T27)</f>
        <v>4149</v>
      </c>
      <c r="U28" s="21">
        <f t="shared" si="9"/>
        <v>3879</v>
      </c>
      <c r="Y28" s="21">
        <f>SUM(Y7:Y27)</f>
        <v>288471</v>
      </c>
      <c r="Z28" s="21">
        <f t="shared" ref="Z28:AA28" si="10">SUM(Z7:Z27)</f>
        <v>144287</v>
      </c>
      <c r="AA28" s="21">
        <f t="shared" si="10"/>
        <v>144184</v>
      </c>
    </row>
    <row r="29" spans="1:29" ht="15.75" thickTop="1" x14ac:dyDescent="0.25"/>
    <row r="35" spans="1:29" ht="26.25" x14ac:dyDescent="0.4">
      <c r="A35" s="1" t="s">
        <v>47</v>
      </c>
      <c r="B35" s="33">
        <v>2004</v>
      </c>
      <c r="C35" s="53" t="s">
        <v>42</v>
      </c>
      <c r="D35" s="53"/>
      <c r="E35" s="53"/>
      <c r="F35" s="54" t="s">
        <v>43</v>
      </c>
      <c r="G35" s="54"/>
      <c r="H35" s="54"/>
      <c r="I35" s="54" t="s">
        <v>44</v>
      </c>
      <c r="J35" s="54"/>
      <c r="K35" s="54"/>
      <c r="L35" s="54" t="s">
        <v>45</v>
      </c>
      <c r="M35" s="54"/>
      <c r="N35" s="54"/>
      <c r="O35" s="54" t="s">
        <v>46</v>
      </c>
      <c r="P35" s="54"/>
      <c r="Q35" s="54"/>
      <c r="R35" s="11"/>
      <c r="S35" s="49" t="s">
        <v>84</v>
      </c>
      <c r="T35" s="50"/>
      <c r="U35" s="50"/>
      <c r="V35" s="50"/>
      <c r="W35" s="31">
        <f>B35</f>
        <v>2004</v>
      </c>
      <c r="Y35" s="49" t="s">
        <v>41</v>
      </c>
      <c r="Z35" s="50"/>
      <c r="AA35" s="50"/>
      <c r="AB35" s="50"/>
      <c r="AC35" s="31">
        <f>B35</f>
        <v>2004</v>
      </c>
    </row>
    <row r="36" spans="1:29" x14ac:dyDescent="0.25">
      <c r="B36" s="8"/>
      <c r="C36" s="9" t="s">
        <v>19</v>
      </c>
      <c r="D36" s="9" t="s">
        <v>17</v>
      </c>
      <c r="E36" s="9" t="s">
        <v>18</v>
      </c>
      <c r="F36" s="9" t="s">
        <v>19</v>
      </c>
      <c r="G36" s="9" t="s">
        <v>17</v>
      </c>
      <c r="H36" s="9" t="s">
        <v>18</v>
      </c>
      <c r="I36" s="9" t="s">
        <v>19</v>
      </c>
      <c r="J36" s="9" t="s">
        <v>17</v>
      </c>
      <c r="K36" s="9" t="s">
        <v>18</v>
      </c>
      <c r="L36" s="9" t="s">
        <v>19</v>
      </c>
      <c r="M36" s="9" t="s">
        <v>17</v>
      </c>
      <c r="N36" s="9" t="s">
        <v>18</v>
      </c>
      <c r="O36" s="9" t="s">
        <v>19</v>
      </c>
      <c r="P36" s="9" t="s">
        <v>17</v>
      </c>
      <c r="Q36" s="9" t="s">
        <v>18</v>
      </c>
      <c r="R36" s="9"/>
      <c r="S36" s="12" t="s">
        <v>19</v>
      </c>
      <c r="T36" s="13" t="s">
        <v>17</v>
      </c>
      <c r="U36" s="13" t="s">
        <v>18</v>
      </c>
      <c r="V36" s="13" t="s">
        <v>48</v>
      </c>
      <c r="W36" s="14" t="s">
        <v>49</v>
      </c>
      <c r="Y36" s="12" t="s">
        <v>19</v>
      </c>
      <c r="Z36" s="13" t="s">
        <v>17</v>
      </c>
      <c r="AA36" s="13" t="s">
        <v>18</v>
      </c>
      <c r="AB36" s="13" t="s">
        <v>48</v>
      </c>
      <c r="AC36" s="14" t="s">
        <v>49</v>
      </c>
    </row>
    <row r="37" spans="1:29" x14ac:dyDescent="0.25">
      <c r="B37" s="9" t="s">
        <v>20</v>
      </c>
      <c r="C37" s="16">
        <v>38</v>
      </c>
      <c r="D37" s="16">
        <v>18</v>
      </c>
      <c r="E37" s="16">
        <v>20</v>
      </c>
      <c r="F37" s="16">
        <v>274</v>
      </c>
      <c r="G37" s="16">
        <v>145</v>
      </c>
      <c r="H37" s="16">
        <v>129</v>
      </c>
      <c r="I37" s="16">
        <v>6</v>
      </c>
      <c r="J37" s="16">
        <v>4</v>
      </c>
      <c r="K37" s="16">
        <v>2</v>
      </c>
      <c r="L37" s="16">
        <v>6</v>
      </c>
      <c r="M37" s="16">
        <v>4</v>
      </c>
      <c r="N37" s="16">
        <v>2</v>
      </c>
      <c r="O37" s="16">
        <v>196</v>
      </c>
      <c r="P37" s="16">
        <v>106</v>
      </c>
      <c r="Q37" s="16">
        <v>90</v>
      </c>
      <c r="R37" s="16"/>
      <c r="S37" s="17">
        <f>O37+L37+I37+F37+C37</f>
        <v>520</v>
      </c>
      <c r="T37" s="18">
        <f>P37+M37+J37+G37+D37</f>
        <v>277</v>
      </c>
      <c r="U37" s="18">
        <f>Q37+N37+K37+H37+E37</f>
        <v>243</v>
      </c>
      <c r="V37" s="22">
        <f>T37/$S$58*-1</f>
        <v>-3.3665532328633931E-2</v>
      </c>
      <c r="W37" s="23">
        <f>U37/$S$58</f>
        <v>2.9533300923675256E-2</v>
      </c>
      <c r="Y37" s="26">
        <v>20923</v>
      </c>
      <c r="Z37" s="27">
        <v>10598</v>
      </c>
      <c r="AA37" s="27">
        <v>10325</v>
      </c>
      <c r="AB37" s="22">
        <f>Z37/$Y$58*-1</f>
        <v>-3.6473139002649965E-2</v>
      </c>
      <c r="AC37" s="23">
        <f>AA37/$Y$58</f>
        <v>3.5533606359913275E-2</v>
      </c>
    </row>
    <row r="38" spans="1:29" x14ac:dyDescent="0.25">
      <c r="B38" s="9" t="s">
        <v>21</v>
      </c>
      <c r="C38" s="16">
        <v>43</v>
      </c>
      <c r="D38" s="16">
        <v>21</v>
      </c>
      <c r="E38" s="16">
        <v>22</v>
      </c>
      <c r="F38" s="16">
        <v>335</v>
      </c>
      <c r="G38" s="16">
        <v>169</v>
      </c>
      <c r="H38" s="16">
        <v>166</v>
      </c>
      <c r="I38" s="16">
        <v>6</v>
      </c>
      <c r="J38" s="16">
        <v>3</v>
      </c>
      <c r="K38" s="16">
        <v>3</v>
      </c>
      <c r="L38" s="16">
        <v>6</v>
      </c>
      <c r="M38" s="16">
        <v>2</v>
      </c>
      <c r="N38" s="16">
        <v>4</v>
      </c>
      <c r="O38" s="16">
        <v>231</v>
      </c>
      <c r="P38" s="16">
        <v>117</v>
      </c>
      <c r="Q38" s="16">
        <v>114</v>
      </c>
      <c r="R38" s="16"/>
      <c r="S38" s="17">
        <f t="shared" ref="S38:S57" si="11">O38+L38+I38+F38+C38</f>
        <v>621</v>
      </c>
      <c r="T38" s="18">
        <f t="shared" ref="T38:T57" si="12">P38+M38+J38+G38+D38</f>
        <v>312</v>
      </c>
      <c r="U38" s="18">
        <f t="shared" ref="U38:U57" si="13">Q38+N38+K38+H38+E38</f>
        <v>309</v>
      </c>
      <c r="V38" s="22">
        <f t="shared" ref="V38:V57" si="14">T38/$S$58*-1</f>
        <v>-3.7919299951385516E-2</v>
      </c>
      <c r="W38" s="23">
        <f t="shared" ref="W38:W57" si="15">U38/$S$58</f>
        <v>3.7554691298006808E-2</v>
      </c>
      <c r="Y38" s="26">
        <v>21745</v>
      </c>
      <c r="Z38" s="27">
        <v>11178</v>
      </c>
      <c r="AA38" s="27">
        <v>10567</v>
      </c>
      <c r="AB38" s="22">
        <f t="shared" ref="AB38:AB57" si="16">Z38/$Y$58*-1</f>
        <v>-3.846921567952645E-2</v>
      </c>
      <c r="AC38" s="23">
        <f t="shared" ref="AC38:AC57" si="17">AA38/$Y$58</f>
        <v>3.6366452145782428E-2</v>
      </c>
    </row>
    <row r="39" spans="1:29" x14ac:dyDescent="0.25">
      <c r="B39" s="9" t="s">
        <v>22</v>
      </c>
      <c r="C39" s="16">
        <v>54</v>
      </c>
      <c r="D39" s="16">
        <v>25</v>
      </c>
      <c r="E39" s="16">
        <v>29</v>
      </c>
      <c r="F39" s="16">
        <v>329</v>
      </c>
      <c r="G39" s="16">
        <v>168</v>
      </c>
      <c r="H39" s="16">
        <v>161</v>
      </c>
      <c r="I39" s="16">
        <v>7</v>
      </c>
      <c r="J39" s="16">
        <v>6</v>
      </c>
      <c r="K39" s="16">
        <v>1</v>
      </c>
      <c r="L39" s="16">
        <v>5</v>
      </c>
      <c r="M39" s="16">
        <v>2</v>
      </c>
      <c r="N39" s="16">
        <v>3</v>
      </c>
      <c r="O39" s="16">
        <v>265</v>
      </c>
      <c r="P39" s="16">
        <v>137</v>
      </c>
      <c r="Q39" s="16">
        <v>128</v>
      </c>
      <c r="R39" s="16"/>
      <c r="S39" s="17">
        <f t="shared" si="11"/>
        <v>660</v>
      </c>
      <c r="T39" s="18">
        <f t="shared" si="12"/>
        <v>338</v>
      </c>
      <c r="U39" s="18">
        <f t="shared" si="13"/>
        <v>322</v>
      </c>
      <c r="V39" s="22">
        <f t="shared" si="14"/>
        <v>-4.1079241614000971E-2</v>
      </c>
      <c r="W39" s="23">
        <f t="shared" si="15"/>
        <v>3.9134662129314539E-2</v>
      </c>
      <c r="Y39" s="26">
        <v>23081</v>
      </c>
      <c r="Z39" s="27">
        <v>11759</v>
      </c>
      <c r="AA39" s="27">
        <v>11322</v>
      </c>
      <c r="AB39" s="22">
        <f t="shared" si="16"/>
        <v>-4.0468733867914788E-2</v>
      </c>
      <c r="AC39" s="23">
        <f t="shared" si="17"/>
        <v>3.8964793337233711E-2</v>
      </c>
    </row>
    <row r="40" spans="1:29" x14ac:dyDescent="0.25">
      <c r="B40" s="9" t="s">
        <v>23</v>
      </c>
      <c r="C40" s="16">
        <v>72</v>
      </c>
      <c r="D40" s="16">
        <v>31</v>
      </c>
      <c r="E40" s="16">
        <v>41</v>
      </c>
      <c r="F40" s="16">
        <v>351</v>
      </c>
      <c r="G40" s="16">
        <v>179</v>
      </c>
      <c r="H40" s="16">
        <v>172</v>
      </c>
      <c r="I40" s="16">
        <v>6</v>
      </c>
      <c r="J40" s="16">
        <v>4</v>
      </c>
      <c r="K40" s="16">
        <v>2</v>
      </c>
      <c r="L40" s="16">
        <v>16</v>
      </c>
      <c r="M40" s="16">
        <v>10</v>
      </c>
      <c r="N40" s="16">
        <v>6</v>
      </c>
      <c r="O40" s="16">
        <v>231</v>
      </c>
      <c r="P40" s="16">
        <v>107</v>
      </c>
      <c r="Q40" s="16">
        <v>124</v>
      </c>
      <c r="R40" s="16"/>
      <c r="S40" s="17">
        <f t="shared" si="11"/>
        <v>676</v>
      </c>
      <c r="T40" s="18">
        <f t="shared" si="12"/>
        <v>331</v>
      </c>
      <c r="U40" s="18">
        <f t="shared" si="13"/>
        <v>345</v>
      </c>
      <c r="V40" s="22">
        <f t="shared" si="14"/>
        <v>-4.0228488089450655E-2</v>
      </c>
      <c r="W40" s="23">
        <f t="shared" si="15"/>
        <v>4.1929995138551286E-2</v>
      </c>
      <c r="Y40" s="26">
        <v>20932</v>
      </c>
      <c r="Z40" s="27">
        <v>10704</v>
      </c>
      <c r="AA40" s="27">
        <v>10228</v>
      </c>
      <c r="AB40" s="22">
        <f t="shared" si="16"/>
        <v>-3.68379392229067E-2</v>
      </c>
      <c r="AC40" s="23">
        <f t="shared" si="17"/>
        <v>3.5199779743263243E-2</v>
      </c>
    </row>
    <row r="41" spans="1:29" x14ac:dyDescent="0.25">
      <c r="B41" s="9" t="s">
        <v>24</v>
      </c>
      <c r="C41" s="16">
        <v>46</v>
      </c>
      <c r="D41" s="16">
        <v>24</v>
      </c>
      <c r="E41" s="16">
        <v>22</v>
      </c>
      <c r="F41" s="16">
        <v>330</v>
      </c>
      <c r="G41" s="16">
        <v>182</v>
      </c>
      <c r="H41" s="16">
        <v>148</v>
      </c>
      <c r="I41" s="16">
        <v>7</v>
      </c>
      <c r="J41" s="16">
        <v>3</v>
      </c>
      <c r="K41" s="16">
        <v>4</v>
      </c>
      <c r="L41" s="16">
        <v>11</v>
      </c>
      <c r="M41" s="16">
        <v>7</v>
      </c>
      <c r="N41" s="16">
        <v>4</v>
      </c>
      <c r="O41" s="16">
        <v>210</v>
      </c>
      <c r="P41" s="16">
        <v>111</v>
      </c>
      <c r="Q41" s="16">
        <v>99</v>
      </c>
      <c r="R41" s="16"/>
      <c r="S41" s="17">
        <f t="shared" si="11"/>
        <v>604</v>
      </c>
      <c r="T41" s="18">
        <f t="shared" si="12"/>
        <v>327</v>
      </c>
      <c r="U41" s="18">
        <f t="shared" si="13"/>
        <v>277</v>
      </c>
      <c r="V41" s="22">
        <f t="shared" si="14"/>
        <v>-3.9742343218279047E-2</v>
      </c>
      <c r="W41" s="23">
        <f t="shared" si="15"/>
        <v>3.3665532328633931E-2</v>
      </c>
      <c r="Y41" s="26">
        <v>22093</v>
      </c>
      <c r="Z41" s="27">
        <v>11230</v>
      </c>
      <c r="AA41" s="27">
        <v>10863</v>
      </c>
      <c r="AB41" s="22">
        <f t="shared" si="16"/>
        <v>-3.864817427814296E-2</v>
      </c>
      <c r="AC41" s="23">
        <f t="shared" si="17"/>
        <v>3.7385139553291806E-2</v>
      </c>
    </row>
    <row r="42" spans="1:29" x14ac:dyDescent="0.25">
      <c r="B42" s="9" t="s">
        <v>25</v>
      </c>
      <c r="C42" s="16">
        <v>33</v>
      </c>
      <c r="D42" s="16">
        <v>17</v>
      </c>
      <c r="E42" s="16">
        <v>16</v>
      </c>
      <c r="F42" s="16">
        <v>258</v>
      </c>
      <c r="G42" s="16">
        <v>137</v>
      </c>
      <c r="H42" s="16">
        <v>121</v>
      </c>
      <c r="I42" s="16">
        <v>5</v>
      </c>
      <c r="J42" s="16">
        <v>4</v>
      </c>
      <c r="K42" s="16">
        <v>1</v>
      </c>
      <c r="L42" s="16">
        <v>6</v>
      </c>
      <c r="M42" s="16">
        <v>4</v>
      </c>
      <c r="N42" s="16">
        <v>2</v>
      </c>
      <c r="O42" s="16">
        <v>159</v>
      </c>
      <c r="P42" s="16">
        <v>80</v>
      </c>
      <c r="Q42" s="16">
        <v>79</v>
      </c>
      <c r="R42" s="16"/>
      <c r="S42" s="17">
        <f t="shared" si="11"/>
        <v>461</v>
      </c>
      <c r="T42" s="18">
        <f t="shared" si="12"/>
        <v>242</v>
      </c>
      <c r="U42" s="18">
        <f t="shared" si="13"/>
        <v>219</v>
      </c>
      <c r="V42" s="22">
        <f t="shared" si="14"/>
        <v>-2.9411764705882353E-2</v>
      </c>
      <c r="W42" s="23">
        <f t="shared" si="15"/>
        <v>2.6616431696645602E-2</v>
      </c>
      <c r="Y42" s="26">
        <v>20555</v>
      </c>
      <c r="Z42" s="27">
        <v>10346</v>
      </c>
      <c r="AA42" s="27">
        <v>10209</v>
      </c>
      <c r="AB42" s="22">
        <f t="shared" si="16"/>
        <v>-3.5605878101662249E-2</v>
      </c>
      <c r="AC42" s="23">
        <f t="shared" si="17"/>
        <v>3.5134391024537977E-2</v>
      </c>
    </row>
    <row r="43" spans="1:29" x14ac:dyDescent="0.25">
      <c r="B43" s="9" t="s">
        <v>26</v>
      </c>
      <c r="C43" s="16">
        <v>28</v>
      </c>
      <c r="D43" s="16">
        <v>13</v>
      </c>
      <c r="E43" s="16">
        <v>15</v>
      </c>
      <c r="F43" s="16">
        <v>272</v>
      </c>
      <c r="G43" s="16">
        <v>139</v>
      </c>
      <c r="H43" s="16">
        <v>133</v>
      </c>
      <c r="I43" s="16">
        <v>5</v>
      </c>
      <c r="J43" s="16">
        <v>4</v>
      </c>
      <c r="K43" s="16">
        <v>1</v>
      </c>
      <c r="L43" s="16">
        <v>8</v>
      </c>
      <c r="M43" s="16">
        <v>5</v>
      </c>
      <c r="N43" s="16">
        <v>3</v>
      </c>
      <c r="O43" s="16">
        <v>201</v>
      </c>
      <c r="P43" s="16">
        <v>110</v>
      </c>
      <c r="Q43" s="16">
        <v>91</v>
      </c>
      <c r="R43" s="16"/>
      <c r="S43" s="17">
        <f t="shared" si="11"/>
        <v>514</v>
      </c>
      <c r="T43" s="18">
        <f t="shared" si="12"/>
        <v>271</v>
      </c>
      <c r="U43" s="18">
        <f t="shared" si="13"/>
        <v>243</v>
      </c>
      <c r="V43" s="22">
        <f t="shared" si="14"/>
        <v>-3.2936315021876522E-2</v>
      </c>
      <c r="W43" s="23">
        <f t="shared" si="15"/>
        <v>2.9533300923675256E-2</v>
      </c>
      <c r="Y43" s="26">
        <v>20564</v>
      </c>
      <c r="Z43" s="27">
        <v>10409</v>
      </c>
      <c r="AA43" s="27">
        <v>10155</v>
      </c>
      <c r="AB43" s="22">
        <f t="shared" si="16"/>
        <v>-3.5822693326909176E-2</v>
      </c>
      <c r="AC43" s="23">
        <f t="shared" si="17"/>
        <v>3.4948549402897752E-2</v>
      </c>
    </row>
    <row r="44" spans="1:29" x14ac:dyDescent="0.25">
      <c r="B44" s="9" t="s">
        <v>27</v>
      </c>
      <c r="C44" s="16">
        <v>55</v>
      </c>
      <c r="D44" s="16">
        <v>31</v>
      </c>
      <c r="E44" s="16">
        <v>24</v>
      </c>
      <c r="F44" s="16">
        <v>284</v>
      </c>
      <c r="G44" s="16">
        <v>148</v>
      </c>
      <c r="H44" s="16">
        <v>136</v>
      </c>
      <c r="I44" s="16">
        <v>8</v>
      </c>
      <c r="J44" s="16">
        <v>6</v>
      </c>
      <c r="K44" s="16">
        <v>2</v>
      </c>
      <c r="L44" s="16">
        <v>5</v>
      </c>
      <c r="M44" s="16">
        <v>2</v>
      </c>
      <c r="N44" s="16">
        <v>3</v>
      </c>
      <c r="O44" s="16">
        <v>242</v>
      </c>
      <c r="P44" s="16">
        <v>123</v>
      </c>
      <c r="Q44" s="16">
        <v>119</v>
      </c>
      <c r="R44" s="16"/>
      <c r="S44" s="17">
        <f t="shared" si="11"/>
        <v>594</v>
      </c>
      <c r="T44" s="18">
        <f t="shared" si="12"/>
        <v>310</v>
      </c>
      <c r="U44" s="18">
        <f t="shared" si="13"/>
        <v>284</v>
      </c>
      <c r="V44" s="22">
        <f t="shared" si="14"/>
        <v>-3.7676227515799708E-2</v>
      </c>
      <c r="W44" s="23">
        <f t="shared" si="15"/>
        <v>3.4516285853184246E-2</v>
      </c>
      <c r="Y44" s="26">
        <v>21098</v>
      </c>
      <c r="Z44" s="27">
        <v>10532</v>
      </c>
      <c r="AA44" s="27">
        <v>10566</v>
      </c>
      <c r="AB44" s="22">
        <f t="shared" si="16"/>
        <v>-3.624599924286747E-2</v>
      </c>
      <c r="AC44" s="23">
        <f t="shared" si="17"/>
        <v>3.6363010634270575E-2</v>
      </c>
    </row>
    <row r="45" spans="1:29" x14ac:dyDescent="0.25">
      <c r="B45" s="9" t="s">
        <v>28</v>
      </c>
      <c r="C45" s="16">
        <v>71</v>
      </c>
      <c r="D45" s="16">
        <v>35</v>
      </c>
      <c r="E45" s="16">
        <v>36</v>
      </c>
      <c r="F45" s="16">
        <v>356</v>
      </c>
      <c r="G45" s="16">
        <v>182</v>
      </c>
      <c r="H45" s="16">
        <v>174</v>
      </c>
      <c r="I45" s="16">
        <v>15</v>
      </c>
      <c r="J45" s="16">
        <v>10</v>
      </c>
      <c r="K45" s="16">
        <v>5</v>
      </c>
      <c r="L45" s="16">
        <v>11</v>
      </c>
      <c r="M45" s="16">
        <v>6</v>
      </c>
      <c r="N45" s="16">
        <v>5</v>
      </c>
      <c r="O45" s="16">
        <v>203</v>
      </c>
      <c r="P45" s="16">
        <v>97</v>
      </c>
      <c r="Q45" s="16">
        <v>106</v>
      </c>
      <c r="R45" s="16"/>
      <c r="S45" s="17">
        <f t="shared" si="11"/>
        <v>656</v>
      </c>
      <c r="T45" s="18">
        <f t="shared" si="12"/>
        <v>330</v>
      </c>
      <c r="U45" s="18">
        <f t="shared" si="13"/>
        <v>326</v>
      </c>
      <c r="V45" s="22">
        <f t="shared" si="14"/>
        <v>-4.0106951871657755E-2</v>
      </c>
      <c r="W45" s="23">
        <f t="shared" si="15"/>
        <v>3.9620807000486147E-2</v>
      </c>
      <c r="Y45" s="26">
        <v>21572</v>
      </c>
      <c r="Z45" s="27">
        <v>10859</v>
      </c>
      <c r="AA45" s="27">
        <v>10713</v>
      </c>
      <c r="AB45" s="22">
        <f t="shared" si="16"/>
        <v>-3.7371373507244385E-2</v>
      </c>
      <c r="AC45" s="23">
        <f t="shared" si="17"/>
        <v>3.6868912826513403E-2</v>
      </c>
    </row>
    <row r="46" spans="1:29" x14ac:dyDescent="0.25">
      <c r="B46" s="9" t="s">
        <v>29</v>
      </c>
      <c r="C46" s="16">
        <v>46</v>
      </c>
      <c r="D46" s="16">
        <v>25</v>
      </c>
      <c r="E46" s="16">
        <v>21</v>
      </c>
      <c r="F46" s="16">
        <v>282</v>
      </c>
      <c r="G46" s="16">
        <v>152</v>
      </c>
      <c r="H46" s="16">
        <v>130</v>
      </c>
      <c r="I46" s="16">
        <v>8</v>
      </c>
      <c r="J46" s="16">
        <v>5</v>
      </c>
      <c r="K46" s="16">
        <v>3</v>
      </c>
      <c r="L46" s="16">
        <v>13</v>
      </c>
      <c r="M46" s="16">
        <v>7</v>
      </c>
      <c r="N46" s="16">
        <v>6</v>
      </c>
      <c r="O46" s="16">
        <v>204</v>
      </c>
      <c r="P46" s="16">
        <v>118</v>
      </c>
      <c r="Q46" s="16">
        <v>86</v>
      </c>
      <c r="R46" s="16"/>
      <c r="S46" s="17">
        <f t="shared" si="11"/>
        <v>553</v>
      </c>
      <c r="T46" s="18">
        <f t="shared" si="12"/>
        <v>307</v>
      </c>
      <c r="U46" s="18">
        <f t="shared" si="13"/>
        <v>246</v>
      </c>
      <c r="V46" s="22">
        <f t="shared" si="14"/>
        <v>-3.7311618862421E-2</v>
      </c>
      <c r="W46" s="23">
        <f t="shared" si="15"/>
        <v>2.989790957705396E-2</v>
      </c>
      <c r="Y46" s="26">
        <v>20245</v>
      </c>
      <c r="Z46" s="27">
        <v>10250</v>
      </c>
      <c r="AA46" s="27">
        <v>9995</v>
      </c>
      <c r="AB46" s="22">
        <f t="shared" si="16"/>
        <v>-3.527549299652407E-2</v>
      </c>
      <c r="AC46" s="23">
        <f t="shared" si="17"/>
        <v>3.4397907561000793E-2</v>
      </c>
    </row>
    <row r="47" spans="1:29" x14ac:dyDescent="0.25">
      <c r="B47" s="9" t="s">
        <v>30</v>
      </c>
      <c r="C47" s="16">
        <v>59</v>
      </c>
      <c r="D47" s="16">
        <v>37</v>
      </c>
      <c r="E47" s="16">
        <v>22</v>
      </c>
      <c r="F47" s="16">
        <v>281</v>
      </c>
      <c r="G47" s="16">
        <v>157</v>
      </c>
      <c r="H47" s="16">
        <v>124</v>
      </c>
      <c r="I47" s="16">
        <v>7</v>
      </c>
      <c r="J47" s="16">
        <v>5</v>
      </c>
      <c r="K47" s="16">
        <v>2</v>
      </c>
      <c r="L47" s="16">
        <v>13</v>
      </c>
      <c r="M47" s="16">
        <v>9</v>
      </c>
      <c r="N47" s="16">
        <v>4</v>
      </c>
      <c r="O47" s="16">
        <v>193</v>
      </c>
      <c r="P47" s="16">
        <v>100</v>
      </c>
      <c r="Q47" s="16">
        <v>93</v>
      </c>
      <c r="R47" s="16"/>
      <c r="S47" s="17">
        <f t="shared" si="11"/>
        <v>553</v>
      </c>
      <c r="T47" s="18">
        <f t="shared" si="12"/>
        <v>308</v>
      </c>
      <c r="U47" s="18">
        <f t="shared" si="13"/>
        <v>245</v>
      </c>
      <c r="V47" s="22">
        <f t="shared" si="14"/>
        <v>-3.7433155080213901E-2</v>
      </c>
      <c r="W47" s="23">
        <f t="shared" si="15"/>
        <v>2.977637335926106E-2</v>
      </c>
      <c r="Y47" s="26">
        <v>17844</v>
      </c>
      <c r="Z47" s="27">
        <v>9116</v>
      </c>
      <c r="AA47" s="27">
        <v>8728</v>
      </c>
      <c r="AB47" s="22">
        <f t="shared" si="16"/>
        <v>-3.1372818942079363E-2</v>
      </c>
      <c r="AC47" s="23">
        <f t="shared" si="17"/>
        <v>3.0037512475479231E-2</v>
      </c>
    </row>
    <row r="48" spans="1:29" x14ac:dyDescent="0.25">
      <c r="B48" s="9" t="s">
        <v>31</v>
      </c>
      <c r="C48" s="16">
        <v>34</v>
      </c>
      <c r="D48" s="16">
        <v>17</v>
      </c>
      <c r="E48" s="16">
        <v>17</v>
      </c>
      <c r="F48" s="16">
        <v>243</v>
      </c>
      <c r="G48" s="16">
        <v>125</v>
      </c>
      <c r="H48" s="16">
        <v>118</v>
      </c>
      <c r="I48" s="16">
        <v>6</v>
      </c>
      <c r="J48" s="16">
        <v>3</v>
      </c>
      <c r="K48" s="16">
        <v>3</v>
      </c>
      <c r="L48" s="16">
        <v>6</v>
      </c>
      <c r="M48" s="16">
        <v>4</v>
      </c>
      <c r="N48" s="16">
        <v>2</v>
      </c>
      <c r="O48" s="16">
        <v>168</v>
      </c>
      <c r="P48" s="16">
        <v>91</v>
      </c>
      <c r="Q48" s="16">
        <v>77</v>
      </c>
      <c r="R48" s="16"/>
      <c r="S48" s="17">
        <f t="shared" si="11"/>
        <v>457</v>
      </c>
      <c r="T48" s="18">
        <f t="shared" si="12"/>
        <v>240</v>
      </c>
      <c r="U48" s="18">
        <f t="shared" si="13"/>
        <v>217</v>
      </c>
      <c r="V48" s="22">
        <f t="shared" si="14"/>
        <v>-2.9168692270296549E-2</v>
      </c>
      <c r="W48" s="23">
        <f t="shared" si="15"/>
        <v>2.6373359261059794E-2</v>
      </c>
      <c r="Y48" s="26">
        <v>14827</v>
      </c>
      <c r="Z48" s="27">
        <v>7579</v>
      </c>
      <c r="AA48" s="27">
        <v>7248</v>
      </c>
      <c r="AB48" s="22">
        <f t="shared" si="16"/>
        <v>-2.6083215748356679E-2</v>
      </c>
      <c r="AC48" s="23">
        <f t="shared" si="17"/>
        <v>2.4944075437932339E-2</v>
      </c>
    </row>
    <row r="49" spans="2:29" x14ac:dyDescent="0.25">
      <c r="B49" s="9" t="s">
        <v>32</v>
      </c>
      <c r="C49" s="16">
        <v>41</v>
      </c>
      <c r="D49" s="16">
        <v>21</v>
      </c>
      <c r="E49" s="16">
        <v>20</v>
      </c>
      <c r="F49" s="16">
        <v>186</v>
      </c>
      <c r="G49" s="16">
        <v>104</v>
      </c>
      <c r="H49" s="16">
        <v>82</v>
      </c>
      <c r="I49" s="16">
        <v>1</v>
      </c>
      <c r="J49" s="16">
        <v>1</v>
      </c>
      <c r="K49" s="16">
        <v>0</v>
      </c>
      <c r="L49" s="16">
        <v>8</v>
      </c>
      <c r="M49" s="16">
        <v>4</v>
      </c>
      <c r="N49" s="16">
        <v>4</v>
      </c>
      <c r="O49" s="16">
        <v>125</v>
      </c>
      <c r="P49" s="16">
        <v>69</v>
      </c>
      <c r="Q49" s="16">
        <v>56</v>
      </c>
      <c r="R49" s="16"/>
      <c r="S49" s="17">
        <f t="shared" si="11"/>
        <v>361</v>
      </c>
      <c r="T49" s="18">
        <f t="shared" si="12"/>
        <v>199</v>
      </c>
      <c r="U49" s="18">
        <f t="shared" si="13"/>
        <v>162</v>
      </c>
      <c r="V49" s="22">
        <f t="shared" si="14"/>
        <v>-2.4185707340787555E-2</v>
      </c>
      <c r="W49" s="23">
        <f t="shared" si="15"/>
        <v>1.968886728245017E-2</v>
      </c>
      <c r="Y49" s="26">
        <v>10940</v>
      </c>
      <c r="Z49" s="27">
        <v>5389</v>
      </c>
      <c r="AA49" s="27">
        <v>5551</v>
      </c>
      <c r="AB49" s="22">
        <f t="shared" si="16"/>
        <v>-1.8546305537392022E-2</v>
      </c>
      <c r="AC49" s="23">
        <f t="shared" si="17"/>
        <v>1.9103830402312696E-2</v>
      </c>
    </row>
    <row r="50" spans="2:29" x14ac:dyDescent="0.25">
      <c r="B50" s="9" t="s">
        <v>33</v>
      </c>
      <c r="C50" s="16">
        <v>39</v>
      </c>
      <c r="D50" s="16">
        <v>20</v>
      </c>
      <c r="E50" s="16">
        <v>19</v>
      </c>
      <c r="F50" s="16">
        <v>162</v>
      </c>
      <c r="G50" s="16">
        <v>80</v>
      </c>
      <c r="H50" s="16">
        <v>82</v>
      </c>
      <c r="I50" s="16">
        <v>4</v>
      </c>
      <c r="J50" s="16">
        <v>3</v>
      </c>
      <c r="K50" s="16">
        <v>1</v>
      </c>
      <c r="L50" s="16">
        <v>6</v>
      </c>
      <c r="M50" s="16">
        <v>3</v>
      </c>
      <c r="N50" s="16">
        <v>3</v>
      </c>
      <c r="O50" s="16">
        <v>79</v>
      </c>
      <c r="P50" s="16">
        <v>41</v>
      </c>
      <c r="Q50" s="16">
        <v>38</v>
      </c>
      <c r="R50" s="16"/>
      <c r="S50" s="17">
        <f t="shared" si="11"/>
        <v>290</v>
      </c>
      <c r="T50" s="18">
        <f t="shared" si="12"/>
        <v>147</v>
      </c>
      <c r="U50" s="18">
        <f t="shared" si="13"/>
        <v>143</v>
      </c>
      <c r="V50" s="22">
        <f t="shared" si="14"/>
        <v>-1.7865824015556635E-2</v>
      </c>
      <c r="W50" s="23">
        <f t="shared" si="15"/>
        <v>1.7379679144385027E-2</v>
      </c>
      <c r="Y50" s="26">
        <v>9297</v>
      </c>
      <c r="Z50" s="27">
        <v>4511</v>
      </c>
      <c r="AA50" s="27">
        <v>4786</v>
      </c>
      <c r="AB50" s="22">
        <f t="shared" si="16"/>
        <v>-1.5524658429982447E-2</v>
      </c>
      <c r="AC50" s="23">
        <f t="shared" si="17"/>
        <v>1.647107409574285E-2</v>
      </c>
    </row>
    <row r="51" spans="2:29" x14ac:dyDescent="0.25">
      <c r="B51" s="9" t="s">
        <v>34</v>
      </c>
      <c r="C51" s="16">
        <v>24</v>
      </c>
      <c r="D51" s="16">
        <v>13</v>
      </c>
      <c r="E51" s="16">
        <v>11</v>
      </c>
      <c r="F51" s="16">
        <v>127</v>
      </c>
      <c r="G51" s="16">
        <v>75</v>
      </c>
      <c r="H51" s="16">
        <v>52</v>
      </c>
      <c r="I51" s="16">
        <v>3</v>
      </c>
      <c r="J51" s="16">
        <v>3</v>
      </c>
      <c r="K51" s="16">
        <v>0</v>
      </c>
      <c r="L51" s="16">
        <v>5</v>
      </c>
      <c r="M51" s="16">
        <v>2</v>
      </c>
      <c r="N51" s="16">
        <v>3</v>
      </c>
      <c r="O51" s="16">
        <v>90</v>
      </c>
      <c r="P51" s="16">
        <v>52</v>
      </c>
      <c r="Q51" s="16">
        <v>38</v>
      </c>
      <c r="R51" s="16"/>
      <c r="S51" s="17">
        <f t="shared" si="11"/>
        <v>249</v>
      </c>
      <c r="T51" s="18">
        <f t="shared" si="12"/>
        <v>145</v>
      </c>
      <c r="U51" s="18">
        <f t="shared" si="13"/>
        <v>104</v>
      </c>
      <c r="V51" s="22">
        <f t="shared" si="14"/>
        <v>-1.7622751579970831E-2</v>
      </c>
      <c r="W51" s="23">
        <f t="shared" si="15"/>
        <v>1.2639766650461837E-2</v>
      </c>
      <c r="Y51" s="26">
        <v>9014</v>
      </c>
      <c r="Z51" s="27">
        <v>4292</v>
      </c>
      <c r="AA51" s="27">
        <v>4722</v>
      </c>
      <c r="AB51" s="22">
        <f t="shared" si="16"/>
        <v>-1.4770967408885984E-2</v>
      </c>
      <c r="AC51" s="23">
        <f t="shared" si="17"/>
        <v>1.6250817358984065E-2</v>
      </c>
    </row>
    <row r="52" spans="2:29" x14ac:dyDescent="0.25">
      <c r="B52" s="9" t="s">
        <v>35</v>
      </c>
      <c r="C52" s="16">
        <v>27</v>
      </c>
      <c r="D52" s="16">
        <v>15</v>
      </c>
      <c r="E52" s="16">
        <v>12</v>
      </c>
      <c r="F52" s="16">
        <v>107</v>
      </c>
      <c r="G52" s="16">
        <v>53</v>
      </c>
      <c r="H52" s="16">
        <v>54</v>
      </c>
      <c r="I52" s="16">
        <v>2</v>
      </c>
      <c r="J52" s="16">
        <v>0</v>
      </c>
      <c r="K52" s="16">
        <v>2</v>
      </c>
      <c r="L52" s="16">
        <v>7</v>
      </c>
      <c r="M52" s="16">
        <v>5</v>
      </c>
      <c r="N52" s="16">
        <v>2</v>
      </c>
      <c r="O52" s="16">
        <v>61</v>
      </c>
      <c r="P52" s="16">
        <v>30</v>
      </c>
      <c r="Q52" s="16">
        <v>31</v>
      </c>
      <c r="R52" s="16"/>
      <c r="S52" s="17">
        <f t="shared" si="11"/>
        <v>204</v>
      </c>
      <c r="T52" s="18">
        <f t="shared" si="12"/>
        <v>103</v>
      </c>
      <c r="U52" s="18">
        <f t="shared" si="13"/>
        <v>101</v>
      </c>
      <c r="V52" s="22">
        <f t="shared" si="14"/>
        <v>-1.2518230432668935E-2</v>
      </c>
      <c r="W52" s="23">
        <f t="shared" si="15"/>
        <v>1.2275157997083131E-2</v>
      </c>
      <c r="Y52" s="26">
        <v>7124</v>
      </c>
      <c r="Z52" s="27">
        <v>3224</v>
      </c>
      <c r="AA52" s="27">
        <v>3900</v>
      </c>
      <c r="AB52" s="22">
        <f t="shared" si="16"/>
        <v>-1.1095433114223768E-2</v>
      </c>
      <c r="AC52" s="23">
        <f t="shared" si="17"/>
        <v>1.3421894896238427E-2</v>
      </c>
    </row>
    <row r="53" spans="2:29" x14ac:dyDescent="0.25">
      <c r="B53" s="9" t="s">
        <v>36</v>
      </c>
      <c r="C53" s="16">
        <v>11</v>
      </c>
      <c r="D53" s="16">
        <v>7</v>
      </c>
      <c r="E53" s="16">
        <v>4</v>
      </c>
      <c r="F53" s="16">
        <v>77</v>
      </c>
      <c r="G53" s="16">
        <v>30</v>
      </c>
      <c r="H53" s="16">
        <v>47</v>
      </c>
      <c r="I53" s="16">
        <v>2</v>
      </c>
      <c r="J53" s="16">
        <v>2</v>
      </c>
      <c r="K53" s="16">
        <v>0</v>
      </c>
      <c r="L53" s="16">
        <v>6</v>
      </c>
      <c r="M53" s="16">
        <v>2</v>
      </c>
      <c r="N53" s="16">
        <v>4</v>
      </c>
      <c r="O53" s="16">
        <v>54</v>
      </c>
      <c r="P53" s="16">
        <v>22</v>
      </c>
      <c r="Q53" s="16">
        <v>32</v>
      </c>
      <c r="R53" s="16"/>
      <c r="S53" s="17">
        <f t="shared" si="11"/>
        <v>150</v>
      </c>
      <c r="T53" s="18">
        <f t="shared" si="12"/>
        <v>63</v>
      </c>
      <c r="U53" s="18">
        <f t="shared" si="13"/>
        <v>87</v>
      </c>
      <c r="V53" s="22">
        <f t="shared" si="14"/>
        <v>-7.656781720952844E-3</v>
      </c>
      <c r="W53" s="23">
        <f t="shared" si="15"/>
        <v>1.0573650947982498E-2</v>
      </c>
      <c r="Y53" s="26">
        <v>4962</v>
      </c>
      <c r="Z53" s="27">
        <v>2091</v>
      </c>
      <c r="AA53" s="27">
        <v>2871</v>
      </c>
      <c r="AB53" s="22">
        <f t="shared" si="16"/>
        <v>-7.1962005712909111E-3</v>
      </c>
      <c r="AC53" s="23">
        <f t="shared" si="17"/>
        <v>9.8805795505385961E-3</v>
      </c>
    </row>
    <row r="54" spans="2:29" x14ac:dyDescent="0.25">
      <c r="B54" s="9" t="s">
        <v>37</v>
      </c>
      <c r="C54" s="16">
        <v>5</v>
      </c>
      <c r="D54" s="16">
        <v>0</v>
      </c>
      <c r="E54" s="16">
        <v>5</v>
      </c>
      <c r="F54" s="16">
        <v>48</v>
      </c>
      <c r="G54" s="16">
        <v>20</v>
      </c>
      <c r="H54" s="16">
        <v>28</v>
      </c>
      <c r="I54" s="16">
        <v>2</v>
      </c>
      <c r="J54" s="16">
        <v>1</v>
      </c>
      <c r="K54" s="16">
        <v>1</v>
      </c>
      <c r="L54" s="16">
        <v>2</v>
      </c>
      <c r="M54" s="16">
        <v>1</v>
      </c>
      <c r="N54" s="16">
        <v>1</v>
      </c>
      <c r="O54" s="16">
        <v>22</v>
      </c>
      <c r="P54" s="16">
        <v>9</v>
      </c>
      <c r="Q54" s="16">
        <v>13</v>
      </c>
      <c r="R54" s="16"/>
      <c r="S54" s="17">
        <f t="shared" si="11"/>
        <v>79</v>
      </c>
      <c r="T54" s="18">
        <f t="shared" si="12"/>
        <v>31</v>
      </c>
      <c r="U54" s="18">
        <f t="shared" si="13"/>
        <v>48</v>
      </c>
      <c r="V54" s="22">
        <f t="shared" si="14"/>
        <v>-3.767622751579971E-3</v>
      </c>
      <c r="W54" s="23">
        <f t="shared" si="15"/>
        <v>5.8337384540593099E-3</v>
      </c>
      <c r="Y54" s="26">
        <v>2512</v>
      </c>
      <c r="Z54" s="27">
        <v>941</v>
      </c>
      <c r="AA54" s="27">
        <v>1571</v>
      </c>
      <c r="AB54" s="22">
        <f t="shared" si="16"/>
        <v>-3.2384623326565027E-3</v>
      </c>
      <c r="AC54" s="23">
        <f t="shared" si="17"/>
        <v>5.4066145851257869E-3</v>
      </c>
    </row>
    <row r="55" spans="2:29" x14ac:dyDescent="0.25">
      <c r="B55" s="9" t="s">
        <v>38</v>
      </c>
      <c r="C55" s="16">
        <v>4</v>
      </c>
      <c r="D55" s="16">
        <v>2</v>
      </c>
      <c r="E55" s="16">
        <v>2</v>
      </c>
      <c r="F55" s="16">
        <v>9</v>
      </c>
      <c r="G55" s="16">
        <v>6</v>
      </c>
      <c r="H55" s="16">
        <v>3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4</v>
      </c>
      <c r="P55" s="16">
        <v>0</v>
      </c>
      <c r="Q55" s="16">
        <v>4</v>
      </c>
      <c r="R55" s="16"/>
      <c r="S55" s="17">
        <f t="shared" si="11"/>
        <v>17</v>
      </c>
      <c r="T55" s="18">
        <f t="shared" si="12"/>
        <v>8</v>
      </c>
      <c r="U55" s="18">
        <f t="shared" si="13"/>
        <v>9</v>
      </c>
      <c r="V55" s="22">
        <f t="shared" si="14"/>
        <v>-9.7228974234321824E-4</v>
      </c>
      <c r="W55" s="23">
        <f t="shared" si="15"/>
        <v>1.0938259601361207E-3</v>
      </c>
      <c r="Y55" s="26">
        <v>975</v>
      </c>
      <c r="Z55" s="27">
        <v>321</v>
      </c>
      <c r="AA55" s="27">
        <v>654</v>
      </c>
      <c r="AB55" s="22">
        <f t="shared" si="16"/>
        <v>-1.1047251953057783E-3</v>
      </c>
      <c r="AC55" s="23">
        <f t="shared" si="17"/>
        <v>2.2507485287538288E-3</v>
      </c>
    </row>
    <row r="56" spans="2:29" x14ac:dyDescent="0.25">
      <c r="B56" s="9" t="s">
        <v>39</v>
      </c>
      <c r="C56" s="16">
        <v>0</v>
      </c>
      <c r="D56" s="16">
        <v>0</v>
      </c>
      <c r="E56" s="16">
        <v>0</v>
      </c>
      <c r="F56" s="16">
        <v>7</v>
      </c>
      <c r="G56" s="16">
        <v>1</v>
      </c>
      <c r="H56" s="16">
        <v>6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6">
        <v>0</v>
      </c>
      <c r="Q56" s="16">
        <v>1</v>
      </c>
      <c r="R56" s="16"/>
      <c r="S56" s="17">
        <f t="shared" si="11"/>
        <v>8</v>
      </c>
      <c r="T56" s="18">
        <f t="shared" si="12"/>
        <v>1</v>
      </c>
      <c r="U56" s="18">
        <f t="shared" si="13"/>
        <v>7</v>
      </c>
      <c r="V56" s="22">
        <f t="shared" si="14"/>
        <v>-1.2153621779290228E-4</v>
      </c>
      <c r="W56" s="23">
        <f t="shared" si="15"/>
        <v>8.5075352455031604E-4</v>
      </c>
      <c r="Y56" s="26">
        <v>240</v>
      </c>
      <c r="Z56" s="27">
        <v>63</v>
      </c>
      <c r="AA56" s="27">
        <v>177</v>
      </c>
      <c r="AB56" s="22">
        <f t="shared" si="16"/>
        <v>-2.1681522524692845E-4</v>
      </c>
      <c r="AC56" s="23">
        <f t="shared" si="17"/>
        <v>6.0914753759851322E-4</v>
      </c>
    </row>
    <row r="57" spans="2:29" x14ac:dyDescent="0.25">
      <c r="B57" s="9" t="s">
        <v>40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/>
      <c r="S57" s="19">
        <f t="shared" si="11"/>
        <v>1</v>
      </c>
      <c r="T57" s="20">
        <f t="shared" si="12"/>
        <v>0</v>
      </c>
      <c r="U57" s="20">
        <f t="shared" si="13"/>
        <v>1</v>
      </c>
      <c r="V57" s="22">
        <f t="shared" si="14"/>
        <v>0</v>
      </c>
      <c r="W57" s="23">
        <f t="shared" si="15"/>
        <v>1.2153621779290228E-4</v>
      </c>
      <c r="Y57" s="28">
        <v>27</v>
      </c>
      <c r="Z57" s="29">
        <v>9</v>
      </c>
      <c r="AA57" s="29">
        <v>18</v>
      </c>
      <c r="AB57" s="22">
        <f t="shared" si="16"/>
        <v>-3.0973603606704065E-5</v>
      </c>
      <c r="AC57" s="23">
        <f t="shared" si="17"/>
        <v>6.194720721340813E-5</v>
      </c>
    </row>
    <row r="58" spans="2:29" ht="15.75" thickBot="1" x14ac:dyDescent="0.3">
      <c r="C58" s="16"/>
      <c r="D58" s="16"/>
      <c r="E58" s="1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30">
        <f>SUM(S37:S57)</f>
        <v>8228</v>
      </c>
      <c r="T58" s="30">
        <f t="shared" ref="T58:U58" si="18">SUM(T37:T57)</f>
        <v>4290</v>
      </c>
      <c r="U58" s="30">
        <f t="shared" si="18"/>
        <v>3938</v>
      </c>
      <c r="Y58" s="30">
        <f>SUM(Y37:Y57)</f>
        <v>290570</v>
      </c>
      <c r="Z58" s="30">
        <f t="shared" ref="Z58:AA58" si="19">SUM(Z37:Z57)</f>
        <v>145401</v>
      </c>
      <c r="AA58" s="30">
        <f t="shared" si="19"/>
        <v>145169</v>
      </c>
    </row>
    <row r="59" spans="2:29" ht="15.75" thickTop="1" x14ac:dyDescent="0.25">
      <c r="C59" s="10"/>
      <c r="D59" s="10"/>
      <c r="E59" s="10"/>
    </row>
    <row r="65" spans="1:29" ht="26.25" x14ac:dyDescent="0.4">
      <c r="A65" s="1" t="s">
        <v>47</v>
      </c>
      <c r="B65" s="33">
        <v>2005</v>
      </c>
      <c r="C65" s="53" t="s">
        <v>42</v>
      </c>
      <c r="D65" s="53"/>
      <c r="E65" s="53"/>
      <c r="F65" s="54" t="s">
        <v>43</v>
      </c>
      <c r="G65" s="54"/>
      <c r="H65" s="54"/>
      <c r="I65" s="54" t="s">
        <v>44</v>
      </c>
      <c r="J65" s="54"/>
      <c r="K65" s="54"/>
      <c r="L65" s="54" t="s">
        <v>45</v>
      </c>
      <c r="M65" s="54"/>
      <c r="N65" s="54"/>
      <c r="O65" s="54" t="s">
        <v>46</v>
      </c>
      <c r="P65" s="54"/>
      <c r="Q65" s="54"/>
      <c r="R65" s="11"/>
      <c r="S65" s="49" t="s">
        <v>84</v>
      </c>
      <c r="T65" s="50"/>
      <c r="U65" s="50"/>
      <c r="V65" s="50"/>
      <c r="W65" s="31">
        <f>B65</f>
        <v>2005</v>
      </c>
      <c r="Y65" s="49" t="s">
        <v>41</v>
      </c>
      <c r="Z65" s="50"/>
      <c r="AA65" s="50"/>
      <c r="AB65" s="50"/>
      <c r="AC65" s="31">
        <f>B65</f>
        <v>2005</v>
      </c>
    </row>
    <row r="66" spans="1:29" x14ac:dyDescent="0.25">
      <c r="B66" s="8"/>
      <c r="C66" s="9" t="s">
        <v>19</v>
      </c>
      <c r="D66" s="9" t="s">
        <v>17</v>
      </c>
      <c r="E66" s="9" t="s">
        <v>18</v>
      </c>
      <c r="F66" s="9" t="s">
        <v>19</v>
      </c>
      <c r="G66" s="9" t="s">
        <v>17</v>
      </c>
      <c r="H66" s="9" t="s">
        <v>18</v>
      </c>
      <c r="I66" s="9" t="s">
        <v>19</v>
      </c>
      <c r="J66" s="9" t="s">
        <v>17</v>
      </c>
      <c r="K66" s="9" t="s">
        <v>18</v>
      </c>
      <c r="L66" s="9" t="s">
        <v>19</v>
      </c>
      <c r="M66" s="9" t="s">
        <v>17</v>
      </c>
      <c r="N66" s="9" t="s">
        <v>18</v>
      </c>
      <c r="O66" s="9" t="s">
        <v>19</v>
      </c>
      <c r="P66" s="9" t="s">
        <v>17</v>
      </c>
      <c r="Q66" s="9" t="s">
        <v>18</v>
      </c>
      <c r="R66" s="9"/>
      <c r="S66" s="12" t="s">
        <v>19</v>
      </c>
      <c r="T66" s="13" t="s">
        <v>17</v>
      </c>
      <c r="U66" s="13" t="s">
        <v>18</v>
      </c>
      <c r="V66" s="13" t="s">
        <v>48</v>
      </c>
      <c r="W66" s="14" t="s">
        <v>49</v>
      </c>
      <c r="Y66" s="12" t="s">
        <v>19</v>
      </c>
      <c r="Z66" s="13" t="s">
        <v>17</v>
      </c>
      <c r="AA66" s="13" t="s">
        <v>18</v>
      </c>
      <c r="AB66" s="13" t="s">
        <v>48</v>
      </c>
      <c r="AC66" s="14" t="s">
        <v>49</v>
      </c>
    </row>
    <row r="67" spans="1:29" x14ac:dyDescent="0.25">
      <c r="B67" s="9" t="s">
        <v>20</v>
      </c>
      <c r="C67" s="10">
        <v>30</v>
      </c>
      <c r="D67" s="10">
        <v>16</v>
      </c>
      <c r="E67" s="10">
        <v>14</v>
      </c>
      <c r="F67" s="10">
        <v>289</v>
      </c>
      <c r="G67" s="10">
        <v>143</v>
      </c>
      <c r="H67" s="10">
        <v>146</v>
      </c>
      <c r="I67" s="10">
        <v>7</v>
      </c>
      <c r="J67" s="10">
        <v>5</v>
      </c>
      <c r="K67" s="10">
        <v>2</v>
      </c>
      <c r="L67" s="10">
        <v>6</v>
      </c>
      <c r="M67" s="10">
        <v>4</v>
      </c>
      <c r="N67" s="10">
        <v>2</v>
      </c>
      <c r="O67" s="10">
        <v>204</v>
      </c>
      <c r="P67" s="10">
        <v>104</v>
      </c>
      <c r="Q67" s="10">
        <v>100</v>
      </c>
      <c r="S67" s="17">
        <f>O67+L67+I67+F67+C67</f>
        <v>536</v>
      </c>
      <c r="T67" s="18">
        <f t="shared" ref="T67:U67" si="20">P67+M67+J67+G67+D67</f>
        <v>272</v>
      </c>
      <c r="U67" s="18">
        <f t="shared" si="20"/>
        <v>264</v>
      </c>
      <c r="V67" s="22">
        <f>T67/$S$88*-1</f>
        <v>-3.0682459108855049E-2</v>
      </c>
      <c r="W67" s="23">
        <f>U67/$S$88</f>
        <v>2.9780033840947545E-2</v>
      </c>
      <c r="Y67" s="26">
        <v>21018</v>
      </c>
      <c r="Z67" s="27">
        <v>10701</v>
      </c>
      <c r="AA67" s="27">
        <v>10317</v>
      </c>
      <c r="AB67" s="22">
        <f>Z67/$Y$88*-1</f>
        <v>-3.6450403131035466E-2</v>
      </c>
      <c r="AC67" s="23">
        <f>AA67/$Y$88</f>
        <v>3.5142398757395846E-2</v>
      </c>
    </row>
    <row r="68" spans="1:29" x14ac:dyDescent="0.25">
      <c r="B68" s="9" t="s">
        <v>21</v>
      </c>
      <c r="C68" s="10">
        <v>48</v>
      </c>
      <c r="D68" s="10">
        <v>24</v>
      </c>
      <c r="E68" s="10">
        <v>24</v>
      </c>
      <c r="F68" s="10">
        <v>335</v>
      </c>
      <c r="G68" s="10">
        <v>171</v>
      </c>
      <c r="H68" s="10">
        <v>164</v>
      </c>
      <c r="I68" s="10">
        <v>8</v>
      </c>
      <c r="J68" s="10">
        <v>4</v>
      </c>
      <c r="K68" s="10">
        <v>4</v>
      </c>
      <c r="L68" s="10">
        <v>6</v>
      </c>
      <c r="M68" s="10">
        <v>1</v>
      </c>
      <c r="N68" s="10">
        <v>5</v>
      </c>
      <c r="O68" s="10">
        <v>243</v>
      </c>
      <c r="P68" s="10">
        <v>126</v>
      </c>
      <c r="Q68" s="10">
        <v>117</v>
      </c>
      <c r="S68" s="17">
        <f t="shared" ref="S68:S87" si="21">O68+L68+I68+F68+C68</f>
        <v>640</v>
      </c>
      <c r="T68" s="18">
        <f t="shared" ref="T68:T87" si="22">P68+M68+J68+G68+D68</f>
        <v>326</v>
      </c>
      <c r="U68" s="18">
        <f t="shared" ref="U68:U87" si="23">Q68+N68+K68+H68+E68</f>
        <v>314</v>
      </c>
      <c r="V68" s="22">
        <f t="shared" ref="V68:V87" si="24">T68/$S$88*-1</f>
        <v>-3.6773829667230681E-2</v>
      </c>
      <c r="W68" s="23">
        <f t="shared" ref="W68:W87" si="25">U68/$S$88</f>
        <v>3.5420191765369431E-2</v>
      </c>
      <c r="Y68" s="26">
        <v>21415</v>
      </c>
      <c r="Z68" s="27">
        <v>10948</v>
      </c>
      <c r="AA68" s="27">
        <v>10467</v>
      </c>
      <c r="AB68" s="22">
        <f t="shared" ref="AB68:AB87" si="26">Z68/$Y$88*-1</f>
        <v>-3.7291749694288043E-2</v>
      </c>
      <c r="AC68" s="23">
        <f t="shared" ref="AC68:AC87" si="27">AA68/$Y$88</f>
        <v>3.5653337965848825E-2</v>
      </c>
    </row>
    <row r="69" spans="1:29" x14ac:dyDescent="0.25">
      <c r="B69" s="9" t="s">
        <v>22</v>
      </c>
      <c r="C69" s="10">
        <v>51</v>
      </c>
      <c r="D69" s="10">
        <v>23</v>
      </c>
      <c r="E69" s="10">
        <v>28</v>
      </c>
      <c r="F69" s="10">
        <v>307</v>
      </c>
      <c r="G69" s="10">
        <v>167</v>
      </c>
      <c r="H69" s="10">
        <v>140</v>
      </c>
      <c r="I69" s="10">
        <v>7</v>
      </c>
      <c r="J69" s="10">
        <v>4</v>
      </c>
      <c r="K69" s="10">
        <v>3</v>
      </c>
      <c r="L69" s="10">
        <v>6</v>
      </c>
      <c r="M69" s="10">
        <v>3</v>
      </c>
      <c r="N69" s="10">
        <v>3</v>
      </c>
      <c r="O69" s="10">
        <v>256</v>
      </c>
      <c r="P69" s="10">
        <v>129</v>
      </c>
      <c r="Q69" s="10">
        <v>127</v>
      </c>
      <c r="S69" s="17">
        <f t="shared" si="21"/>
        <v>627</v>
      </c>
      <c r="T69" s="18">
        <f t="shared" si="22"/>
        <v>326</v>
      </c>
      <c r="U69" s="18">
        <f t="shared" si="23"/>
        <v>301</v>
      </c>
      <c r="V69" s="22">
        <f t="shared" si="24"/>
        <v>-3.6773829667230681E-2</v>
      </c>
      <c r="W69" s="23">
        <f t="shared" si="25"/>
        <v>3.3953750705019742E-2</v>
      </c>
      <c r="Y69" s="26">
        <v>23114</v>
      </c>
      <c r="Z69" s="27">
        <v>11825</v>
      </c>
      <c r="AA69" s="27">
        <v>11289</v>
      </c>
      <c r="AB69" s="22">
        <f t="shared" si="26"/>
        <v>-4.0279040933043117E-2</v>
      </c>
      <c r="AC69" s="23">
        <f t="shared" si="27"/>
        <v>3.8453284828171147E-2</v>
      </c>
    </row>
    <row r="70" spans="1:29" x14ac:dyDescent="0.25">
      <c r="B70" s="9" t="s">
        <v>23</v>
      </c>
      <c r="C70" s="10">
        <v>60</v>
      </c>
      <c r="D70" s="10">
        <v>25</v>
      </c>
      <c r="E70" s="10">
        <v>35</v>
      </c>
      <c r="F70" s="10">
        <v>353</v>
      </c>
      <c r="G70" s="10">
        <v>181</v>
      </c>
      <c r="H70" s="10">
        <v>172</v>
      </c>
      <c r="I70" s="10">
        <v>7</v>
      </c>
      <c r="J70" s="10">
        <v>3</v>
      </c>
      <c r="K70" s="10">
        <v>4</v>
      </c>
      <c r="L70" s="10">
        <v>12</v>
      </c>
      <c r="M70" s="10">
        <v>8</v>
      </c>
      <c r="N70" s="10">
        <v>4</v>
      </c>
      <c r="O70" s="10">
        <v>249</v>
      </c>
      <c r="P70" s="10">
        <v>129</v>
      </c>
      <c r="Q70" s="10">
        <v>120</v>
      </c>
      <c r="S70" s="17">
        <f t="shared" si="21"/>
        <v>681</v>
      </c>
      <c r="T70" s="18">
        <f t="shared" si="22"/>
        <v>346</v>
      </c>
      <c r="U70" s="18">
        <f t="shared" si="23"/>
        <v>335</v>
      </c>
      <c r="V70" s="22">
        <f t="shared" si="24"/>
        <v>-3.9029892836999439E-2</v>
      </c>
      <c r="W70" s="23">
        <f t="shared" si="25"/>
        <v>3.7789058093626621E-2</v>
      </c>
      <c r="Y70" s="26">
        <v>21317</v>
      </c>
      <c r="Z70" s="27">
        <v>10879</v>
      </c>
      <c r="AA70" s="27">
        <v>10438</v>
      </c>
      <c r="AB70" s="22">
        <f t="shared" si="26"/>
        <v>-3.7056717658399671E-2</v>
      </c>
      <c r="AC70" s="23">
        <f t="shared" si="27"/>
        <v>3.5554556385547914E-2</v>
      </c>
    </row>
    <row r="71" spans="1:29" x14ac:dyDescent="0.25">
      <c r="B71" s="9" t="s">
        <v>24</v>
      </c>
      <c r="C71" s="10">
        <v>55</v>
      </c>
      <c r="D71" s="10">
        <v>29</v>
      </c>
      <c r="E71" s="10">
        <v>26</v>
      </c>
      <c r="F71" s="10">
        <v>363</v>
      </c>
      <c r="G71" s="10">
        <v>199</v>
      </c>
      <c r="H71" s="10">
        <v>164</v>
      </c>
      <c r="I71" s="10">
        <v>12</v>
      </c>
      <c r="J71" s="10">
        <v>9</v>
      </c>
      <c r="K71" s="10">
        <v>3</v>
      </c>
      <c r="L71" s="10">
        <v>13</v>
      </c>
      <c r="M71" s="10">
        <v>8</v>
      </c>
      <c r="N71" s="10">
        <v>5</v>
      </c>
      <c r="O71" s="10">
        <v>214</v>
      </c>
      <c r="P71" s="10">
        <v>120</v>
      </c>
      <c r="Q71" s="10">
        <v>94</v>
      </c>
      <c r="S71" s="17">
        <f t="shared" si="21"/>
        <v>657</v>
      </c>
      <c r="T71" s="18">
        <f t="shared" si="22"/>
        <v>365</v>
      </c>
      <c r="U71" s="18">
        <f t="shared" si="23"/>
        <v>292</v>
      </c>
      <c r="V71" s="22">
        <f t="shared" si="24"/>
        <v>-4.117315284827975E-2</v>
      </c>
      <c r="W71" s="23">
        <f t="shared" si="25"/>
        <v>3.2938522278623802E-2</v>
      </c>
      <c r="Y71" s="26">
        <v>21722</v>
      </c>
      <c r="Z71" s="27">
        <v>11087</v>
      </c>
      <c r="AA71" s="27">
        <v>10635</v>
      </c>
      <c r="AB71" s="22">
        <f t="shared" si="26"/>
        <v>-3.7765220027454464E-2</v>
      </c>
      <c r="AC71" s="23">
        <f t="shared" si="27"/>
        <v>3.6225589879316157E-2</v>
      </c>
    </row>
    <row r="72" spans="1:29" x14ac:dyDescent="0.25">
      <c r="B72" s="9" t="s">
        <v>25</v>
      </c>
      <c r="C72" s="10">
        <v>32</v>
      </c>
      <c r="D72" s="10">
        <v>19</v>
      </c>
      <c r="E72" s="10">
        <v>13</v>
      </c>
      <c r="F72" s="10">
        <v>257</v>
      </c>
      <c r="G72" s="10">
        <v>138</v>
      </c>
      <c r="H72" s="10">
        <v>119</v>
      </c>
      <c r="I72" s="10">
        <v>13</v>
      </c>
      <c r="J72" s="10">
        <v>11</v>
      </c>
      <c r="K72" s="10">
        <v>2</v>
      </c>
      <c r="L72" s="10">
        <v>6</v>
      </c>
      <c r="M72" s="10">
        <v>4</v>
      </c>
      <c r="N72" s="10">
        <v>2</v>
      </c>
      <c r="O72" s="10">
        <v>204</v>
      </c>
      <c r="P72" s="10">
        <v>125</v>
      </c>
      <c r="Q72" s="10">
        <v>79</v>
      </c>
      <c r="S72" s="17">
        <f t="shared" si="21"/>
        <v>512</v>
      </c>
      <c r="T72" s="18">
        <f t="shared" si="22"/>
        <v>297</v>
      </c>
      <c r="U72" s="18">
        <f t="shared" si="23"/>
        <v>215</v>
      </c>
      <c r="V72" s="22">
        <f t="shared" si="24"/>
        <v>-3.3502538071065992E-2</v>
      </c>
      <c r="W72" s="23">
        <f t="shared" si="25"/>
        <v>2.4252679075014102E-2</v>
      </c>
      <c r="Y72" s="26">
        <v>20964</v>
      </c>
      <c r="Z72" s="27">
        <v>10532</v>
      </c>
      <c r="AA72" s="27">
        <v>10432</v>
      </c>
      <c r="AB72" s="22">
        <f t="shared" si="26"/>
        <v>-3.5874744956178449E-2</v>
      </c>
      <c r="AC72" s="23">
        <f t="shared" si="27"/>
        <v>3.5534118817209796E-2</v>
      </c>
    </row>
    <row r="73" spans="1:29" x14ac:dyDescent="0.25">
      <c r="B73" s="9" t="s">
        <v>26</v>
      </c>
      <c r="C73" s="10">
        <v>34</v>
      </c>
      <c r="D73" s="10">
        <v>13</v>
      </c>
      <c r="E73" s="10">
        <v>21</v>
      </c>
      <c r="F73" s="10">
        <v>274</v>
      </c>
      <c r="G73" s="10">
        <v>147</v>
      </c>
      <c r="H73" s="10">
        <v>127</v>
      </c>
      <c r="I73" s="10">
        <v>31</v>
      </c>
      <c r="J73" s="10">
        <v>28</v>
      </c>
      <c r="K73" s="10">
        <v>3</v>
      </c>
      <c r="L73" s="10">
        <v>5</v>
      </c>
      <c r="M73" s="10">
        <v>4</v>
      </c>
      <c r="N73" s="10">
        <v>1</v>
      </c>
      <c r="O73" s="10">
        <v>278</v>
      </c>
      <c r="P73" s="10">
        <v>163</v>
      </c>
      <c r="Q73" s="10">
        <v>115</v>
      </c>
      <c r="S73" s="17">
        <f t="shared" si="21"/>
        <v>622</v>
      </c>
      <c r="T73" s="18">
        <f t="shared" si="22"/>
        <v>355</v>
      </c>
      <c r="U73" s="18">
        <f t="shared" si="23"/>
        <v>267</v>
      </c>
      <c r="V73" s="22">
        <f t="shared" si="24"/>
        <v>-4.0045121263395378E-2</v>
      </c>
      <c r="W73" s="23">
        <f t="shared" si="25"/>
        <v>3.0118443316412859E-2</v>
      </c>
      <c r="Y73" s="26">
        <v>20717</v>
      </c>
      <c r="Z73" s="27">
        <v>10584</v>
      </c>
      <c r="AA73" s="27">
        <v>10133</v>
      </c>
      <c r="AB73" s="22">
        <f t="shared" si="26"/>
        <v>-3.6051870548442146E-2</v>
      </c>
      <c r="AC73" s="23">
        <f t="shared" si="27"/>
        <v>3.4515646661693523E-2</v>
      </c>
    </row>
    <row r="74" spans="1:29" x14ac:dyDescent="0.25">
      <c r="B74" s="9" t="s">
        <v>27</v>
      </c>
      <c r="C74" s="10">
        <v>41</v>
      </c>
      <c r="D74" s="10">
        <v>23</v>
      </c>
      <c r="E74" s="10">
        <v>18</v>
      </c>
      <c r="F74" s="10">
        <v>299</v>
      </c>
      <c r="G74" s="10">
        <v>153</v>
      </c>
      <c r="H74" s="10">
        <v>146</v>
      </c>
      <c r="I74" s="10">
        <v>37</v>
      </c>
      <c r="J74" s="10">
        <v>35</v>
      </c>
      <c r="K74" s="10">
        <v>2</v>
      </c>
      <c r="L74" s="10">
        <v>8</v>
      </c>
      <c r="M74" s="10">
        <v>3</v>
      </c>
      <c r="N74" s="10">
        <v>5</v>
      </c>
      <c r="O74" s="10">
        <v>275</v>
      </c>
      <c r="P74" s="10">
        <v>171</v>
      </c>
      <c r="Q74" s="10">
        <v>104</v>
      </c>
      <c r="S74" s="17">
        <f t="shared" si="21"/>
        <v>660</v>
      </c>
      <c r="T74" s="18">
        <f t="shared" si="22"/>
        <v>385</v>
      </c>
      <c r="U74" s="18">
        <f t="shared" si="23"/>
        <v>275</v>
      </c>
      <c r="V74" s="22">
        <f t="shared" si="24"/>
        <v>-4.3429216018048507E-2</v>
      </c>
      <c r="W74" s="23">
        <f t="shared" si="25"/>
        <v>3.102086858432036E-2</v>
      </c>
      <c r="Y74" s="26">
        <v>20782</v>
      </c>
      <c r="Z74" s="27">
        <v>10462</v>
      </c>
      <c r="AA74" s="27">
        <v>10320</v>
      </c>
      <c r="AB74" s="22">
        <f t="shared" si="26"/>
        <v>-3.5636306658900392E-2</v>
      </c>
      <c r="AC74" s="23">
        <f t="shared" si="27"/>
        <v>3.5152617541564901E-2</v>
      </c>
    </row>
    <row r="75" spans="1:29" x14ac:dyDescent="0.25">
      <c r="B75" s="9" t="s">
        <v>28</v>
      </c>
      <c r="C75" s="10">
        <v>68</v>
      </c>
      <c r="D75" s="10">
        <v>34</v>
      </c>
      <c r="E75" s="10">
        <v>34</v>
      </c>
      <c r="F75" s="10">
        <v>336</v>
      </c>
      <c r="G75" s="10">
        <v>173</v>
      </c>
      <c r="H75" s="10">
        <v>163</v>
      </c>
      <c r="I75" s="10">
        <v>50</v>
      </c>
      <c r="J75" s="10">
        <v>45</v>
      </c>
      <c r="K75" s="10">
        <v>5</v>
      </c>
      <c r="L75" s="10">
        <v>7</v>
      </c>
      <c r="M75" s="10">
        <v>5</v>
      </c>
      <c r="N75" s="10">
        <v>2</v>
      </c>
      <c r="O75" s="10">
        <v>291</v>
      </c>
      <c r="P75" s="10">
        <v>167</v>
      </c>
      <c r="Q75" s="10">
        <v>124</v>
      </c>
      <c r="S75" s="17">
        <f t="shared" si="21"/>
        <v>752</v>
      </c>
      <c r="T75" s="18">
        <f t="shared" si="22"/>
        <v>424</v>
      </c>
      <c r="U75" s="18">
        <f t="shared" si="23"/>
        <v>328</v>
      </c>
      <c r="V75" s="22">
        <f t="shared" si="24"/>
        <v>-4.7828539199097575E-2</v>
      </c>
      <c r="W75" s="23">
        <f t="shared" si="25"/>
        <v>3.699943598420756E-2</v>
      </c>
      <c r="Y75" s="26">
        <v>21680</v>
      </c>
      <c r="Z75" s="27">
        <v>10865</v>
      </c>
      <c r="AA75" s="27">
        <v>10815</v>
      </c>
      <c r="AB75" s="22">
        <f t="shared" si="26"/>
        <v>-3.7009029998944058E-2</v>
      </c>
      <c r="AC75" s="23">
        <f t="shared" si="27"/>
        <v>3.6838716929459732E-2</v>
      </c>
    </row>
    <row r="76" spans="1:29" x14ac:dyDescent="0.25">
      <c r="B76" s="9" t="s">
        <v>29</v>
      </c>
      <c r="C76" s="10">
        <v>49</v>
      </c>
      <c r="D76" s="10">
        <v>25</v>
      </c>
      <c r="E76" s="10">
        <v>24</v>
      </c>
      <c r="F76" s="10">
        <v>298</v>
      </c>
      <c r="G76" s="10">
        <v>155</v>
      </c>
      <c r="H76" s="10">
        <v>143</v>
      </c>
      <c r="I76" s="10">
        <v>26</v>
      </c>
      <c r="J76" s="10">
        <v>22</v>
      </c>
      <c r="K76" s="10">
        <v>4</v>
      </c>
      <c r="L76" s="10">
        <v>14</v>
      </c>
      <c r="M76" s="10">
        <v>6</v>
      </c>
      <c r="N76" s="10">
        <v>8</v>
      </c>
      <c r="O76" s="10">
        <v>259</v>
      </c>
      <c r="P76" s="10">
        <v>161</v>
      </c>
      <c r="Q76" s="10">
        <v>98</v>
      </c>
      <c r="S76" s="17">
        <f t="shared" si="21"/>
        <v>646</v>
      </c>
      <c r="T76" s="18">
        <f t="shared" si="22"/>
        <v>369</v>
      </c>
      <c r="U76" s="18">
        <f t="shared" si="23"/>
        <v>277</v>
      </c>
      <c r="V76" s="22">
        <f t="shared" si="24"/>
        <v>-4.16243654822335E-2</v>
      </c>
      <c r="W76" s="23">
        <f t="shared" si="25"/>
        <v>3.1246474901297238E-2</v>
      </c>
      <c r="Y76" s="26">
        <v>20790</v>
      </c>
      <c r="Z76" s="27">
        <v>10528</v>
      </c>
      <c r="AA76" s="27">
        <v>10262</v>
      </c>
      <c r="AB76" s="22">
        <f t="shared" si="26"/>
        <v>-3.5861119910619702E-2</v>
      </c>
      <c r="AC76" s="23">
        <f t="shared" si="27"/>
        <v>3.4955054380963087E-2</v>
      </c>
    </row>
    <row r="77" spans="1:29" x14ac:dyDescent="0.25">
      <c r="B77" s="9" t="s">
        <v>30</v>
      </c>
      <c r="C77" s="10">
        <v>61</v>
      </c>
      <c r="D77" s="10">
        <v>40</v>
      </c>
      <c r="E77" s="10">
        <v>21</v>
      </c>
      <c r="F77" s="10">
        <v>276</v>
      </c>
      <c r="G77" s="10">
        <v>164</v>
      </c>
      <c r="H77" s="10">
        <v>112</v>
      </c>
      <c r="I77" s="10">
        <v>29</v>
      </c>
      <c r="J77" s="10">
        <v>25</v>
      </c>
      <c r="K77" s="10">
        <v>4</v>
      </c>
      <c r="L77" s="10">
        <v>12</v>
      </c>
      <c r="M77" s="10">
        <v>8</v>
      </c>
      <c r="N77" s="10">
        <v>4</v>
      </c>
      <c r="O77" s="10">
        <v>237</v>
      </c>
      <c r="P77" s="10">
        <v>144</v>
      </c>
      <c r="Q77" s="10">
        <v>93</v>
      </c>
      <c r="S77" s="17">
        <f t="shared" si="21"/>
        <v>615</v>
      </c>
      <c r="T77" s="18">
        <f t="shared" si="22"/>
        <v>381</v>
      </c>
      <c r="U77" s="18">
        <f t="shared" si="23"/>
        <v>234</v>
      </c>
      <c r="V77" s="22">
        <f t="shared" si="24"/>
        <v>-4.2978003384094757E-2</v>
      </c>
      <c r="W77" s="23">
        <f t="shared" si="25"/>
        <v>2.6395939086294416E-2</v>
      </c>
      <c r="Y77" s="26">
        <v>18352</v>
      </c>
      <c r="Z77" s="27">
        <v>9400</v>
      </c>
      <c r="AA77" s="27">
        <v>8952</v>
      </c>
      <c r="AB77" s="22">
        <f t="shared" si="26"/>
        <v>-3.2018857063053303E-2</v>
      </c>
      <c r="AC77" s="23">
        <f t="shared" si="27"/>
        <v>3.0492851960473744E-2</v>
      </c>
    </row>
    <row r="78" spans="1:29" x14ac:dyDescent="0.25">
      <c r="B78" s="9" t="s">
        <v>31</v>
      </c>
      <c r="C78" s="10">
        <v>31</v>
      </c>
      <c r="D78" s="10">
        <v>15</v>
      </c>
      <c r="E78" s="10">
        <v>16</v>
      </c>
      <c r="F78" s="10">
        <v>253</v>
      </c>
      <c r="G78" s="10">
        <v>124</v>
      </c>
      <c r="H78" s="10">
        <v>129</v>
      </c>
      <c r="I78" s="10">
        <v>15</v>
      </c>
      <c r="J78" s="10">
        <v>15</v>
      </c>
      <c r="K78" s="10">
        <v>0</v>
      </c>
      <c r="L78" s="10">
        <v>8</v>
      </c>
      <c r="M78" s="10">
        <v>6</v>
      </c>
      <c r="N78" s="10">
        <v>2</v>
      </c>
      <c r="O78" s="10">
        <v>206</v>
      </c>
      <c r="P78" s="10">
        <v>127</v>
      </c>
      <c r="Q78" s="10">
        <v>79</v>
      </c>
      <c r="S78" s="17">
        <f t="shared" si="21"/>
        <v>513</v>
      </c>
      <c r="T78" s="18">
        <f t="shared" si="22"/>
        <v>287</v>
      </c>
      <c r="U78" s="18">
        <f t="shared" si="23"/>
        <v>226</v>
      </c>
      <c r="V78" s="22">
        <f t="shared" si="24"/>
        <v>-3.2374506486181613E-2</v>
      </c>
      <c r="W78" s="23">
        <f t="shared" si="25"/>
        <v>2.5493513818386916E-2</v>
      </c>
      <c r="Y78" s="26">
        <v>15493</v>
      </c>
      <c r="Z78" s="27">
        <v>7946</v>
      </c>
      <c r="AA78" s="27">
        <v>7547</v>
      </c>
      <c r="AB78" s="22">
        <f t="shared" si="26"/>
        <v>-2.7066153002449102E-2</v>
      </c>
      <c r="AC78" s="23">
        <f t="shared" si="27"/>
        <v>2.570705470796418E-2</v>
      </c>
    </row>
    <row r="79" spans="1:29" x14ac:dyDescent="0.25">
      <c r="B79" s="9" t="s">
        <v>32</v>
      </c>
      <c r="C79" s="10">
        <v>46</v>
      </c>
      <c r="D79" s="10">
        <v>24</v>
      </c>
      <c r="E79" s="10">
        <v>22</v>
      </c>
      <c r="F79" s="10">
        <v>204</v>
      </c>
      <c r="G79" s="10">
        <v>121</v>
      </c>
      <c r="H79" s="10">
        <v>83</v>
      </c>
      <c r="I79" s="10">
        <v>3</v>
      </c>
      <c r="J79" s="10">
        <v>0</v>
      </c>
      <c r="K79" s="10">
        <v>3</v>
      </c>
      <c r="L79" s="10">
        <v>8</v>
      </c>
      <c r="M79" s="10">
        <v>4</v>
      </c>
      <c r="N79" s="10">
        <v>4</v>
      </c>
      <c r="O79" s="10">
        <v>128</v>
      </c>
      <c r="P79" s="10">
        <v>67</v>
      </c>
      <c r="Q79" s="10">
        <v>61</v>
      </c>
      <c r="S79" s="17">
        <f t="shared" si="21"/>
        <v>389</v>
      </c>
      <c r="T79" s="18">
        <f t="shared" si="22"/>
        <v>216</v>
      </c>
      <c r="U79" s="18">
        <f t="shared" si="23"/>
        <v>173</v>
      </c>
      <c r="V79" s="22">
        <f t="shared" si="24"/>
        <v>-2.4365482233502538E-2</v>
      </c>
      <c r="W79" s="23">
        <f t="shared" si="25"/>
        <v>1.9514946418499719E-2</v>
      </c>
      <c r="Y79" s="26">
        <v>11622</v>
      </c>
      <c r="Z79" s="27">
        <v>5743</v>
      </c>
      <c r="AA79" s="27">
        <v>5879</v>
      </c>
      <c r="AB79" s="22">
        <f t="shared" si="26"/>
        <v>-1.9562159160969695E-2</v>
      </c>
      <c r="AC79" s="23">
        <f t="shared" si="27"/>
        <v>2.0025410709967061E-2</v>
      </c>
    </row>
    <row r="80" spans="1:29" x14ac:dyDescent="0.25">
      <c r="B80" s="9" t="s">
        <v>33</v>
      </c>
      <c r="C80" s="10">
        <v>34</v>
      </c>
      <c r="D80" s="10">
        <v>16</v>
      </c>
      <c r="E80" s="10">
        <v>18</v>
      </c>
      <c r="F80" s="10">
        <v>170</v>
      </c>
      <c r="G80" s="10">
        <v>83</v>
      </c>
      <c r="H80" s="10">
        <v>87</v>
      </c>
      <c r="I80" s="10">
        <v>6</v>
      </c>
      <c r="J80" s="10">
        <v>5</v>
      </c>
      <c r="K80" s="10">
        <v>1</v>
      </c>
      <c r="L80" s="10">
        <v>3</v>
      </c>
      <c r="M80" s="10">
        <v>2</v>
      </c>
      <c r="N80" s="10">
        <v>1</v>
      </c>
      <c r="O80" s="10">
        <v>91</v>
      </c>
      <c r="P80" s="10">
        <v>51</v>
      </c>
      <c r="Q80" s="10">
        <v>40</v>
      </c>
      <c r="S80" s="17">
        <f t="shared" si="21"/>
        <v>304</v>
      </c>
      <c r="T80" s="18">
        <f t="shared" si="22"/>
        <v>157</v>
      </c>
      <c r="U80" s="18">
        <f t="shared" si="23"/>
        <v>147</v>
      </c>
      <c r="V80" s="22">
        <f t="shared" si="24"/>
        <v>-1.7710095882684716E-2</v>
      </c>
      <c r="W80" s="23">
        <f t="shared" si="25"/>
        <v>1.6582064297800337E-2</v>
      </c>
      <c r="Y80" s="26">
        <v>9282</v>
      </c>
      <c r="Z80" s="27">
        <v>4551</v>
      </c>
      <c r="AA80" s="27">
        <v>4731</v>
      </c>
      <c r="AB80" s="22">
        <f t="shared" si="26"/>
        <v>-1.5501895584463361E-2</v>
      </c>
      <c r="AC80" s="23">
        <f t="shared" si="27"/>
        <v>1.6115022634606936E-2</v>
      </c>
    </row>
    <row r="81" spans="1:29" x14ac:dyDescent="0.25">
      <c r="B81" s="9" t="s">
        <v>34</v>
      </c>
      <c r="C81" s="10">
        <v>28</v>
      </c>
      <c r="D81" s="10">
        <v>15</v>
      </c>
      <c r="E81" s="10">
        <v>13</v>
      </c>
      <c r="F81" s="10">
        <v>115</v>
      </c>
      <c r="G81" s="10">
        <v>66</v>
      </c>
      <c r="H81" s="10">
        <v>49</v>
      </c>
      <c r="I81" s="10">
        <v>3</v>
      </c>
      <c r="J81" s="10">
        <v>3</v>
      </c>
      <c r="K81" s="10">
        <v>0</v>
      </c>
      <c r="L81" s="10">
        <v>8</v>
      </c>
      <c r="M81" s="10">
        <v>3</v>
      </c>
      <c r="N81" s="10">
        <v>5</v>
      </c>
      <c r="O81" s="10">
        <v>82</v>
      </c>
      <c r="P81" s="10">
        <v>46</v>
      </c>
      <c r="Q81" s="10">
        <v>36</v>
      </c>
      <c r="S81" s="17">
        <f t="shared" si="21"/>
        <v>236</v>
      </c>
      <c r="T81" s="18">
        <f t="shared" si="22"/>
        <v>133</v>
      </c>
      <c r="U81" s="18">
        <f t="shared" si="23"/>
        <v>103</v>
      </c>
      <c r="V81" s="22">
        <f t="shared" si="24"/>
        <v>-1.500282007896221E-2</v>
      </c>
      <c r="W81" s="23">
        <f t="shared" si="25"/>
        <v>1.1618725324309081E-2</v>
      </c>
      <c r="Y81" s="26">
        <v>8987</v>
      </c>
      <c r="Z81" s="27">
        <v>4271</v>
      </c>
      <c r="AA81" s="27">
        <v>4716</v>
      </c>
      <c r="AB81" s="22">
        <f t="shared" si="26"/>
        <v>-1.4548142395351134E-2</v>
      </c>
      <c r="AC81" s="23">
        <f t="shared" si="27"/>
        <v>1.6063928713761638E-2</v>
      </c>
    </row>
    <row r="82" spans="1:29" x14ac:dyDescent="0.25">
      <c r="B82" s="9" t="s">
        <v>35</v>
      </c>
      <c r="C82" s="10">
        <v>26</v>
      </c>
      <c r="D82" s="10">
        <v>16</v>
      </c>
      <c r="E82" s="10">
        <v>10</v>
      </c>
      <c r="F82" s="10">
        <v>112</v>
      </c>
      <c r="G82" s="10">
        <v>54</v>
      </c>
      <c r="H82" s="10">
        <v>58</v>
      </c>
      <c r="I82" s="10">
        <v>1</v>
      </c>
      <c r="J82" s="10">
        <v>0</v>
      </c>
      <c r="K82" s="10">
        <v>1</v>
      </c>
      <c r="L82" s="10">
        <v>8</v>
      </c>
      <c r="M82" s="10">
        <v>6</v>
      </c>
      <c r="N82" s="10">
        <v>2</v>
      </c>
      <c r="O82" s="10">
        <v>66</v>
      </c>
      <c r="P82" s="10">
        <v>38</v>
      </c>
      <c r="Q82" s="10">
        <v>28</v>
      </c>
      <c r="S82" s="17">
        <f t="shared" si="21"/>
        <v>213</v>
      </c>
      <c r="T82" s="18">
        <f t="shared" si="22"/>
        <v>114</v>
      </c>
      <c r="U82" s="18">
        <f t="shared" si="23"/>
        <v>99</v>
      </c>
      <c r="V82" s="22">
        <f t="shared" si="24"/>
        <v>-1.2859560067681896E-2</v>
      </c>
      <c r="W82" s="23">
        <f t="shared" si="25"/>
        <v>1.1167512690355329E-2</v>
      </c>
      <c r="Y82" s="26">
        <v>7315</v>
      </c>
      <c r="Z82" s="27">
        <v>3319</v>
      </c>
      <c r="AA82" s="27">
        <v>3996</v>
      </c>
      <c r="AB82" s="22">
        <f t="shared" si="26"/>
        <v>-1.1305381552369567E-2</v>
      </c>
      <c r="AC82" s="23">
        <f t="shared" si="27"/>
        <v>1.3611420513187341E-2</v>
      </c>
    </row>
    <row r="83" spans="1:29" x14ac:dyDescent="0.25">
      <c r="B83" s="9" t="s">
        <v>36</v>
      </c>
      <c r="C83" s="10">
        <v>12</v>
      </c>
      <c r="D83" s="10">
        <v>6</v>
      </c>
      <c r="E83" s="10">
        <v>6</v>
      </c>
      <c r="F83" s="10">
        <v>76</v>
      </c>
      <c r="G83" s="10">
        <v>31</v>
      </c>
      <c r="H83" s="10">
        <v>45</v>
      </c>
      <c r="I83" s="10">
        <v>2</v>
      </c>
      <c r="J83" s="10">
        <v>1</v>
      </c>
      <c r="K83" s="10">
        <v>1</v>
      </c>
      <c r="L83" s="10">
        <v>5</v>
      </c>
      <c r="M83" s="10">
        <v>1</v>
      </c>
      <c r="N83" s="10">
        <v>4</v>
      </c>
      <c r="O83" s="10">
        <v>52</v>
      </c>
      <c r="P83" s="10">
        <v>18</v>
      </c>
      <c r="Q83" s="10">
        <v>34</v>
      </c>
      <c r="S83" s="17">
        <f t="shared" si="21"/>
        <v>147</v>
      </c>
      <c r="T83" s="18">
        <f t="shared" si="22"/>
        <v>57</v>
      </c>
      <c r="U83" s="18">
        <f t="shared" si="23"/>
        <v>90</v>
      </c>
      <c r="V83" s="22">
        <f t="shared" si="24"/>
        <v>-6.4297800338409478E-3</v>
      </c>
      <c r="W83" s="23">
        <f t="shared" si="25"/>
        <v>1.015228426395939E-2</v>
      </c>
      <c r="Y83" s="26">
        <v>5128</v>
      </c>
      <c r="Z83" s="27">
        <v>2157</v>
      </c>
      <c r="AA83" s="27">
        <v>2971</v>
      </c>
      <c r="AB83" s="22">
        <f t="shared" si="26"/>
        <v>-7.3473058175538277E-3</v>
      </c>
      <c r="AC83" s="23">
        <f t="shared" si="27"/>
        <v>1.0120002588758656E-2</v>
      </c>
    </row>
    <row r="84" spans="1:29" x14ac:dyDescent="0.25">
      <c r="B84" s="9" t="s">
        <v>37</v>
      </c>
      <c r="C84" s="10">
        <v>5</v>
      </c>
      <c r="D84" s="10">
        <v>2</v>
      </c>
      <c r="E84" s="10">
        <v>3</v>
      </c>
      <c r="F84" s="10">
        <v>50</v>
      </c>
      <c r="G84" s="10">
        <v>19</v>
      </c>
      <c r="H84" s="10">
        <v>31</v>
      </c>
      <c r="I84" s="10">
        <v>3</v>
      </c>
      <c r="J84" s="10">
        <v>2</v>
      </c>
      <c r="K84" s="10">
        <v>1</v>
      </c>
      <c r="L84" s="10">
        <v>2</v>
      </c>
      <c r="M84" s="10">
        <v>1</v>
      </c>
      <c r="N84" s="10">
        <v>1</v>
      </c>
      <c r="O84" s="10">
        <v>25</v>
      </c>
      <c r="P84" s="10">
        <v>11</v>
      </c>
      <c r="Q84" s="10">
        <v>14</v>
      </c>
      <c r="S84" s="17">
        <f t="shared" si="21"/>
        <v>85</v>
      </c>
      <c r="T84" s="18">
        <f t="shared" si="22"/>
        <v>35</v>
      </c>
      <c r="U84" s="18">
        <f t="shared" si="23"/>
        <v>50</v>
      </c>
      <c r="V84" s="22">
        <f t="shared" si="24"/>
        <v>-3.948110547095319E-3</v>
      </c>
      <c r="W84" s="23">
        <f t="shared" si="25"/>
        <v>5.6401579244218835E-3</v>
      </c>
      <c r="Y84" s="26">
        <v>2627</v>
      </c>
      <c r="Z84" s="27">
        <v>988</v>
      </c>
      <c r="AA84" s="27">
        <v>1639</v>
      </c>
      <c r="AB84" s="22">
        <f t="shared" si="26"/>
        <v>-3.3653862530102835E-3</v>
      </c>
      <c r="AC84" s="23">
        <f t="shared" si="27"/>
        <v>5.5828624176962093E-3</v>
      </c>
    </row>
    <row r="85" spans="1:29" x14ac:dyDescent="0.25">
      <c r="B85" s="9" t="s">
        <v>38</v>
      </c>
      <c r="C85" s="10">
        <v>3</v>
      </c>
      <c r="D85" s="10">
        <v>1</v>
      </c>
      <c r="E85" s="10">
        <v>2</v>
      </c>
      <c r="F85" s="10">
        <v>10</v>
      </c>
      <c r="G85" s="10">
        <v>7</v>
      </c>
      <c r="H85" s="10">
        <v>3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6</v>
      </c>
      <c r="P85" s="10">
        <v>2</v>
      </c>
      <c r="Q85" s="10">
        <v>4</v>
      </c>
      <c r="S85" s="17">
        <f t="shared" si="21"/>
        <v>19</v>
      </c>
      <c r="T85" s="18">
        <f t="shared" si="22"/>
        <v>10</v>
      </c>
      <c r="U85" s="18">
        <f t="shared" si="23"/>
        <v>9</v>
      </c>
      <c r="V85" s="22">
        <f t="shared" si="24"/>
        <v>-1.1280315848843769E-3</v>
      </c>
      <c r="W85" s="23">
        <f t="shared" si="25"/>
        <v>1.0152284263959391E-3</v>
      </c>
      <c r="Y85" s="26">
        <v>977</v>
      </c>
      <c r="Z85" s="27">
        <v>313</v>
      </c>
      <c r="AA85" s="27">
        <v>664</v>
      </c>
      <c r="AB85" s="22">
        <f t="shared" si="26"/>
        <v>-1.0661598149718813E-3</v>
      </c>
      <c r="AC85" s="23">
        <f t="shared" si="27"/>
        <v>2.2617575627518504E-3</v>
      </c>
    </row>
    <row r="86" spans="1:29" x14ac:dyDescent="0.25">
      <c r="B86" s="9" t="s">
        <v>39</v>
      </c>
      <c r="C86" s="10">
        <v>0</v>
      </c>
      <c r="D86" s="10">
        <v>0</v>
      </c>
      <c r="E86" s="10">
        <v>0</v>
      </c>
      <c r="F86" s="10">
        <v>8</v>
      </c>
      <c r="G86" s="10">
        <v>1</v>
      </c>
      <c r="H86" s="10">
        <v>7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2</v>
      </c>
      <c r="P86" s="10">
        <v>0</v>
      </c>
      <c r="Q86" s="10">
        <v>2</v>
      </c>
      <c r="S86" s="17">
        <f t="shared" si="21"/>
        <v>10</v>
      </c>
      <c r="T86" s="18">
        <f t="shared" si="22"/>
        <v>1</v>
      </c>
      <c r="U86" s="18">
        <f t="shared" si="23"/>
        <v>9</v>
      </c>
      <c r="V86" s="22">
        <f t="shared" si="24"/>
        <v>-1.1280315848843768E-4</v>
      </c>
      <c r="W86" s="23">
        <f t="shared" si="25"/>
        <v>1.0152284263959391E-3</v>
      </c>
      <c r="Y86" s="26">
        <v>237</v>
      </c>
      <c r="Z86" s="27">
        <v>59</v>
      </c>
      <c r="AA86" s="27">
        <v>178</v>
      </c>
      <c r="AB86" s="22">
        <f t="shared" si="26"/>
        <v>-2.0096942199150479E-4</v>
      </c>
      <c r="AC86" s="23">
        <f t="shared" si="27"/>
        <v>6.0631452736420086E-4</v>
      </c>
    </row>
    <row r="87" spans="1:29" x14ac:dyDescent="0.25">
      <c r="B87" s="9" t="s">
        <v>40</v>
      </c>
      <c r="C87" s="10">
        <v>0</v>
      </c>
      <c r="D87" s="10">
        <v>0</v>
      </c>
      <c r="E87" s="10">
        <v>0</v>
      </c>
      <c r="F87" s="10">
        <v>1</v>
      </c>
      <c r="G87" s="10">
        <v>0</v>
      </c>
      <c r="H87" s="10">
        <v>1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S87" s="19">
        <f t="shared" si="21"/>
        <v>1</v>
      </c>
      <c r="T87" s="20">
        <f t="shared" si="22"/>
        <v>0</v>
      </c>
      <c r="U87" s="20">
        <f t="shared" si="23"/>
        <v>1</v>
      </c>
      <c r="V87" s="24">
        <f t="shared" si="24"/>
        <v>0</v>
      </c>
      <c r="W87" s="25">
        <f t="shared" si="25"/>
        <v>1.1280315848843768E-4</v>
      </c>
      <c r="Y87" s="28">
        <v>38</v>
      </c>
      <c r="Z87" s="29">
        <v>12</v>
      </c>
      <c r="AA87" s="29">
        <v>26</v>
      </c>
      <c r="AB87" s="24">
        <f t="shared" si="26"/>
        <v>-4.0875136676238263E-5</v>
      </c>
      <c r="AC87" s="25">
        <f t="shared" si="27"/>
        <v>8.856279613184957E-5</v>
      </c>
    </row>
    <row r="88" spans="1:29" ht="15.75" thickBot="1" x14ac:dyDescent="0.3">
      <c r="C88" s="10"/>
      <c r="D88" s="10"/>
      <c r="E88" s="10"/>
      <c r="S88" s="21">
        <f>SUM(S67:S87)</f>
        <v>8865</v>
      </c>
      <c r="T88" s="21">
        <f t="shared" ref="T88:U88" si="28">SUM(T67:T87)</f>
        <v>4856</v>
      </c>
      <c r="U88" s="21">
        <f t="shared" si="28"/>
        <v>4009</v>
      </c>
      <c r="Y88" s="21">
        <f>SUM(Y67:Y87)</f>
        <v>293577</v>
      </c>
      <c r="Z88" s="21">
        <f t="shared" ref="Z88:AA88" si="29">SUM(Z67:Z87)</f>
        <v>147170</v>
      </c>
      <c r="AA88" s="21">
        <f t="shared" si="29"/>
        <v>146407</v>
      </c>
    </row>
    <row r="89" spans="1:29" ht="15.75" thickTop="1" x14ac:dyDescent="0.25">
      <c r="C89" s="10"/>
      <c r="D89" s="10"/>
      <c r="E89" s="10"/>
    </row>
    <row r="95" spans="1:29" ht="26.25" x14ac:dyDescent="0.4">
      <c r="A95" s="1" t="s">
        <v>47</v>
      </c>
      <c r="B95" s="33">
        <v>2006</v>
      </c>
      <c r="C95" s="53" t="s">
        <v>42</v>
      </c>
      <c r="D95" s="53"/>
      <c r="E95" s="53"/>
      <c r="F95" s="54" t="s">
        <v>43</v>
      </c>
      <c r="G95" s="54"/>
      <c r="H95" s="54"/>
      <c r="I95" s="54" t="s">
        <v>44</v>
      </c>
      <c r="J95" s="54"/>
      <c r="K95" s="54"/>
      <c r="L95" s="54" t="s">
        <v>45</v>
      </c>
      <c r="M95" s="54"/>
      <c r="N95" s="54"/>
      <c r="O95" s="54" t="s">
        <v>46</v>
      </c>
      <c r="P95" s="54"/>
      <c r="Q95" s="54"/>
      <c r="R95" s="11"/>
      <c r="S95" s="49" t="s">
        <v>84</v>
      </c>
      <c r="T95" s="50"/>
      <c r="U95" s="50"/>
      <c r="V95" s="50"/>
      <c r="W95" s="31">
        <f>B95</f>
        <v>2006</v>
      </c>
      <c r="Y95" s="49" t="s">
        <v>41</v>
      </c>
      <c r="Z95" s="50"/>
      <c r="AA95" s="50"/>
      <c r="AB95" s="50"/>
      <c r="AC95" s="31">
        <f>B95</f>
        <v>2006</v>
      </c>
    </row>
    <row r="96" spans="1:29" x14ac:dyDescent="0.25">
      <c r="B96" s="8"/>
      <c r="C96" s="9" t="s">
        <v>19</v>
      </c>
      <c r="D96" s="9" t="s">
        <v>17</v>
      </c>
      <c r="E96" s="9" t="s">
        <v>18</v>
      </c>
      <c r="F96" s="9" t="s">
        <v>19</v>
      </c>
      <c r="G96" s="9" t="s">
        <v>17</v>
      </c>
      <c r="H96" s="9" t="s">
        <v>18</v>
      </c>
      <c r="I96" s="9" t="s">
        <v>19</v>
      </c>
      <c r="J96" s="9" t="s">
        <v>17</v>
      </c>
      <c r="K96" s="9" t="s">
        <v>18</v>
      </c>
      <c r="L96" s="9" t="s">
        <v>19</v>
      </c>
      <c r="M96" s="9" t="s">
        <v>17</v>
      </c>
      <c r="N96" s="9" t="s">
        <v>18</v>
      </c>
      <c r="O96" s="9" t="s">
        <v>19</v>
      </c>
      <c r="P96" s="9" t="s">
        <v>17</v>
      </c>
      <c r="Q96" s="9" t="s">
        <v>18</v>
      </c>
      <c r="R96" s="9"/>
      <c r="S96" s="12" t="s">
        <v>19</v>
      </c>
      <c r="T96" s="13" t="s">
        <v>17</v>
      </c>
      <c r="U96" s="13" t="s">
        <v>18</v>
      </c>
      <c r="V96" s="13" t="s">
        <v>48</v>
      </c>
      <c r="W96" s="14" t="s">
        <v>49</v>
      </c>
      <c r="Y96" s="12" t="s">
        <v>19</v>
      </c>
      <c r="Z96" s="13" t="s">
        <v>17</v>
      </c>
      <c r="AA96" s="13" t="s">
        <v>18</v>
      </c>
      <c r="AB96" s="13" t="s">
        <v>48</v>
      </c>
      <c r="AC96" s="14" t="s">
        <v>49</v>
      </c>
    </row>
    <row r="97" spans="1:29" x14ac:dyDescent="0.25">
      <c r="A97" s="7"/>
      <c r="B97" s="9" t="s">
        <v>20</v>
      </c>
      <c r="C97" s="10">
        <v>31</v>
      </c>
      <c r="D97" s="10">
        <v>15</v>
      </c>
      <c r="E97" s="10">
        <v>16</v>
      </c>
      <c r="F97" s="10">
        <v>273</v>
      </c>
      <c r="G97" s="10">
        <v>141</v>
      </c>
      <c r="H97" s="10">
        <v>132</v>
      </c>
      <c r="I97" s="10">
        <v>6</v>
      </c>
      <c r="J97" s="10">
        <v>2</v>
      </c>
      <c r="K97" s="10">
        <v>4</v>
      </c>
      <c r="L97" s="10">
        <v>5</v>
      </c>
      <c r="M97" s="10">
        <v>3</v>
      </c>
      <c r="N97" s="10">
        <v>2</v>
      </c>
      <c r="O97" s="10">
        <v>218</v>
      </c>
      <c r="P97" s="10">
        <v>113</v>
      </c>
      <c r="Q97" s="10">
        <v>105</v>
      </c>
      <c r="R97" s="7"/>
      <c r="S97" s="17">
        <f>O97+L97+I97+F97+C97</f>
        <v>533</v>
      </c>
      <c r="T97" s="18">
        <f t="shared" ref="T97" si="30">P97+M97+J97+G97+D97</f>
        <v>274</v>
      </c>
      <c r="U97" s="18">
        <f t="shared" ref="U97" si="31">Q97+N97+K97+H97+E97</f>
        <v>259</v>
      </c>
      <c r="V97" s="22">
        <f>T97/$S$118*-1</f>
        <v>-2.6509287925696595E-2</v>
      </c>
      <c r="W97" s="23">
        <f>U97/$S$118</f>
        <v>2.5058049535603717E-2</v>
      </c>
      <c r="X97" s="7"/>
      <c r="Y97" s="26">
        <v>21073</v>
      </c>
      <c r="Z97" s="27">
        <v>10730</v>
      </c>
      <c r="AA97" s="27">
        <v>10343</v>
      </c>
      <c r="AB97" s="22">
        <f>Z97/$Y$118*-1</f>
        <v>-3.5779666612202436E-2</v>
      </c>
      <c r="AC97" s="23">
        <f>AA97/$Y$118</f>
        <v>3.4489197741846202E-2</v>
      </c>
    </row>
    <row r="98" spans="1:29" x14ac:dyDescent="0.25">
      <c r="A98" s="7"/>
      <c r="B98" s="9" t="s">
        <v>21</v>
      </c>
      <c r="C98" s="10">
        <v>47</v>
      </c>
      <c r="D98" s="10">
        <v>24</v>
      </c>
      <c r="E98" s="10">
        <v>23</v>
      </c>
      <c r="F98" s="10">
        <v>326</v>
      </c>
      <c r="G98" s="10">
        <v>157</v>
      </c>
      <c r="H98" s="10">
        <v>169</v>
      </c>
      <c r="I98" s="10">
        <v>9</v>
      </c>
      <c r="J98" s="10">
        <v>5</v>
      </c>
      <c r="K98" s="10">
        <v>4</v>
      </c>
      <c r="L98" s="10">
        <v>9</v>
      </c>
      <c r="M98" s="10">
        <v>5</v>
      </c>
      <c r="N98" s="10">
        <v>4</v>
      </c>
      <c r="O98" s="10">
        <v>256</v>
      </c>
      <c r="P98" s="10">
        <v>129</v>
      </c>
      <c r="Q98" s="10">
        <v>127</v>
      </c>
      <c r="R98" s="7"/>
      <c r="S98" s="17">
        <f t="shared" ref="S98:S117" si="32">O98+L98+I98+F98+C98</f>
        <v>647</v>
      </c>
      <c r="T98" s="18">
        <f t="shared" ref="T98:T117" si="33">P98+M98+J98+G98+D98</f>
        <v>320</v>
      </c>
      <c r="U98" s="18">
        <f t="shared" ref="U98:U117" si="34">Q98+N98+K98+H98+E98</f>
        <v>327</v>
      </c>
      <c r="V98" s="22">
        <f t="shared" ref="V98:V117" si="35">T98/$S$118*-1</f>
        <v>-3.0959752321981424E-2</v>
      </c>
      <c r="W98" s="23">
        <f t="shared" ref="W98:W117" si="36">U98/$S$118</f>
        <v>3.1636996904024765E-2</v>
      </c>
      <c r="X98" s="7"/>
      <c r="Y98" s="26">
        <v>21494</v>
      </c>
      <c r="Z98" s="27">
        <v>10940</v>
      </c>
      <c r="AA98" s="27">
        <v>10554</v>
      </c>
      <c r="AB98" s="22">
        <f t="shared" ref="AB98:AB117" si="37">Z98/$Y$118*-1</f>
        <v>-3.6479921037977134E-2</v>
      </c>
      <c r="AC98" s="23">
        <f t="shared" ref="AC98:AC117" si="38">AA98/$Y$118</f>
        <v>3.5192786712505544E-2</v>
      </c>
    </row>
    <row r="99" spans="1:29" x14ac:dyDescent="0.25">
      <c r="A99" s="7"/>
      <c r="B99" s="9" t="s">
        <v>22</v>
      </c>
      <c r="C99" s="10">
        <v>48</v>
      </c>
      <c r="D99" s="10">
        <v>21</v>
      </c>
      <c r="E99" s="10">
        <v>27</v>
      </c>
      <c r="F99" s="10">
        <v>343</v>
      </c>
      <c r="G99" s="10">
        <v>177</v>
      </c>
      <c r="H99" s="10">
        <v>166</v>
      </c>
      <c r="I99" s="10">
        <v>2</v>
      </c>
      <c r="J99" s="10">
        <v>2</v>
      </c>
      <c r="K99" s="10">
        <v>0</v>
      </c>
      <c r="L99" s="10">
        <v>6</v>
      </c>
      <c r="M99" s="10">
        <v>4</v>
      </c>
      <c r="N99" s="10">
        <v>2</v>
      </c>
      <c r="O99" s="10">
        <v>263</v>
      </c>
      <c r="P99" s="10">
        <v>129</v>
      </c>
      <c r="Q99" s="10">
        <v>134</v>
      </c>
      <c r="R99" s="7"/>
      <c r="S99" s="17">
        <f t="shared" si="32"/>
        <v>662</v>
      </c>
      <c r="T99" s="18">
        <f t="shared" si="33"/>
        <v>333</v>
      </c>
      <c r="U99" s="18">
        <f t="shared" si="34"/>
        <v>329</v>
      </c>
      <c r="V99" s="22">
        <f t="shared" si="35"/>
        <v>-3.2217492260061917E-2</v>
      </c>
      <c r="W99" s="23">
        <f t="shared" si="36"/>
        <v>3.1830495356037151E-2</v>
      </c>
      <c r="X99" s="7"/>
      <c r="Y99" s="26">
        <v>22786</v>
      </c>
      <c r="Z99" s="27">
        <v>11684</v>
      </c>
      <c r="AA99" s="27">
        <v>11102</v>
      </c>
      <c r="AB99" s="22">
        <f t="shared" si="37"/>
        <v>-3.8960822432150349E-2</v>
      </c>
      <c r="AC99" s="23">
        <f t="shared" si="38"/>
        <v>3.7020117309289044E-2</v>
      </c>
    </row>
    <row r="100" spans="1:29" x14ac:dyDescent="0.25">
      <c r="A100" s="7"/>
      <c r="B100" s="9" t="s">
        <v>23</v>
      </c>
      <c r="C100" s="10">
        <v>52</v>
      </c>
      <c r="D100" s="10">
        <v>20</v>
      </c>
      <c r="E100" s="10">
        <v>32</v>
      </c>
      <c r="F100" s="10">
        <v>340</v>
      </c>
      <c r="G100" s="10">
        <v>181</v>
      </c>
      <c r="H100" s="10">
        <v>159</v>
      </c>
      <c r="I100" s="10">
        <v>12</v>
      </c>
      <c r="J100" s="10">
        <v>5</v>
      </c>
      <c r="K100" s="10">
        <v>7</v>
      </c>
      <c r="L100" s="10">
        <v>14</v>
      </c>
      <c r="M100" s="10">
        <v>8</v>
      </c>
      <c r="N100" s="10">
        <v>6</v>
      </c>
      <c r="O100" s="10">
        <v>250</v>
      </c>
      <c r="P100" s="10">
        <v>122</v>
      </c>
      <c r="Q100" s="10">
        <v>128</v>
      </c>
      <c r="R100" s="7"/>
      <c r="S100" s="17">
        <f t="shared" si="32"/>
        <v>668</v>
      </c>
      <c r="T100" s="18">
        <f t="shared" si="33"/>
        <v>336</v>
      </c>
      <c r="U100" s="18">
        <f t="shared" si="34"/>
        <v>332</v>
      </c>
      <c r="V100" s="22">
        <f t="shared" si="35"/>
        <v>-3.2507739938080496E-2</v>
      </c>
      <c r="W100" s="23">
        <f t="shared" si="36"/>
        <v>3.2120743034055731E-2</v>
      </c>
      <c r="X100" s="7"/>
      <c r="Y100" s="26">
        <v>22338</v>
      </c>
      <c r="Z100" s="27">
        <v>11486</v>
      </c>
      <c r="AA100" s="27">
        <v>10852</v>
      </c>
      <c r="AB100" s="22">
        <f t="shared" si="37"/>
        <v>-3.8300582544991343E-2</v>
      </c>
      <c r="AC100" s="23">
        <f t="shared" si="38"/>
        <v>3.6186481088128684E-2</v>
      </c>
    </row>
    <row r="101" spans="1:29" x14ac:dyDescent="0.25">
      <c r="A101" s="7"/>
      <c r="B101" s="9" t="s">
        <v>24</v>
      </c>
      <c r="C101" s="10">
        <v>65</v>
      </c>
      <c r="D101" s="10">
        <v>32</v>
      </c>
      <c r="E101" s="10">
        <v>33</v>
      </c>
      <c r="F101" s="10">
        <v>361</v>
      </c>
      <c r="G101" s="10">
        <v>212</v>
      </c>
      <c r="H101" s="10">
        <v>149</v>
      </c>
      <c r="I101" s="10">
        <v>12</v>
      </c>
      <c r="J101" s="10">
        <v>8</v>
      </c>
      <c r="K101" s="10">
        <v>4</v>
      </c>
      <c r="L101" s="10">
        <v>11</v>
      </c>
      <c r="M101" s="10">
        <v>4</v>
      </c>
      <c r="N101" s="10">
        <v>7</v>
      </c>
      <c r="O101" s="10">
        <v>260</v>
      </c>
      <c r="P101" s="10">
        <v>138</v>
      </c>
      <c r="Q101" s="10">
        <v>122</v>
      </c>
      <c r="R101" s="7"/>
      <c r="S101" s="17">
        <f t="shared" si="32"/>
        <v>709</v>
      </c>
      <c r="T101" s="18">
        <f t="shared" si="33"/>
        <v>394</v>
      </c>
      <c r="U101" s="18">
        <f t="shared" si="34"/>
        <v>315</v>
      </c>
      <c r="V101" s="22">
        <f t="shared" si="35"/>
        <v>-3.8119195046439631E-2</v>
      </c>
      <c r="W101" s="23">
        <f t="shared" si="36"/>
        <v>3.0476006191950466E-2</v>
      </c>
      <c r="X101" s="7"/>
      <c r="Y101" s="26">
        <v>21545</v>
      </c>
      <c r="Z101" s="27">
        <v>10954</v>
      </c>
      <c r="AA101" s="27">
        <v>10591</v>
      </c>
      <c r="AB101" s="22">
        <f t="shared" si="37"/>
        <v>-3.6526604666362109E-2</v>
      </c>
      <c r="AC101" s="23">
        <f t="shared" si="38"/>
        <v>3.5316164873237278E-2</v>
      </c>
    </row>
    <row r="102" spans="1:29" x14ac:dyDescent="0.25">
      <c r="A102" s="7"/>
      <c r="B102" s="9" t="s">
        <v>25</v>
      </c>
      <c r="C102" s="10">
        <v>36</v>
      </c>
      <c r="D102" s="10">
        <v>21</v>
      </c>
      <c r="E102" s="10">
        <v>15</v>
      </c>
      <c r="F102" s="10">
        <v>349</v>
      </c>
      <c r="G102" s="10">
        <v>216</v>
      </c>
      <c r="H102" s="10">
        <v>133</v>
      </c>
      <c r="I102" s="10">
        <v>24</v>
      </c>
      <c r="J102" s="10">
        <v>19</v>
      </c>
      <c r="K102" s="10">
        <v>5</v>
      </c>
      <c r="L102" s="10">
        <v>7</v>
      </c>
      <c r="M102" s="10">
        <v>5</v>
      </c>
      <c r="N102" s="10">
        <v>2</v>
      </c>
      <c r="O102" s="10">
        <v>258</v>
      </c>
      <c r="P102" s="10">
        <v>163</v>
      </c>
      <c r="Q102" s="10">
        <v>95</v>
      </c>
      <c r="R102" s="7"/>
      <c r="S102" s="17">
        <f t="shared" si="32"/>
        <v>674</v>
      </c>
      <c r="T102" s="18">
        <f t="shared" si="33"/>
        <v>424</v>
      </c>
      <c r="U102" s="18">
        <f t="shared" si="34"/>
        <v>250</v>
      </c>
      <c r="V102" s="22">
        <f t="shared" si="35"/>
        <v>-4.1021671826625389E-2</v>
      </c>
      <c r="W102" s="23">
        <f t="shared" si="36"/>
        <v>2.4187306501547989E-2</v>
      </c>
      <c r="X102" s="7"/>
      <c r="Y102" s="26">
        <v>21910</v>
      </c>
      <c r="Z102" s="27">
        <v>11127</v>
      </c>
      <c r="AA102" s="27">
        <v>10783</v>
      </c>
      <c r="AB102" s="22">
        <f t="shared" si="37"/>
        <v>-3.7103480931405079E-2</v>
      </c>
      <c r="AC102" s="23">
        <f t="shared" si="38"/>
        <v>3.5956397491088428E-2</v>
      </c>
    </row>
    <row r="103" spans="1:29" x14ac:dyDescent="0.25">
      <c r="A103" s="7"/>
      <c r="B103" s="9" t="s">
        <v>26</v>
      </c>
      <c r="C103" s="10">
        <v>37</v>
      </c>
      <c r="D103" s="10">
        <v>15</v>
      </c>
      <c r="E103" s="10">
        <v>22</v>
      </c>
      <c r="F103" s="10">
        <v>355</v>
      </c>
      <c r="G103" s="10">
        <v>224</v>
      </c>
      <c r="H103" s="10">
        <v>131</v>
      </c>
      <c r="I103" s="10">
        <v>61</v>
      </c>
      <c r="J103" s="10">
        <v>56</v>
      </c>
      <c r="K103" s="10">
        <v>5</v>
      </c>
      <c r="L103" s="10">
        <v>7</v>
      </c>
      <c r="M103" s="10">
        <v>4</v>
      </c>
      <c r="N103" s="10">
        <v>3</v>
      </c>
      <c r="O103" s="10">
        <v>370</v>
      </c>
      <c r="P103" s="10">
        <v>253</v>
      </c>
      <c r="Q103" s="10">
        <v>117</v>
      </c>
      <c r="R103" s="7"/>
      <c r="S103" s="17">
        <f t="shared" si="32"/>
        <v>830</v>
      </c>
      <c r="T103" s="18">
        <f t="shared" si="33"/>
        <v>552</v>
      </c>
      <c r="U103" s="18">
        <f t="shared" si="34"/>
        <v>278</v>
      </c>
      <c r="V103" s="22">
        <f t="shared" si="35"/>
        <v>-5.3405572755417956E-2</v>
      </c>
      <c r="W103" s="23">
        <f t="shared" si="36"/>
        <v>2.6896284829721361E-2</v>
      </c>
      <c r="X103" s="7"/>
      <c r="Y103" s="26">
        <v>21638</v>
      </c>
      <c r="Z103" s="27">
        <v>11178</v>
      </c>
      <c r="AA103" s="27">
        <v>10460</v>
      </c>
      <c r="AB103" s="22">
        <f t="shared" si="37"/>
        <v>-3.7273542720521788E-2</v>
      </c>
      <c r="AC103" s="23">
        <f t="shared" si="38"/>
        <v>3.4879339493349253E-2</v>
      </c>
    </row>
    <row r="104" spans="1:29" x14ac:dyDescent="0.25">
      <c r="A104" s="7"/>
      <c r="B104" s="9" t="s">
        <v>27</v>
      </c>
      <c r="C104" s="10">
        <v>37</v>
      </c>
      <c r="D104" s="10">
        <v>20</v>
      </c>
      <c r="E104" s="10">
        <v>17</v>
      </c>
      <c r="F104" s="10">
        <v>367</v>
      </c>
      <c r="G104" s="10">
        <v>223</v>
      </c>
      <c r="H104" s="10">
        <v>144</v>
      </c>
      <c r="I104" s="10">
        <v>50</v>
      </c>
      <c r="J104" s="10">
        <v>48</v>
      </c>
      <c r="K104" s="10">
        <v>2</v>
      </c>
      <c r="L104" s="10">
        <v>7</v>
      </c>
      <c r="M104" s="10">
        <v>3</v>
      </c>
      <c r="N104" s="10">
        <v>4</v>
      </c>
      <c r="O104" s="10">
        <v>420</v>
      </c>
      <c r="P104" s="10">
        <v>294</v>
      </c>
      <c r="Q104" s="10">
        <v>126</v>
      </c>
      <c r="R104" s="7"/>
      <c r="S104" s="17">
        <f t="shared" si="32"/>
        <v>881</v>
      </c>
      <c r="T104" s="18">
        <f t="shared" si="33"/>
        <v>588</v>
      </c>
      <c r="U104" s="18">
        <f t="shared" si="34"/>
        <v>293</v>
      </c>
      <c r="V104" s="22">
        <f t="shared" si="35"/>
        <v>-5.6888544891640865E-2</v>
      </c>
      <c r="W104" s="23">
        <f t="shared" si="36"/>
        <v>2.8347523219814243E-2</v>
      </c>
      <c r="X104" s="7"/>
      <c r="Y104" s="26">
        <v>20687</v>
      </c>
      <c r="Z104" s="27">
        <v>10554</v>
      </c>
      <c r="AA104" s="27">
        <v>10133</v>
      </c>
      <c r="AB104" s="22">
        <f t="shared" si="37"/>
        <v>-3.5192786712505544E-2</v>
      </c>
      <c r="AC104" s="23">
        <f t="shared" si="38"/>
        <v>3.3788943316071504E-2</v>
      </c>
    </row>
    <row r="105" spans="1:29" x14ac:dyDescent="0.25">
      <c r="A105" s="7"/>
      <c r="B105" s="9" t="s">
        <v>28</v>
      </c>
      <c r="C105" s="10">
        <v>70</v>
      </c>
      <c r="D105" s="10">
        <v>41</v>
      </c>
      <c r="E105" s="10">
        <v>29</v>
      </c>
      <c r="F105" s="10">
        <v>434</v>
      </c>
      <c r="G105" s="10">
        <v>275</v>
      </c>
      <c r="H105" s="10">
        <v>159</v>
      </c>
      <c r="I105" s="10">
        <v>53</v>
      </c>
      <c r="J105" s="10">
        <v>48</v>
      </c>
      <c r="K105" s="10">
        <v>5</v>
      </c>
      <c r="L105" s="10">
        <v>9</v>
      </c>
      <c r="M105" s="10">
        <v>6</v>
      </c>
      <c r="N105" s="10">
        <v>3</v>
      </c>
      <c r="O105" s="10">
        <v>388</v>
      </c>
      <c r="P105" s="10">
        <v>260</v>
      </c>
      <c r="Q105" s="10">
        <v>128</v>
      </c>
      <c r="R105" s="7"/>
      <c r="S105" s="17">
        <f t="shared" si="32"/>
        <v>954</v>
      </c>
      <c r="T105" s="18">
        <f t="shared" si="33"/>
        <v>630</v>
      </c>
      <c r="U105" s="18">
        <f t="shared" si="34"/>
        <v>324</v>
      </c>
      <c r="V105" s="22">
        <f t="shared" si="35"/>
        <v>-6.0952012383900932E-2</v>
      </c>
      <c r="W105" s="23">
        <f t="shared" si="36"/>
        <v>3.1346749226006193E-2</v>
      </c>
      <c r="X105" s="7"/>
      <c r="Y105" s="26">
        <v>22079</v>
      </c>
      <c r="Z105" s="27">
        <v>11190</v>
      </c>
      <c r="AA105" s="27">
        <v>10889</v>
      </c>
      <c r="AB105" s="22">
        <f t="shared" si="37"/>
        <v>-3.7313557259137486E-2</v>
      </c>
      <c r="AC105" s="23">
        <f t="shared" si="38"/>
        <v>3.6309859248860418E-2</v>
      </c>
    </row>
    <row r="106" spans="1:29" x14ac:dyDescent="0.25">
      <c r="A106" s="7"/>
      <c r="B106" s="9" t="s">
        <v>29</v>
      </c>
      <c r="C106" s="10">
        <v>58</v>
      </c>
      <c r="D106" s="10">
        <v>28</v>
      </c>
      <c r="E106" s="10">
        <v>30</v>
      </c>
      <c r="F106" s="10">
        <v>507</v>
      </c>
      <c r="G106" s="10">
        <v>340</v>
      </c>
      <c r="H106" s="10">
        <v>167</v>
      </c>
      <c r="I106" s="10">
        <v>63</v>
      </c>
      <c r="J106" s="10">
        <v>56</v>
      </c>
      <c r="K106" s="10">
        <v>7</v>
      </c>
      <c r="L106" s="10">
        <v>12</v>
      </c>
      <c r="M106" s="10">
        <v>5</v>
      </c>
      <c r="N106" s="10">
        <v>7</v>
      </c>
      <c r="O106" s="10">
        <v>328</v>
      </c>
      <c r="P106" s="10">
        <v>223</v>
      </c>
      <c r="Q106" s="10">
        <v>105</v>
      </c>
      <c r="R106" s="7"/>
      <c r="S106" s="17">
        <f t="shared" si="32"/>
        <v>968</v>
      </c>
      <c r="T106" s="18">
        <f t="shared" si="33"/>
        <v>652</v>
      </c>
      <c r="U106" s="18">
        <f t="shared" si="34"/>
        <v>316</v>
      </c>
      <c r="V106" s="22">
        <f t="shared" si="35"/>
        <v>-6.3080495356037158E-2</v>
      </c>
      <c r="W106" s="23">
        <f t="shared" si="36"/>
        <v>3.0572755417956655E-2</v>
      </c>
      <c r="X106" s="7"/>
      <c r="Y106" s="26">
        <v>21621</v>
      </c>
      <c r="Z106" s="27">
        <v>11155</v>
      </c>
      <c r="AA106" s="27">
        <v>10466</v>
      </c>
      <c r="AB106" s="22">
        <f t="shared" si="37"/>
        <v>-3.7196848188175036E-2</v>
      </c>
      <c r="AC106" s="23">
        <f t="shared" si="38"/>
        <v>3.4899346762657102E-2</v>
      </c>
    </row>
    <row r="107" spans="1:29" x14ac:dyDescent="0.25">
      <c r="A107" s="7"/>
      <c r="B107" s="9" t="s">
        <v>30</v>
      </c>
      <c r="C107" s="10">
        <v>57</v>
      </c>
      <c r="D107" s="10">
        <v>35</v>
      </c>
      <c r="E107" s="10">
        <v>22</v>
      </c>
      <c r="F107" s="10">
        <v>367</v>
      </c>
      <c r="G107" s="10">
        <v>258</v>
      </c>
      <c r="H107" s="10">
        <v>109</v>
      </c>
      <c r="I107" s="10">
        <v>40</v>
      </c>
      <c r="J107" s="10">
        <v>37</v>
      </c>
      <c r="K107" s="10">
        <v>3</v>
      </c>
      <c r="L107" s="10">
        <v>14</v>
      </c>
      <c r="M107" s="10">
        <v>10</v>
      </c>
      <c r="N107" s="10">
        <v>4</v>
      </c>
      <c r="O107" s="10">
        <v>259</v>
      </c>
      <c r="P107" s="10">
        <v>160</v>
      </c>
      <c r="Q107" s="10">
        <v>99</v>
      </c>
      <c r="R107" s="7"/>
      <c r="S107" s="17">
        <f t="shared" si="32"/>
        <v>737</v>
      </c>
      <c r="T107" s="18">
        <f t="shared" si="33"/>
        <v>500</v>
      </c>
      <c r="U107" s="18">
        <f t="shared" si="34"/>
        <v>237</v>
      </c>
      <c r="V107" s="22">
        <f t="shared" si="35"/>
        <v>-4.8374613003095979E-2</v>
      </c>
      <c r="W107" s="23">
        <f t="shared" si="36"/>
        <v>2.2929566563467493E-2</v>
      </c>
      <c r="X107" s="7"/>
      <c r="Y107" s="26">
        <v>18950</v>
      </c>
      <c r="Z107" s="27">
        <v>9680</v>
      </c>
      <c r="AA107" s="27">
        <v>9270</v>
      </c>
      <c r="AB107" s="22">
        <f t="shared" si="37"/>
        <v>-3.2278394483328941E-2</v>
      </c>
      <c r="AC107" s="23">
        <f t="shared" si="38"/>
        <v>3.0911231080625962E-2</v>
      </c>
    </row>
    <row r="108" spans="1:29" x14ac:dyDescent="0.25">
      <c r="A108" s="7"/>
      <c r="B108" s="9" t="s">
        <v>31</v>
      </c>
      <c r="C108" s="10">
        <v>40</v>
      </c>
      <c r="D108" s="10">
        <v>23</v>
      </c>
      <c r="E108" s="10">
        <v>17</v>
      </c>
      <c r="F108" s="10">
        <v>311</v>
      </c>
      <c r="G108" s="10">
        <v>181</v>
      </c>
      <c r="H108" s="10">
        <v>130</v>
      </c>
      <c r="I108" s="10">
        <v>24</v>
      </c>
      <c r="J108" s="10">
        <v>22</v>
      </c>
      <c r="K108" s="10">
        <v>2</v>
      </c>
      <c r="L108" s="10">
        <v>9</v>
      </c>
      <c r="M108" s="10">
        <v>7</v>
      </c>
      <c r="N108" s="10">
        <v>2</v>
      </c>
      <c r="O108" s="10">
        <v>231</v>
      </c>
      <c r="P108" s="10">
        <v>155</v>
      </c>
      <c r="Q108" s="10">
        <v>76</v>
      </c>
      <c r="R108" s="7"/>
      <c r="S108" s="17">
        <f t="shared" si="32"/>
        <v>615</v>
      </c>
      <c r="T108" s="18">
        <f t="shared" si="33"/>
        <v>388</v>
      </c>
      <c r="U108" s="18">
        <f t="shared" si="34"/>
        <v>227</v>
      </c>
      <c r="V108" s="22">
        <f t="shared" si="35"/>
        <v>-3.753869969040248E-2</v>
      </c>
      <c r="W108" s="23">
        <f t="shared" si="36"/>
        <v>2.1962074303405573E-2</v>
      </c>
      <c r="X108" s="7"/>
      <c r="Y108" s="26">
        <v>16239</v>
      </c>
      <c r="Z108" s="27">
        <v>8413</v>
      </c>
      <c r="AA108" s="27">
        <v>7826</v>
      </c>
      <c r="AB108" s="22">
        <f t="shared" si="37"/>
        <v>-2.8053526114488265E-2</v>
      </c>
      <c r="AC108" s="23">
        <f t="shared" si="38"/>
        <v>2.6096148267203752E-2</v>
      </c>
    </row>
    <row r="109" spans="1:29" x14ac:dyDescent="0.25">
      <c r="A109" s="7"/>
      <c r="B109" s="9" t="s">
        <v>32</v>
      </c>
      <c r="C109" s="10">
        <v>41</v>
      </c>
      <c r="D109" s="10">
        <v>21</v>
      </c>
      <c r="E109" s="10">
        <v>20</v>
      </c>
      <c r="F109" s="10">
        <v>225</v>
      </c>
      <c r="G109" s="10">
        <v>129</v>
      </c>
      <c r="H109" s="10">
        <v>96</v>
      </c>
      <c r="I109" s="10">
        <v>6</v>
      </c>
      <c r="J109" s="10">
        <v>3</v>
      </c>
      <c r="K109" s="10">
        <v>3</v>
      </c>
      <c r="L109" s="10">
        <v>7</v>
      </c>
      <c r="M109" s="10">
        <v>5</v>
      </c>
      <c r="N109" s="10">
        <v>2</v>
      </c>
      <c r="O109" s="10">
        <v>152</v>
      </c>
      <c r="P109" s="10">
        <v>84</v>
      </c>
      <c r="Q109" s="10">
        <v>68</v>
      </c>
      <c r="R109" s="7"/>
      <c r="S109" s="17">
        <f t="shared" si="32"/>
        <v>431</v>
      </c>
      <c r="T109" s="18">
        <f t="shared" si="33"/>
        <v>242</v>
      </c>
      <c r="U109" s="18">
        <f t="shared" si="34"/>
        <v>189</v>
      </c>
      <c r="V109" s="22">
        <f t="shared" si="35"/>
        <v>-2.3413312693498452E-2</v>
      </c>
      <c r="W109" s="23">
        <f t="shared" si="36"/>
        <v>1.8285603715170278E-2</v>
      </c>
      <c r="X109" s="7"/>
      <c r="Y109" s="26">
        <v>12492</v>
      </c>
      <c r="Z109" s="27">
        <v>6256</v>
      </c>
      <c r="AA109" s="27">
        <v>6236</v>
      </c>
      <c r="AB109" s="22">
        <f t="shared" si="37"/>
        <v>-2.0860912798316721E-2</v>
      </c>
      <c r="AC109" s="23">
        <f t="shared" si="38"/>
        <v>2.0794221900623893E-2</v>
      </c>
    </row>
    <row r="110" spans="1:29" x14ac:dyDescent="0.25">
      <c r="A110" s="7"/>
      <c r="B110" s="9" t="s">
        <v>33</v>
      </c>
      <c r="C110" s="10">
        <v>37</v>
      </c>
      <c r="D110" s="10">
        <v>21</v>
      </c>
      <c r="E110" s="10">
        <v>16</v>
      </c>
      <c r="F110" s="10">
        <v>155</v>
      </c>
      <c r="G110" s="10">
        <v>81</v>
      </c>
      <c r="H110" s="10">
        <v>74</v>
      </c>
      <c r="I110" s="10">
        <v>2</v>
      </c>
      <c r="J110" s="10">
        <v>2</v>
      </c>
      <c r="K110" s="10">
        <v>0</v>
      </c>
      <c r="L110" s="10">
        <v>5</v>
      </c>
      <c r="M110" s="10">
        <v>2</v>
      </c>
      <c r="N110" s="10">
        <v>3</v>
      </c>
      <c r="O110" s="10">
        <v>98</v>
      </c>
      <c r="P110" s="10">
        <v>52</v>
      </c>
      <c r="Q110" s="10">
        <v>46</v>
      </c>
      <c r="R110" s="7"/>
      <c r="S110" s="17">
        <f t="shared" si="32"/>
        <v>297</v>
      </c>
      <c r="T110" s="18">
        <f t="shared" si="33"/>
        <v>158</v>
      </c>
      <c r="U110" s="18">
        <f t="shared" si="34"/>
        <v>139</v>
      </c>
      <c r="V110" s="22">
        <f t="shared" si="35"/>
        <v>-1.5286377708978328E-2</v>
      </c>
      <c r="W110" s="23">
        <f t="shared" si="36"/>
        <v>1.344814241486068E-2</v>
      </c>
      <c r="X110" s="7"/>
      <c r="Y110" s="26">
        <v>9304</v>
      </c>
      <c r="Z110" s="27">
        <v>4553</v>
      </c>
      <c r="AA110" s="27">
        <v>4751</v>
      </c>
      <c r="AB110" s="22">
        <f t="shared" si="37"/>
        <v>-1.5182182859772384E-2</v>
      </c>
      <c r="AC110" s="23">
        <f t="shared" si="38"/>
        <v>1.5842422746931387E-2</v>
      </c>
    </row>
    <row r="111" spans="1:29" x14ac:dyDescent="0.25">
      <c r="A111" s="7"/>
      <c r="B111" s="9" t="s">
        <v>34</v>
      </c>
      <c r="C111" s="10">
        <v>33</v>
      </c>
      <c r="D111" s="10">
        <v>14</v>
      </c>
      <c r="E111" s="10">
        <v>19</v>
      </c>
      <c r="F111" s="10">
        <v>117</v>
      </c>
      <c r="G111" s="10">
        <v>65</v>
      </c>
      <c r="H111" s="10">
        <v>52</v>
      </c>
      <c r="I111" s="10">
        <v>5</v>
      </c>
      <c r="J111" s="10">
        <v>4</v>
      </c>
      <c r="K111" s="10">
        <v>1</v>
      </c>
      <c r="L111" s="10">
        <v>9</v>
      </c>
      <c r="M111" s="10">
        <v>4</v>
      </c>
      <c r="N111" s="10">
        <v>5</v>
      </c>
      <c r="O111" s="10">
        <v>79</v>
      </c>
      <c r="P111" s="10">
        <v>46</v>
      </c>
      <c r="Q111" s="10">
        <v>33</v>
      </c>
      <c r="R111" s="7"/>
      <c r="S111" s="17">
        <f t="shared" si="32"/>
        <v>243</v>
      </c>
      <c r="T111" s="18">
        <f t="shared" si="33"/>
        <v>133</v>
      </c>
      <c r="U111" s="18">
        <f t="shared" si="34"/>
        <v>110</v>
      </c>
      <c r="V111" s="22">
        <f t="shared" si="35"/>
        <v>-1.2867647058823529E-2</v>
      </c>
      <c r="W111" s="23">
        <f t="shared" si="36"/>
        <v>1.0642414860681114E-2</v>
      </c>
      <c r="X111" s="7"/>
      <c r="Y111" s="26">
        <v>8809</v>
      </c>
      <c r="Z111" s="27">
        <v>4186</v>
      </c>
      <c r="AA111" s="27">
        <v>4623</v>
      </c>
      <c r="AB111" s="22">
        <f t="shared" si="37"/>
        <v>-1.3958404887108982E-2</v>
      </c>
      <c r="AC111" s="23">
        <f t="shared" si="38"/>
        <v>1.5415601001697284E-2</v>
      </c>
    </row>
    <row r="112" spans="1:29" x14ac:dyDescent="0.25">
      <c r="A112" s="7"/>
      <c r="B112" s="9" t="s">
        <v>35</v>
      </c>
      <c r="C112" s="10">
        <v>23</v>
      </c>
      <c r="D112" s="10">
        <v>15</v>
      </c>
      <c r="E112" s="10">
        <v>8</v>
      </c>
      <c r="F112" s="10">
        <v>112</v>
      </c>
      <c r="G112" s="10">
        <v>54</v>
      </c>
      <c r="H112" s="10">
        <v>58</v>
      </c>
      <c r="I112" s="10">
        <v>2</v>
      </c>
      <c r="J112" s="10">
        <v>1</v>
      </c>
      <c r="K112" s="10">
        <v>1</v>
      </c>
      <c r="L112" s="10">
        <v>7</v>
      </c>
      <c r="M112" s="10">
        <v>5</v>
      </c>
      <c r="N112" s="10">
        <v>2</v>
      </c>
      <c r="O112" s="10">
        <v>78</v>
      </c>
      <c r="P112" s="10">
        <v>45</v>
      </c>
      <c r="Q112" s="10">
        <v>33</v>
      </c>
      <c r="R112" s="7"/>
      <c r="S112" s="17">
        <f t="shared" si="32"/>
        <v>222</v>
      </c>
      <c r="T112" s="18">
        <f t="shared" si="33"/>
        <v>120</v>
      </c>
      <c r="U112" s="18">
        <f t="shared" si="34"/>
        <v>102</v>
      </c>
      <c r="V112" s="22">
        <f t="shared" si="35"/>
        <v>-1.1609907120743035E-2</v>
      </c>
      <c r="W112" s="23">
        <f t="shared" si="36"/>
        <v>9.8684210526315784E-3</v>
      </c>
      <c r="X112" s="7"/>
      <c r="Y112" s="26">
        <v>7679</v>
      </c>
      <c r="Z112" s="27">
        <v>3476</v>
      </c>
      <c r="AA112" s="27">
        <v>4203</v>
      </c>
      <c r="AB112" s="22">
        <f t="shared" si="37"/>
        <v>-1.1590878019013574E-2</v>
      </c>
      <c r="AC112" s="23">
        <f t="shared" si="38"/>
        <v>1.4015092150147887E-2</v>
      </c>
    </row>
    <row r="113" spans="1:29" x14ac:dyDescent="0.25">
      <c r="A113" s="7"/>
      <c r="B113" s="9" t="s">
        <v>36</v>
      </c>
      <c r="C113" s="10">
        <v>15</v>
      </c>
      <c r="D113" s="10">
        <v>8</v>
      </c>
      <c r="E113" s="10">
        <v>7</v>
      </c>
      <c r="F113" s="10">
        <v>77</v>
      </c>
      <c r="G113" s="10">
        <v>31</v>
      </c>
      <c r="H113" s="10">
        <v>46</v>
      </c>
      <c r="I113" s="10">
        <v>2</v>
      </c>
      <c r="J113" s="10">
        <v>1</v>
      </c>
      <c r="K113" s="10">
        <v>1</v>
      </c>
      <c r="L113" s="10">
        <v>4</v>
      </c>
      <c r="M113" s="10">
        <v>1</v>
      </c>
      <c r="N113" s="10">
        <v>3</v>
      </c>
      <c r="O113" s="10">
        <v>51</v>
      </c>
      <c r="P113" s="10">
        <v>16</v>
      </c>
      <c r="Q113" s="10">
        <v>35</v>
      </c>
      <c r="R113" s="7"/>
      <c r="S113" s="17">
        <f t="shared" si="32"/>
        <v>149</v>
      </c>
      <c r="T113" s="18">
        <f t="shared" si="33"/>
        <v>57</v>
      </c>
      <c r="U113" s="18">
        <f t="shared" si="34"/>
        <v>92</v>
      </c>
      <c r="V113" s="22">
        <f t="shared" si="35"/>
        <v>-5.5147058823529415E-3</v>
      </c>
      <c r="W113" s="23">
        <f t="shared" si="36"/>
        <v>8.9009287925696599E-3</v>
      </c>
      <c r="X113" s="7"/>
      <c r="Y113" s="26">
        <v>5194</v>
      </c>
      <c r="Z113" s="27">
        <v>2177</v>
      </c>
      <c r="AA113" s="27">
        <v>3017</v>
      </c>
      <c r="AB113" s="22">
        <f t="shared" si="37"/>
        <v>-7.2593042138643709E-3</v>
      </c>
      <c r="AC113" s="23">
        <f t="shared" si="38"/>
        <v>1.0060321916963164E-2</v>
      </c>
    </row>
    <row r="114" spans="1:29" x14ac:dyDescent="0.25">
      <c r="A114" s="7"/>
      <c r="B114" s="9" t="s">
        <v>37</v>
      </c>
      <c r="C114" s="10">
        <v>6</v>
      </c>
      <c r="D114" s="10">
        <v>3</v>
      </c>
      <c r="E114" s="10">
        <v>3</v>
      </c>
      <c r="F114" s="10">
        <v>49</v>
      </c>
      <c r="G114" s="10">
        <v>22</v>
      </c>
      <c r="H114" s="10">
        <v>27</v>
      </c>
      <c r="I114" s="10">
        <v>3</v>
      </c>
      <c r="J114" s="10">
        <v>2</v>
      </c>
      <c r="K114" s="10">
        <v>1</v>
      </c>
      <c r="L114" s="10">
        <v>4</v>
      </c>
      <c r="M114" s="10">
        <v>2</v>
      </c>
      <c r="N114" s="10">
        <v>2</v>
      </c>
      <c r="O114" s="10">
        <v>20</v>
      </c>
      <c r="P114" s="10">
        <v>9</v>
      </c>
      <c r="Q114" s="10">
        <v>11</v>
      </c>
      <c r="R114" s="7"/>
      <c r="S114" s="17">
        <f t="shared" si="32"/>
        <v>82</v>
      </c>
      <c r="T114" s="18">
        <f t="shared" si="33"/>
        <v>38</v>
      </c>
      <c r="U114" s="18">
        <f t="shared" si="34"/>
        <v>44</v>
      </c>
      <c r="V114" s="22">
        <f t="shared" si="35"/>
        <v>-3.6764705882352941E-3</v>
      </c>
      <c r="W114" s="23">
        <f t="shared" si="36"/>
        <v>4.2569659442724455E-3</v>
      </c>
      <c r="X114" s="7"/>
      <c r="Y114" s="26">
        <v>2764</v>
      </c>
      <c r="Z114" s="27">
        <v>1065</v>
      </c>
      <c r="AA114" s="27">
        <v>1699</v>
      </c>
      <c r="AB114" s="22">
        <f t="shared" si="37"/>
        <v>-3.5512903021431121E-3</v>
      </c>
      <c r="AC114" s="23">
        <f t="shared" si="38"/>
        <v>5.665391759005772E-3</v>
      </c>
    </row>
    <row r="115" spans="1:29" x14ac:dyDescent="0.25">
      <c r="A115" s="7"/>
      <c r="B115" s="9" t="s">
        <v>38</v>
      </c>
      <c r="C115" s="10">
        <v>3</v>
      </c>
      <c r="D115" s="10">
        <v>1</v>
      </c>
      <c r="E115" s="10">
        <v>2</v>
      </c>
      <c r="F115" s="10">
        <v>14</v>
      </c>
      <c r="G115" s="10">
        <v>6</v>
      </c>
      <c r="H115" s="10">
        <v>8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9</v>
      </c>
      <c r="P115" s="10">
        <v>3</v>
      </c>
      <c r="Q115" s="10">
        <v>6</v>
      </c>
      <c r="R115" s="7"/>
      <c r="S115" s="17">
        <f t="shared" si="32"/>
        <v>26</v>
      </c>
      <c r="T115" s="18">
        <f t="shared" si="33"/>
        <v>10</v>
      </c>
      <c r="U115" s="18">
        <f t="shared" si="34"/>
        <v>16</v>
      </c>
      <c r="V115" s="22">
        <f t="shared" si="35"/>
        <v>-9.6749226006191951E-4</v>
      </c>
      <c r="W115" s="23">
        <f t="shared" si="36"/>
        <v>1.5479876160990713E-3</v>
      </c>
      <c r="X115" s="7"/>
      <c r="Y115" s="26">
        <v>1024</v>
      </c>
      <c r="Z115" s="27">
        <v>338</v>
      </c>
      <c r="AA115" s="27">
        <v>686</v>
      </c>
      <c r="AB115" s="22">
        <f t="shared" si="37"/>
        <v>-1.1270761710087999E-3</v>
      </c>
      <c r="AC115" s="23">
        <f t="shared" si="38"/>
        <v>2.2874977908640139E-3</v>
      </c>
    </row>
    <row r="116" spans="1:29" x14ac:dyDescent="0.25">
      <c r="A116" s="7"/>
      <c r="B116" s="9" t="s">
        <v>39</v>
      </c>
      <c r="C116" s="10">
        <v>0</v>
      </c>
      <c r="D116" s="10">
        <v>0</v>
      </c>
      <c r="E116" s="10">
        <v>0</v>
      </c>
      <c r="F116" s="10">
        <v>5</v>
      </c>
      <c r="G116" s="10">
        <v>0</v>
      </c>
      <c r="H116" s="10">
        <v>5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2</v>
      </c>
      <c r="P116" s="10">
        <v>0</v>
      </c>
      <c r="Q116" s="10">
        <v>2</v>
      </c>
      <c r="R116" s="7"/>
      <c r="S116" s="17">
        <f t="shared" si="32"/>
        <v>7</v>
      </c>
      <c r="T116" s="18">
        <f t="shared" si="33"/>
        <v>0</v>
      </c>
      <c r="U116" s="18">
        <f t="shared" si="34"/>
        <v>7</v>
      </c>
      <c r="V116" s="22">
        <f t="shared" si="35"/>
        <v>0</v>
      </c>
      <c r="W116" s="23">
        <f t="shared" si="36"/>
        <v>6.7724458204334367E-4</v>
      </c>
      <c r="X116" s="7"/>
      <c r="Y116" s="26">
        <v>232</v>
      </c>
      <c r="Z116" s="27">
        <v>51</v>
      </c>
      <c r="AA116" s="27">
        <v>181</v>
      </c>
      <c r="AB116" s="22">
        <f t="shared" si="37"/>
        <v>-1.700617891167124E-4</v>
      </c>
      <c r="AC116" s="23">
        <f t="shared" si="38"/>
        <v>6.03552624120097E-4</v>
      </c>
    </row>
    <row r="117" spans="1:29" x14ac:dyDescent="0.25">
      <c r="A117" s="7"/>
      <c r="B117" s="9" t="s">
        <v>40</v>
      </c>
      <c r="C117" s="10">
        <v>0</v>
      </c>
      <c r="D117" s="10">
        <v>0</v>
      </c>
      <c r="E117" s="10">
        <v>0</v>
      </c>
      <c r="F117" s="10">
        <v>1</v>
      </c>
      <c r="G117" s="10">
        <v>0</v>
      </c>
      <c r="H117" s="10">
        <v>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7"/>
      <c r="S117" s="19">
        <f t="shared" si="32"/>
        <v>1</v>
      </c>
      <c r="T117" s="20">
        <f t="shared" si="33"/>
        <v>0</v>
      </c>
      <c r="U117" s="20">
        <f t="shared" si="34"/>
        <v>1</v>
      </c>
      <c r="V117" s="24">
        <f t="shared" si="35"/>
        <v>0</v>
      </c>
      <c r="W117" s="25">
        <f t="shared" si="36"/>
        <v>9.6749226006191956E-5</v>
      </c>
      <c r="X117" s="7"/>
      <c r="Y117" s="28">
        <v>33</v>
      </c>
      <c r="Z117" s="29">
        <v>9</v>
      </c>
      <c r="AA117" s="29">
        <v>24</v>
      </c>
      <c r="AB117" s="24">
        <f t="shared" si="37"/>
        <v>-3.0010903961772778E-5</v>
      </c>
      <c r="AC117" s="25">
        <f t="shared" si="38"/>
        <v>8.002907723139408E-5</v>
      </c>
    </row>
    <row r="118" spans="1:29" ht="15.75" thickBot="1" x14ac:dyDescent="0.3">
      <c r="C118" s="10"/>
      <c r="D118" s="10"/>
      <c r="E118" s="10"/>
      <c r="S118" s="21">
        <f>SUM(S97:S117)</f>
        <v>10336</v>
      </c>
      <c r="T118" s="21">
        <f t="shared" ref="T118:U118" si="39">SUM(T97:T117)</f>
        <v>6149</v>
      </c>
      <c r="U118" s="21">
        <f t="shared" si="39"/>
        <v>4187</v>
      </c>
      <c r="Y118" s="21">
        <f>SUM(Y97:Y117)</f>
        <v>299891</v>
      </c>
      <c r="Z118" s="21">
        <f t="shared" ref="Z118:AA118" si="40">SUM(Z97:Z117)</f>
        <v>151202</v>
      </c>
      <c r="AA118" s="21">
        <f t="shared" si="40"/>
        <v>148689</v>
      </c>
    </row>
    <row r="119" spans="1:29" ht="15.75" thickTop="1" x14ac:dyDescent="0.25">
      <c r="C119" s="10"/>
      <c r="D119" s="10"/>
      <c r="E119" s="10"/>
    </row>
    <row r="125" spans="1:29" ht="26.25" x14ac:dyDescent="0.4">
      <c r="A125" s="1" t="s">
        <v>47</v>
      </c>
      <c r="B125" s="33">
        <v>2007</v>
      </c>
      <c r="C125" s="53" t="s">
        <v>42</v>
      </c>
      <c r="D125" s="53"/>
      <c r="E125" s="53"/>
      <c r="F125" s="54" t="s">
        <v>43</v>
      </c>
      <c r="G125" s="54"/>
      <c r="H125" s="54"/>
      <c r="I125" s="54" t="s">
        <v>44</v>
      </c>
      <c r="J125" s="54"/>
      <c r="K125" s="54"/>
      <c r="L125" s="54" t="s">
        <v>45</v>
      </c>
      <c r="M125" s="54"/>
      <c r="N125" s="54"/>
      <c r="O125" s="54" t="s">
        <v>46</v>
      </c>
      <c r="P125" s="54"/>
      <c r="Q125" s="54"/>
      <c r="R125" s="11"/>
      <c r="S125" s="49" t="s">
        <v>84</v>
      </c>
      <c r="T125" s="50"/>
      <c r="U125" s="50"/>
      <c r="V125" s="50"/>
      <c r="W125" s="31">
        <f>B125</f>
        <v>2007</v>
      </c>
      <c r="Y125" s="49" t="s">
        <v>41</v>
      </c>
      <c r="Z125" s="50"/>
      <c r="AA125" s="50"/>
      <c r="AB125" s="50"/>
      <c r="AC125" s="31">
        <f>B125</f>
        <v>2007</v>
      </c>
    </row>
    <row r="126" spans="1:29" x14ac:dyDescent="0.25">
      <c r="B126" s="8"/>
      <c r="C126" s="9" t="s">
        <v>19</v>
      </c>
      <c r="D126" s="9" t="s">
        <v>17</v>
      </c>
      <c r="E126" s="9" t="s">
        <v>18</v>
      </c>
      <c r="F126" s="9" t="s">
        <v>19</v>
      </c>
      <c r="G126" s="9" t="s">
        <v>17</v>
      </c>
      <c r="H126" s="9" t="s">
        <v>18</v>
      </c>
      <c r="I126" s="9" t="s">
        <v>19</v>
      </c>
      <c r="J126" s="9" t="s">
        <v>17</v>
      </c>
      <c r="K126" s="9" t="s">
        <v>18</v>
      </c>
      <c r="L126" s="9" t="s">
        <v>19</v>
      </c>
      <c r="M126" s="9" t="s">
        <v>17</v>
      </c>
      <c r="N126" s="9" t="s">
        <v>18</v>
      </c>
      <c r="O126" s="9" t="s">
        <v>19</v>
      </c>
      <c r="P126" s="9" t="s">
        <v>17</v>
      </c>
      <c r="Q126" s="9" t="s">
        <v>18</v>
      </c>
      <c r="R126" s="9"/>
      <c r="S126" s="12" t="s">
        <v>19</v>
      </c>
      <c r="T126" s="13" t="s">
        <v>17</v>
      </c>
      <c r="U126" s="13" t="s">
        <v>18</v>
      </c>
      <c r="V126" s="13" t="s">
        <v>48</v>
      </c>
      <c r="W126" s="14" t="s">
        <v>49</v>
      </c>
      <c r="Y126" s="12" t="s">
        <v>19</v>
      </c>
      <c r="Z126" s="13" t="s">
        <v>17</v>
      </c>
      <c r="AA126" s="13" t="s">
        <v>18</v>
      </c>
      <c r="AB126" s="13" t="s">
        <v>48</v>
      </c>
      <c r="AC126" s="14" t="s">
        <v>49</v>
      </c>
    </row>
    <row r="127" spans="1:29" x14ac:dyDescent="0.25">
      <c r="B127" s="9" t="s">
        <v>20</v>
      </c>
      <c r="C127" s="16">
        <v>37</v>
      </c>
      <c r="D127" s="16">
        <v>21</v>
      </c>
      <c r="E127" s="16">
        <v>16</v>
      </c>
      <c r="F127" s="16">
        <v>290</v>
      </c>
      <c r="G127" s="16">
        <v>165</v>
      </c>
      <c r="H127" s="16">
        <v>125</v>
      </c>
      <c r="I127" s="16">
        <v>3</v>
      </c>
      <c r="J127" s="16">
        <v>2</v>
      </c>
      <c r="K127" s="16">
        <v>1</v>
      </c>
      <c r="L127" s="16">
        <v>5</v>
      </c>
      <c r="M127" s="16">
        <v>4</v>
      </c>
      <c r="N127" s="16">
        <v>1</v>
      </c>
      <c r="O127" s="16">
        <v>252</v>
      </c>
      <c r="P127" s="16">
        <v>130</v>
      </c>
      <c r="Q127" s="16">
        <v>122</v>
      </c>
      <c r="R127" s="7"/>
      <c r="S127" s="17">
        <f>O127+L127+I127+F127+C127</f>
        <v>587</v>
      </c>
      <c r="T127" s="18">
        <f t="shared" ref="T127" si="41">P127+M127+J127+G127+D127</f>
        <v>322</v>
      </c>
      <c r="U127" s="18">
        <f t="shared" ref="U127" si="42">Q127+N127+K127+H127+E127</f>
        <v>265</v>
      </c>
      <c r="V127" s="22">
        <f>T127/$S$148*-1</f>
        <v>-2.6806526806526808E-2</v>
      </c>
      <c r="W127" s="23">
        <f>U127/$S$148</f>
        <v>2.206127206127206E-2</v>
      </c>
      <c r="Y127" s="26">
        <v>21435</v>
      </c>
      <c r="Z127" s="27">
        <v>10924</v>
      </c>
      <c r="AA127" s="27">
        <v>10511</v>
      </c>
      <c r="AB127" s="22">
        <f>Z127/$Y$148*-1</f>
        <v>-3.5505343352661277E-2</v>
      </c>
      <c r="AC127" s="23">
        <f>AA127/$Y$148</f>
        <v>3.4163004758314047E-2</v>
      </c>
    </row>
    <row r="128" spans="1:29" x14ac:dyDescent="0.25">
      <c r="B128" s="9" t="s">
        <v>21</v>
      </c>
      <c r="C128" s="16">
        <v>44</v>
      </c>
      <c r="D128" s="16">
        <v>21</v>
      </c>
      <c r="E128" s="16">
        <v>23</v>
      </c>
      <c r="F128" s="16">
        <v>322</v>
      </c>
      <c r="G128" s="16">
        <v>150</v>
      </c>
      <c r="H128" s="16">
        <v>172</v>
      </c>
      <c r="I128" s="16">
        <v>8</v>
      </c>
      <c r="J128" s="16">
        <v>5</v>
      </c>
      <c r="K128" s="16">
        <v>3</v>
      </c>
      <c r="L128" s="16">
        <v>10</v>
      </c>
      <c r="M128" s="16">
        <v>4</v>
      </c>
      <c r="N128" s="16">
        <v>6</v>
      </c>
      <c r="O128" s="16">
        <v>250</v>
      </c>
      <c r="P128" s="16">
        <v>137</v>
      </c>
      <c r="Q128" s="16">
        <v>113</v>
      </c>
      <c r="R128" s="7"/>
      <c r="S128" s="17">
        <f t="shared" ref="S128:S147" si="43">O128+L128+I128+F128+C128</f>
        <v>634</v>
      </c>
      <c r="T128" s="18">
        <f t="shared" ref="T128:T147" si="44">P128+M128+J128+G128+D128</f>
        <v>317</v>
      </c>
      <c r="U128" s="18">
        <f t="shared" ref="U128:U147" si="45">Q128+N128+K128+H128+E128</f>
        <v>317</v>
      </c>
      <c r="V128" s="22">
        <f t="shared" ref="V128:V147" si="46">T128/$S$148*-1</f>
        <v>-2.6390276390276392E-2</v>
      </c>
      <c r="W128" s="23">
        <f t="shared" ref="W128:W147" si="47">U128/$S$148</f>
        <v>2.6390276390276392E-2</v>
      </c>
      <c r="Y128" s="26">
        <v>21272</v>
      </c>
      <c r="Z128" s="27">
        <v>10791</v>
      </c>
      <c r="AA128" s="27">
        <v>10481</v>
      </c>
      <c r="AB128" s="22">
        <f t="shared" ref="AB128:AB147" si="48">Z128/$Y$148*-1</f>
        <v>-3.5073064822278267E-2</v>
      </c>
      <c r="AC128" s="23">
        <f t="shared" ref="AC128:AC147" si="49">AA128/$Y$148</f>
        <v>3.4065498322889312E-2</v>
      </c>
    </row>
    <row r="129" spans="2:29" x14ac:dyDescent="0.25">
      <c r="B129" s="9" t="s">
        <v>22</v>
      </c>
      <c r="C129" s="16">
        <v>45</v>
      </c>
      <c r="D129" s="16">
        <v>20</v>
      </c>
      <c r="E129" s="16">
        <v>25</v>
      </c>
      <c r="F129" s="16">
        <v>356</v>
      </c>
      <c r="G129" s="16">
        <v>180</v>
      </c>
      <c r="H129" s="16">
        <v>176</v>
      </c>
      <c r="I129" s="16">
        <v>3</v>
      </c>
      <c r="J129" s="16">
        <v>2</v>
      </c>
      <c r="K129" s="16">
        <v>1</v>
      </c>
      <c r="L129" s="16">
        <v>7</v>
      </c>
      <c r="M129" s="16">
        <v>4</v>
      </c>
      <c r="N129" s="16">
        <v>3</v>
      </c>
      <c r="O129" s="16">
        <v>278</v>
      </c>
      <c r="P129" s="16">
        <v>139</v>
      </c>
      <c r="Q129" s="16">
        <v>139</v>
      </c>
      <c r="R129" s="7"/>
      <c r="S129" s="17">
        <f t="shared" si="43"/>
        <v>689</v>
      </c>
      <c r="T129" s="18">
        <f t="shared" si="44"/>
        <v>345</v>
      </c>
      <c r="U129" s="18">
        <f t="shared" si="45"/>
        <v>344</v>
      </c>
      <c r="V129" s="22">
        <f t="shared" si="46"/>
        <v>-2.872127872127872E-2</v>
      </c>
      <c r="W129" s="23">
        <f t="shared" si="47"/>
        <v>2.863802863802864E-2</v>
      </c>
      <c r="Y129" s="26">
        <v>22760</v>
      </c>
      <c r="Z129" s="27">
        <v>11658</v>
      </c>
      <c r="AA129" s="27">
        <v>11102</v>
      </c>
      <c r="AB129" s="22">
        <f t="shared" si="48"/>
        <v>-3.7891000806053197E-2</v>
      </c>
      <c r="AC129" s="23">
        <f t="shared" si="49"/>
        <v>3.6083881536181389E-2</v>
      </c>
    </row>
    <row r="130" spans="2:29" x14ac:dyDescent="0.25">
      <c r="B130" s="9" t="s">
        <v>23</v>
      </c>
      <c r="C130" s="16">
        <v>55</v>
      </c>
      <c r="D130" s="16">
        <v>22</v>
      </c>
      <c r="E130" s="16">
        <v>33</v>
      </c>
      <c r="F130" s="16">
        <v>355</v>
      </c>
      <c r="G130" s="16">
        <v>179</v>
      </c>
      <c r="H130" s="16">
        <v>176</v>
      </c>
      <c r="I130" s="16">
        <v>12</v>
      </c>
      <c r="J130" s="16">
        <v>6</v>
      </c>
      <c r="K130" s="16">
        <v>6</v>
      </c>
      <c r="L130" s="16">
        <v>15</v>
      </c>
      <c r="M130" s="16">
        <v>9</v>
      </c>
      <c r="N130" s="16">
        <v>6</v>
      </c>
      <c r="O130" s="16">
        <v>266</v>
      </c>
      <c r="P130" s="16">
        <v>133</v>
      </c>
      <c r="Q130" s="16">
        <v>133</v>
      </c>
      <c r="R130" s="7"/>
      <c r="S130" s="17">
        <f t="shared" si="43"/>
        <v>703</v>
      </c>
      <c r="T130" s="18">
        <f t="shared" si="44"/>
        <v>349</v>
      </c>
      <c r="U130" s="18">
        <f t="shared" si="45"/>
        <v>354</v>
      </c>
      <c r="V130" s="22">
        <f t="shared" si="46"/>
        <v>-2.9054279054279056E-2</v>
      </c>
      <c r="W130" s="23">
        <f t="shared" si="47"/>
        <v>2.9470529470529472E-2</v>
      </c>
      <c r="Y130" s="26">
        <v>23017</v>
      </c>
      <c r="Z130" s="27">
        <v>11870</v>
      </c>
      <c r="AA130" s="27">
        <v>11147</v>
      </c>
      <c r="AB130" s="22">
        <f t="shared" si="48"/>
        <v>-3.8580046283054684E-2</v>
      </c>
      <c r="AC130" s="23">
        <f t="shared" si="49"/>
        <v>3.6230141189318492E-2</v>
      </c>
    </row>
    <row r="131" spans="2:29" x14ac:dyDescent="0.25">
      <c r="B131" s="9" t="s">
        <v>24</v>
      </c>
      <c r="C131" s="16">
        <v>53</v>
      </c>
      <c r="D131" s="16">
        <v>28</v>
      </c>
      <c r="E131" s="16">
        <v>25</v>
      </c>
      <c r="F131" s="16">
        <v>362</v>
      </c>
      <c r="G131" s="16">
        <v>204</v>
      </c>
      <c r="H131" s="16">
        <v>158</v>
      </c>
      <c r="I131" s="16">
        <v>20</v>
      </c>
      <c r="J131" s="16">
        <v>16</v>
      </c>
      <c r="K131" s="16">
        <v>4</v>
      </c>
      <c r="L131" s="16">
        <v>10</v>
      </c>
      <c r="M131" s="16">
        <v>4</v>
      </c>
      <c r="N131" s="16">
        <v>6</v>
      </c>
      <c r="O131" s="16">
        <v>276</v>
      </c>
      <c r="P131" s="16">
        <v>157</v>
      </c>
      <c r="Q131" s="16">
        <v>119</v>
      </c>
      <c r="R131" s="7"/>
      <c r="S131" s="17">
        <f t="shared" si="43"/>
        <v>721</v>
      </c>
      <c r="T131" s="18">
        <f t="shared" si="44"/>
        <v>409</v>
      </c>
      <c r="U131" s="18">
        <f t="shared" si="45"/>
        <v>312</v>
      </c>
      <c r="V131" s="22">
        <f t="shared" si="46"/>
        <v>-3.4049284049284048E-2</v>
      </c>
      <c r="W131" s="23">
        <f t="shared" si="47"/>
        <v>2.5974025974025976E-2</v>
      </c>
      <c r="Y131" s="26">
        <v>21632</v>
      </c>
      <c r="Z131" s="27">
        <v>11005</v>
      </c>
      <c r="AA131" s="27">
        <v>10627</v>
      </c>
      <c r="AB131" s="22">
        <f t="shared" si="48"/>
        <v>-3.5768610728308066E-2</v>
      </c>
      <c r="AC131" s="23">
        <f t="shared" si="49"/>
        <v>3.454002964195637E-2</v>
      </c>
    </row>
    <row r="132" spans="2:29" x14ac:dyDescent="0.25">
      <c r="B132" s="9" t="s">
        <v>25</v>
      </c>
      <c r="C132" s="16">
        <v>41</v>
      </c>
      <c r="D132" s="16">
        <v>21</v>
      </c>
      <c r="E132" s="16">
        <v>20</v>
      </c>
      <c r="F132" s="16">
        <v>400</v>
      </c>
      <c r="G132" s="16">
        <v>269</v>
      </c>
      <c r="H132" s="16">
        <v>131</v>
      </c>
      <c r="I132" s="16">
        <v>28</v>
      </c>
      <c r="J132" s="16">
        <v>24</v>
      </c>
      <c r="K132" s="16">
        <v>4</v>
      </c>
      <c r="L132" s="16">
        <v>7</v>
      </c>
      <c r="M132" s="16">
        <v>6</v>
      </c>
      <c r="N132" s="16">
        <v>1</v>
      </c>
      <c r="O132" s="16">
        <v>333</v>
      </c>
      <c r="P132" s="16">
        <v>212</v>
      </c>
      <c r="Q132" s="16">
        <v>121</v>
      </c>
      <c r="R132" s="7"/>
      <c r="S132" s="17">
        <f t="shared" si="43"/>
        <v>809</v>
      </c>
      <c r="T132" s="18">
        <f t="shared" si="44"/>
        <v>532</v>
      </c>
      <c r="U132" s="18">
        <f t="shared" si="45"/>
        <v>277</v>
      </c>
      <c r="V132" s="22">
        <f t="shared" si="46"/>
        <v>-4.4289044289044288E-2</v>
      </c>
      <c r="W132" s="23">
        <f t="shared" si="47"/>
        <v>2.306027306027306E-2</v>
      </c>
      <c r="Y132" s="26">
        <v>22993</v>
      </c>
      <c r="Z132" s="27">
        <v>11868</v>
      </c>
      <c r="AA132" s="27">
        <v>11125</v>
      </c>
      <c r="AB132" s="22">
        <f t="shared" si="48"/>
        <v>-3.8573545854026364E-2</v>
      </c>
      <c r="AC132" s="23">
        <f t="shared" si="49"/>
        <v>3.615863647000702E-2</v>
      </c>
    </row>
    <row r="133" spans="2:29" x14ac:dyDescent="0.25">
      <c r="B133" s="9" t="s">
        <v>26</v>
      </c>
      <c r="C133" s="16">
        <v>42</v>
      </c>
      <c r="D133" s="16">
        <v>18</v>
      </c>
      <c r="E133" s="16">
        <v>24</v>
      </c>
      <c r="F133" s="16">
        <v>443</v>
      </c>
      <c r="G133" s="16">
        <v>313</v>
      </c>
      <c r="H133" s="16">
        <v>130</v>
      </c>
      <c r="I133" s="16">
        <v>83</v>
      </c>
      <c r="J133" s="16">
        <v>77</v>
      </c>
      <c r="K133" s="16">
        <v>6</v>
      </c>
      <c r="L133" s="16">
        <v>4</v>
      </c>
      <c r="M133" s="16">
        <v>3</v>
      </c>
      <c r="N133" s="16">
        <v>1</v>
      </c>
      <c r="O133" s="16">
        <v>445</v>
      </c>
      <c r="P133" s="16">
        <v>325</v>
      </c>
      <c r="Q133" s="16">
        <v>120</v>
      </c>
      <c r="R133" s="7"/>
      <c r="S133" s="17">
        <f t="shared" si="43"/>
        <v>1017</v>
      </c>
      <c r="T133" s="18">
        <f t="shared" si="44"/>
        <v>736</v>
      </c>
      <c r="U133" s="18">
        <f t="shared" si="45"/>
        <v>281</v>
      </c>
      <c r="V133" s="22">
        <f t="shared" si="46"/>
        <v>-6.1272061272061272E-2</v>
      </c>
      <c r="W133" s="23">
        <f t="shared" si="47"/>
        <v>2.3393273393273392E-2</v>
      </c>
      <c r="Y133" s="26">
        <v>22614</v>
      </c>
      <c r="Z133" s="27">
        <v>11910</v>
      </c>
      <c r="AA133" s="27">
        <v>10704</v>
      </c>
      <c r="AB133" s="22">
        <f t="shared" si="48"/>
        <v>-3.8710054863621002E-2</v>
      </c>
      <c r="AC133" s="23">
        <f t="shared" si="49"/>
        <v>3.4790296159546527E-2</v>
      </c>
    </row>
    <row r="134" spans="2:29" x14ac:dyDescent="0.25">
      <c r="B134" s="9" t="s">
        <v>27</v>
      </c>
      <c r="C134" s="16">
        <v>33</v>
      </c>
      <c r="D134" s="16">
        <v>17</v>
      </c>
      <c r="E134" s="16">
        <v>16</v>
      </c>
      <c r="F134" s="16">
        <v>492</v>
      </c>
      <c r="G134" s="16">
        <v>341</v>
      </c>
      <c r="H134" s="16">
        <v>151</v>
      </c>
      <c r="I134" s="16">
        <v>80</v>
      </c>
      <c r="J134" s="16">
        <v>78</v>
      </c>
      <c r="K134" s="16">
        <v>2</v>
      </c>
      <c r="L134" s="16">
        <v>11</v>
      </c>
      <c r="M134" s="16">
        <v>5</v>
      </c>
      <c r="N134" s="16">
        <v>6</v>
      </c>
      <c r="O134" s="16">
        <v>483</v>
      </c>
      <c r="P134" s="16">
        <v>367</v>
      </c>
      <c r="Q134" s="16">
        <v>116</v>
      </c>
      <c r="R134" s="7"/>
      <c r="S134" s="17">
        <f t="shared" si="43"/>
        <v>1099</v>
      </c>
      <c r="T134" s="18">
        <f t="shared" si="44"/>
        <v>808</v>
      </c>
      <c r="U134" s="18">
        <f t="shared" si="45"/>
        <v>291</v>
      </c>
      <c r="V134" s="22">
        <f t="shared" si="46"/>
        <v>-6.7266067266067264E-2</v>
      </c>
      <c r="W134" s="23">
        <f t="shared" si="47"/>
        <v>2.4225774225774224E-2</v>
      </c>
      <c r="Y134" s="26">
        <v>21014</v>
      </c>
      <c r="Z134" s="27">
        <v>11009</v>
      </c>
      <c r="AA134" s="27">
        <v>10005</v>
      </c>
      <c r="AB134" s="22">
        <f t="shared" si="48"/>
        <v>-3.5781611586364698E-2</v>
      </c>
      <c r="AC134" s="23">
        <f t="shared" si="49"/>
        <v>3.2518396214150133E-2</v>
      </c>
    </row>
    <row r="135" spans="2:29" x14ac:dyDescent="0.25">
      <c r="B135" s="9" t="s">
        <v>28</v>
      </c>
      <c r="C135" s="16">
        <v>63</v>
      </c>
      <c r="D135" s="16">
        <v>34</v>
      </c>
      <c r="E135" s="16">
        <v>29</v>
      </c>
      <c r="F135" s="16">
        <v>539</v>
      </c>
      <c r="G135" s="16">
        <v>386</v>
      </c>
      <c r="H135" s="16">
        <v>153</v>
      </c>
      <c r="I135" s="16">
        <v>90</v>
      </c>
      <c r="J135" s="16">
        <v>85</v>
      </c>
      <c r="K135" s="16">
        <v>5</v>
      </c>
      <c r="L135" s="16">
        <v>8</v>
      </c>
      <c r="M135" s="16">
        <v>5</v>
      </c>
      <c r="N135" s="16">
        <v>3</v>
      </c>
      <c r="O135" s="16">
        <v>540</v>
      </c>
      <c r="P135" s="16">
        <v>390</v>
      </c>
      <c r="Q135" s="16">
        <v>150</v>
      </c>
      <c r="R135" s="7"/>
      <c r="S135" s="17">
        <f t="shared" si="43"/>
        <v>1240</v>
      </c>
      <c r="T135" s="18">
        <f t="shared" si="44"/>
        <v>900</v>
      </c>
      <c r="U135" s="18">
        <f t="shared" si="45"/>
        <v>340</v>
      </c>
      <c r="V135" s="22">
        <f t="shared" si="46"/>
        <v>-7.4925074925074928E-2</v>
      </c>
      <c r="W135" s="23">
        <f t="shared" si="47"/>
        <v>2.8305028305028304E-2</v>
      </c>
      <c r="Y135" s="26">
        <v>22939</v>
      </c>
      <c r="Z135" s="27">
        <v>11824</v>
      </c>
      <c r="AA135" s="27">
        <v>11115</v>
      </c>
      <c r="AB135" s="22">
        <f t="shared" si="48"/>
        <v>-3.8430536415403414E-2</v>
      </c>
      <c r="AC135" s="23">
        <f t="shared" si="49"/>
        <v>3.6126134324865444E-2</v>
      </c>
    </row>
    <row r="136" spans="2:29" x14ac:dyDescent="0.25">
      <c r="B136" s="9" t="s">
        <v>29</v>
      </c>
      <c r="C136" s="16">
        <v>58</v>
      </c>
      <c r="D136" s="16">
        <v>28</v>
      </c>
      <c r="E136" s="16">
        <v>30</v>
      </c>
      <c r="F136" s="16">
        <v>683</v>
      </c>
      <c r="G136" s="16">
        <v>514</v>
      </c>
      <c r="H136" s="16">
        <v>169</v>
      </c>
      <c r="I136" s="16">
        <v>81</v>
      </c>
      <c r="J136" s="16">
        <v>73</v>
      </c>
      <c r="K136" s="16">
        <v>8</v>
      </c>
      <c r="L136" s="16">
        <v>8</v>
      </c>
      <c r="M136" s="16">
        <v>4</v>
      </c>
      <c r="N136" s="16">
        <v>4</v>
      </c>
      <c r="O136" s="16">
        <v>422</v>
      </c>
      <c r="P136" s="16">
        <v>301</v>
      </c>
      <c r="Q136" s="16">
        <v>121</v>
      </c>
      <c r="R136" s="7"/>
      <c r="S136" s="17">
        <f t="shared" si="43"/>
        <v>1252</v>
      </c>
      <c r="T136" s="18">
        <f t="shared" si="44"/>
        <v>920</v>
      </c>
      <c r="U136" s="18">
        <f t="shared" si="45"/>
        <v>332</v>
      </c>
      <c r="V136" s="22">
        <f t="shared" si="46"/>
        <v>-7.6590076590076592E-2</v>
      </c>
      <c r="W136" s="23">
        <f t="shared" si="47"/>
        <v>2.763902763902764E-2</v>
      </c>
      <c r="Y136" s="26">
        <v>22236</v>
      </c>
      <c r="Z136" s="27">
        <v>11680</v>
      </c>
      <c r="AA136" s="27">
        <v>10556</v>
      </c>
      <c r="AB136" s="22">
        <f t="shared" si="48"/>
        <v>-3.7962505525364676E-2</v>
      </c>
      <c r="AC136" s="23">
        <f t="shared" si="49"/>
        <v>3.4309264411451157E-2</v>
      </c>
    </row>
    <row r="137" spans="2:29" x14ac:dyDescent="0.25">
      <c r="B137" s="9" t="s">
        <v>30</v>
      </c>
      <c r="C137" s="16">
        <v>48</v>
      </c>
      <c r="D137" s="16">
        <v>27</v>
      </c>
      <c r="E137" s="16">
        <v>21</v>
      </c>
      <c r="F137" s="16">
        <v>550</v>
      </c>
      <c r="G137" s="16">
        <v>417</v>
      </c>
      <c r="H137" s="16">
        <v>133</v>
      </c>
      <c r="I137" s="16">
        <v>63</v>
      </c>
      <c r="J137" s="16">
        <v>60</v>
      </c>
      <c r="K137" s="16">
        <v>3</v>
      </c>
      <c r="L137" s="16">
        <v>15</v>
      </c>
      <c r="M137" s="16">
        <v>9</v>
      </c>
      <c r="N137" s="16">
        <v>6</v>
      </c>
      <c r="O137" s="16">
        <v>324</v>
      </c>
      <c r="P137" s="16">
        <v>228</v>
      </c>
      <c r="Q137" s="16">
        <v>96</v>
      </c>
      <c r="R137" s="7"/>
      <c r="S137" s="17">
        <f t="shared" si="43"/>
        <v>1000</v>
      </c>
      <c r="T137" s="18">
        <f t="shared" si="44"/>
        <v>741</v>
      </c>
      <c r="U137" s="18">
        <f t="shared" si="45"/>
        <v>259</v>
      </c>
      <c r="V137" s="22">
        <f t="shared" si="46"/>
        <v>-6.1688311688311688E-2</v>
      </c>
      <c r="W137" s="23">
        <f t="shared" si="47"/>
        <v>2.156177156177156E-2</v>
      </c>
      <c r="Y137" s="26">
        <v>19917</v>
      </c>
      <c r="Z137" s="27">
        <v>10405</v>
      </c>
      <c r="AA137" s="27">
        <v>9512</v>
      </c>
      <c r="AB137" s="22">
        <f t="shared" si="48"/>
        <v>-3.3818482019813308E-2</v>
      </c>
      <c r="AC137" s="23">
        <f t="shared" si="49"/>
        <v>3.0916040458670271E-2</v>
      </c>
    </row>
    <row r="138" spans="2:29" x14ac:dyDescent="0.25">
      <c r="B138" s="9" t="s">
        <v>31</v>
      </c>
      <c r="C138" s="16">
        <v>51</v>
      </c>
      <c r="D138" s="16">
        <v>31</v>
      </c>
      <c r="E138" s="16">
        <v>20</v>
      </c>
      <c r="F138" s="16">
        <v>374</v>
      </c>
      <c r="G138" s="16">
        <v>253</v>
      </c>
      <c r="H138" s="16">
        <v>121</v>
      </c>
      <c r="I138" s="16">
        <v>35</v>
      </c>
      <c r="J138" s="16">
        <v>33</v>
      </c>
      <c r="K138" s="16">
        <v>2</v>
      </c>
      <c r="L138" s="16">
        <v>12</v>
      </c>
      <c r="M138" s="16">
        <v>9</v>
      </c>
      <c r="N138" s="16">
        <v>3</v>
      </c>
      <c r="O138" s="16">
        <v>264</v>
      </c>
      <c r="P138" s="16">
        <v>177</v>
      </c>
      <c r="Q138" s="16">
        <v>87</v>
      </c>
      <c r="R138" s="7"/>
      <c r="S138" s="17">
        <f t="shared" si="43"/>
        <v>736</v>
      </c>
      <c r="T138" s="18">
        <f t="shared" si="44"/>
        <v>503</v>
      </c>
      <c r="U138" s="18">
        <f t="shared" si="45"/>
        <v>233</v>
      </c>
      <c r="V138" s="22">
        <f t="shared" si="46"/>
        <v>-4.1874791874791872E-2</v>
      </c>
      <c r="W138" s="23">
        <f t="shared" si="47"/>
        <v>1.9397269397269396E-2</v>
      </c>
      <c r="Y138" s="26">
        <v>16976</v>
      </c>
      <c r="Z138" s="27">
        <v>8754</v>
      </c>
      <c r="AA138" s="27">
        <v>8222</v>
      </c>
      <c r="AB138" s="22">
        <f t="shared" si="48"/>
        <v>-2.8452377856938559E-2</v>
      </c>
      <c r="AC138" s="23">
        <f t="shared" si="49"/>
        <v>2.6723263735406538E-2</v>
      </c>
    </row>
    <row r="139" spans="2:29" x14ac:dyDescent="0.25">
      <c r="B139" s="9" t="s">
        <v>32</v>
      </c>
      <c r="C139" s="16">
        <v>40</v>
      </c>
      <c r="D139" s="16">
        <v>21</v>
      </c>
      <c r="E139" s="16">
        <v>19</v>
      </c>
      <c r="F139" s="16">
        <v>246</v>
      </c>
      <c r="G139" s="16">
        <v>142</v>
      </c>
      <c r="H139" s="16">
        <v>104</v>
      </c>
      <c r="I139" s="16">
        <v>8</v>
      </c>
      <c r="J139" s="16">
        <v>5</v>
      </c>
      <c r="K139" s="16">
        <v>3</v>
      </c>
      <c r="L139" s="16">
        <v>7</v>
      </c>
      <c r="M139" s="16">
        <v>6</v>
      </c>
      <c r="N139" s="16">
        <v>1</v>
      </c>
      <c r="O139" s="16">
        <v>161</v>
      </c>
      <c r="P139" s="16">
        <v>88</v>
      </c>
      <c r="Q139" s="16">
        <v>73</v>
      </c>
      <c r="R139" s="7"/>
      <c r="S139" s="17">
        <f t="shared" si="43"/>
        <v>462</v>
      </c>
      <c r="T139" s="18">
        <f t="shared" si="44"/>
        <v>262</v>
      </c>
      <c r="U139" s="18">
        <f t="shared" si="45"/>
        <v>200</v>
      </c>
      <c r="V139" s="22">
        <f t="shared" si="46"/>
        <v>-2.1811521811521812E-2</v>
      </c>
      <c r="W139" s="23">
        <f t="shared" si="47"/>
        <v>1.6650016650016652E-2</v>
      </c>
      <c r="Y139" s="26">
        <v>13234</v>
      </c>
      <c r="Z139" s="27">
        <v>6713</v>
      </c>
      <c r="AA139" s="27">
        <v>6521</v>
      </c>
      <c r="AB139" s="22">
        <f t="shared" si="48"/>
        <v>-2.1818690033542212E-2</v>
      </c>
      <c r="AC139" s="23">
        <f t="shared" si="49"/>
        <v>2.1194648846823889E-2</v>
      </c>
    </row>
    <row r="140" spans="2:29" x14ac:dyDescent="0.25">
      <c r="B140" s="9" t="s">
        <v>33</v>
      </c>
      <c r="C140" s="16">
        <v>38</v>
      </c>
      <c r="D140" s="16">
        <v>22</v>
      </c>
      <c r="E140" s="16">
        <v>16</v>
      </c>
      <c r="F140" s="16">
        <v>145</v>
      </c>
      <c r="G140" s="16">
        <v>75</v>
      </c>
      <c r="H140" s="16">
        <v>70</v>
      </c>
      <c r="I140" s="16">
        <v>2</v>
      </c>
      <c r="J140" s="16">
        <v>2</v>
      </c>
      <c r="K140" s="16">
        <v>0</v>
      </c>
      <c r="L140" s="16">
        <v>4</v>
      </c>
      <c r="M140" s="16">
        <v>1</v>
      </c>
      <c r="N140" s="16">
        <v>3</v>
      </c>
      <c r="O140" s="16">
        <v>108</v>
      </c>
      <c r="P140" s="16">
        <v>63</v>
      </c>
      <c r="Q140" s="16">
        <v>45</v>
      </c>
      <c r="R140" s="7"/>
      <c r="S140" s="17">
        <f t="shared" si="43"/>
        <v>297</v>
      </c>
      <c r="T140" s="18">
        <f t="shared" si="44"/>
        <v>163</v>
      </c>
      <c r="U140" s="18">
        <f t="shared" si="45"/>
        <v>134</v>
      </c>
      <c r="V140" s="22">
        <f t="shared" si="46"/>
        <v>-1.356976356976357E-2</v>
      </c>
      <c r="W140" s="23">
        <f t="shared" si="47"/>
        <v>1.1155511155511156E-2</v>
      </c>
      <c r="Y140" s="26">
        <v>9434</v>
      </c>
      <c r="Z140" s="27">
        <v>4639</v>
      </c>
      <c r="AA140" s="27">
        <v>4795</v>
      </c>
      <c r="AB140" s="22">
        <f t="shared" si="48"/>
        <v>-1.5077745131178658E-2</v>
      </c>
      <c r="AC140" s="23">
        <f t="shared" si="49"/>
        <v>1.5584778595387296E-2</v>
      </c>
    </row>
    <row r="141" spans="2:29" x14ac:dyDescent="0.25">
      <c r="B141" s="9" t="s">
        <v>34</v>
      </c>
      <c r="C141" s="16">
        <v>27</v>
      </c>
      <c r="D141" s="16">
        <v>10</v>
      </c>
      <c r="E141" s="16">
        <v>17</v>
      </c>
      <c r="F141" s="16">
        <v>143</v>
      </c>
      <c r="G141" s="16">
        <v>79</v>
      </c>
      <c r="H141" s="16">
        <v>64</v>
      </c>
      <c r="I141" s="16">
        <v>5</v>
      </c>
      <c r="J141" s="16">
        <v>4</v>
      </c>
      <c r="K141" s="16">
        <v>1</v>
      </c>
      <c r="L141" s="16">
        <v>10</v>
      </c>
      <c r="M141" s="16">
        <v>5</v>
      </c>
      <c r="N141" s="16">
        <v>5</v>
      </c>
      <c r="O141" s="16">
        <v>79</v>
      </c>
      <c r="P141" s="16">
        <v>44</v>
      </c>
      <c r="Q141" s="16">
        <v>35</v>
      </c>
      <c r="R141" s="7"/>
      <c r="S141" s="17">
        <f t="shared" si="43"/>
        <v>264</v>
      </c>
      <c r="T141" s="18">
        <f t="shared" si="44"/>
        <v>142</v>
      </c>
      <c r="U141" s="18">
        <f t="shared" si="45"/>
        <v>122</v>
      </c>
      <c r="V141" s="22">
        <f t="shared" si="46"/>
        <v>-1.1821511821511822E-2</v>
      </c>
      <c r="W141" s="23">
        <f t="shared" si="47"/>
        <v>1.0156510156510156E-2</v>
      </c>
      <c r="Y141" s="26">
        <v>8740</v>
      </c>
      <c r="Z141" s="27">
        <v>4132</v>
      </c>
      <c r="AA141" s="27">
        <v>4608</v>
      </c>
      <c r="AB141" s="22">
        <f t="shared" si="48"/>
        <v>-1.3429886372500584E-2</v>
      </c>
      <c r="AC141" s="23">
        <f t="shared" si="49"/>
        <v>1.4976988481239762E-2</v>
      </c>
    </row>
    <row r="142" spans="2:29" x14ac:dyDescent="0.25">
      <c r="B142" s="9" t="s">
        <v>35</v>
      </c>
      <c r="C142" s="16">
        <v>27</v>
      </c>
      <c r="D142" s="16">
        <v>16</v>
      </c>
      <c r="E142" s="16">
        <v>11</v>
      </c>
      <c r="F142" s="16">
        <v>104</v>
      </c>
      <c r="G142" s="16">
        <v>54</v>
      </c>
      <c r="H142" s="16">
        <v>50</v>
      </c>
      <c r="I142" s="16">
        <v>1</v>
      </c>
      <c r="J142" s="16">
        <v>1</v>
      </c>
      <c r="K142" s="16">
        <v>0</v>
      </c>
      <c r="L142" s="16">
        <v>8</v>
      </c>
      <c r="M142" s="16">
        <v>5</v>
      </c>
      <c r="N142" s="16">
        <v>3</v>
      </c>
      <c r="O142" s="16">
        <v>78</v>
      </c>
      <c r="P142" s="16">
        <v>42</v>
      </c>
      <c r="Q142" s="16">
        <v>36</v>
      </c>
      <c r="R142" s="7"/>
      <c r="S142" s="17">
        <f t="shared" si="43"/>
        <v>218</v>
      </c>
      <c r="T142" s="18">
        <f t="shared" si="44"/>
        <v>118</v>
      </c>
      <c r="U142" s="18">
        <f t="shared" si="45"/>
        <v>100</v>
      </c>
      <c r="V142" s="22">
        <f t="shared" si="46"/>
        <v>-9.8235098235098239E-3</v>
      </c>
      <c r="W142" s="23">
        <f t="shared" si="47"/>
        <v>8.3250083250083259E-3</v>
      </c>
      <c r="Y142" s="26">
        <v>7820</v>
      </c>
      <c r="Z142" s="27">
        <v>3601</v>
      </c>
      <c r="AA142" s="27">
        <v>4219</v>
      </c>
      <c r="AB142" s="22">
        <f t="shared" si="48"/>
        <v>-1.1704022465482722E-2</v>
      </c>
      <c r="AC142" s="23">
        <f t="shared" si="49"/>
        <v>1.3712655035232325E-2</v>
      </c>
    </row>
    <row r="143" spans="2:29" x14ac:dyDescent="0.25">
      <c r="B143" s="9" t="s">
        <v>36</v>
      </c>
      <c r="C143" s="16">
        <v>15</v>
      </c>
      <c r="D143" s="16">
        <v>8</v>
      </c>
      <c r="E143" s="16">
        <v>7</v>
      </c>
      <c r="F143" s="16">
        <v>84</v>
      </c>
      <c r="G143" s="16">
        <v>31</v>
      </c>
      <c r="H143" s="16">
        <v>53</v>
      </c>
      <c r="I143" s="16">
        <v>2</v>
      </c>
      <c r="J143" s="16">
        <v>1</v>
      </c>
      <c r="K143" s="16">
        <v>1</v>
      </c>
      <c r="L143" s="16">
        <v>3</v>
      </c>
      <c r="M143" s="16">
        <v>1</v>
      </c>
      <c r="N143" s="16">
        <v>2</v>
      </c>
      <c r="O143" s="16">
        <v>55</v>
      </c>
      <c r="P143" s="16">
        <v>24</v>
      </c>
      <c r="Q143" s="16">
        <v>31</v>
      </c>
      <c r="R143" s="7"/>
      <c r="S143" s="17">
        <f t="shared" si="43"/>
        <v>159</v>
      </c>
      <c r="T143" s="18">
        <f t="shared" si="44"/>
        <v>65</v>
      </c>
      <c r="U143" s="18">
        <f t="shared" si="45"/>
        <v>94</v>
      </c>
      <c r="V143" s="22">
        <f t="shared" si="46"/>
        <v>-5.411255411255411E-3</v>
      </c>
      <c r="W143" s="23">
        <f t="shared" si="47"/>
        <v>7.8255078255078259E-3</v>
      </c>
      <c r="Y143" s="26">
        <v>5352</v>
      </c>
      <c r="Z143" s="27">
        <v>2243</v>
      </c>
      <c r="AA143" s="27">
        <v>3109</v>
      </c>
      <c r="AB143" s="22">
        <f t="shared" si="48"/>
        <v>-7.2902311552562465E-3</v>
      </c>
      <c r="AC143" s="23">
        <f t="shared" si="49"/>
        <v>1.0104916924517019E-2</v>
      </c>
    </row>
    <row r="144" spans="2:29" x14ac:dyDescent="0.25">
      <c r="B144" s="9" t="s">
        <v>37</v>
      </c>
      <c r="C144" s="16">
        <v>5</v>
      </c>
      <c r="D144" s="16">
        <v>3</v>
      </c>
      <c r="E144" s="16">
        <v>2</v>
      </c>
      <c r="F144" s="16">
        <v>47</v>
      </c>
      <c r="G144" s="16">
        <v>22</v>
      </c>
      <c r="H144" s="16">
        <v>25</v>
      </c>
      <c r="I144" s="16">
        <v>2</v>
      </c>
      <c r="J144" s="16">
        <v>1</v>
      </c>
      <c r="K144" s="16">
        <v>1</v>
      </c>
      <c r="L144" s="16">
        <v>4</v>
      </c>
      <c r="M144" s="16">
        <v>1</v>
      </c>
      <c r="N144" s="16">
        <v>3</v>
      </c>
      <c r="O144" s="16">
        <v>28</v>
      </c>
      <c r="P144" s="16">
        <v>11</v>
      </c>
      <c r="Q144" s="16">
        <v>17</v>
      </c>
      <c r="R144" s="7"/>
      <c r="S144" s="17">
        <f t="shared" si="43"/>
        <v>86</v>
      </c>
      <c r="T144" s="18">
        <f t="shared" si="44"/>
        <v>38</v>
      </c>
      <c r="U144" s="18">
        <f t="shared" si="45"/>
        <v>48</v>
      </c>
      <c r="V144" s="22">
        <f t="shared" si="46"/>
        <v>-3.1635031635031635E-3</v>
      </c>
      <c r="W144" s="23">
        <f t="shared" si="47"/>
        <v>3.996003996003996E-3</v>
      </c>
      <c r="Y144" s="26">
        <v>2947</v>
      </c>
      <c r="Z144" s="27">
        <v>1139</v>
      </c>
      <c r="AA144" s="27">
        <v>1808</v>
      </c>
      <c r="AB144" s="22">
        <f t="shared" si="48"/>
        <v>-3.7019943316258875E-3</v>
      </c>
      <c r="AC144" s="23">
        <f t="shared" si="49"/>
        <v>5.8763878415975454E-3</v>
      </c>
    </row>
    <row r="145" spans="1:29" x14ac:dyDescent="0.25">
      <c r="B145" s="9" t="s">
        <v>38</v>
      </c>
      <c r="C145" s="16">
        <v>4</v>
      </c>
      <c r="D145" s="16">
        <v>1</v>
      </c>
      <c r="E145" s="16">
        <v>3</v>
      </c>
      <c r="F145" s="16">
        <v>18</v>
      </c>
      <c r="G145" s="16">
        <v>7</v>
      </c>
      <c r="H145" s="16">
        <v>11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9</v>
      </c>
      <c r="P145" s="16">
        <v>3</v>
      </c>
      <c r="Q145" s="16">
        <v>6</v>
      </c>
      <c r="R145" s="7"/>
      <c r="S145" s="17">
        <f t="shared" si="43"/>
        <v>31</v>
      </c>
      <c r="T145" s="18">
        <f t="shared" si="44"/>
        <v>11</v>
      </c>
      <c r="U145" s="18">
        <f t="shared" si="45"/>
        <v>20</v>
      </c>
      <c r="V145" s="22">
        <f t="shared" si="46"/>
        <v>-9.1575091575091575E-4</v>
      </c>
      <c r="W145" s="23">
        <f t="shared" si="47"/>
        <v>1.665001665001665E-3</v>
      </c>
      <c r="Y145" s="26">
        <v>1065</v>
      </c>
      <c r="Z145" s="27">
        <v>350</v>
      </c>
      <c r="AA145" s="27">
        <v>715</v>
      </c>
      <c r="AB145" s="22">
        <f t="shared" si="48"/>
        <v>-1.137575079955277E-3</v>
      </c>
      <c r="AC145" s="23">
        <f t="shared" si="49"/>
        <v>2.3239033776229229E-3</v>
      </c>
    </row>
    <row r="146" spans="1:29" x14ac:dyDescent="0.25">
      <c r="B146" s="9" t="s">
        <v>39</v>
      </c>
      <c r="C146" s="16">
        <v>0</v>
      </c>
      <c r="D146" s="16">
        <v>0</v>
      </c>
      <c r="E146" s="16">
        <v>0</v>
      </c>
      <c r="F146" s="16">
        <v>4</v>
      </c>
      <c r="G146" s="16">
        <v>1</v>
      </c>
      <c r="H146" s="16">
        <v>3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2</v>
      </c>
      <c r="P146" s="16">
        <v>0</v>
      </c>
      <c r="Q146" s="16">
        <v>2</v>
      </c>
      <c r="R146" s="7"/>
      <c r="S146" s="17">
        <f t="shared" si="43"/>
        <v>6</v>
      </c>
      <c r="T146" s="18">
        <f t="shared" si="44"/>
        <v>1</v>
      </c>
      <c r="U146" s="18">
        <f t="shared" si="45"/>
        <v>5</v>
      </c>
      <c r="V146" s="22">
        <f t="shared" si="46"/>
        <v>-8.325008325008325E-5</v>
      </c>
      <c r="W146" s="23">
        <f t="shared" si="47"/>
        <v>4.1625041625041625E-4</v>
      </c>
      <c r="Y146" s="26">
        <v>242</v>
      </c>
      <c r="Z146" s="27">
        <v>52</v>
      </c>
      <c r="AA146" s="27">
        <v>190</v>
      </c>
      <c r="AB146" s="22">
        <f t="shared" si="48"/>
        <v>-1.6901115473621258E-4</v>
      </c>
      <c r="AC146" s="23">
        <f t="shared" si="49"/>
        <v>6.175407576900075E-4</v>
      </c>
    </row>
    <row r="147" spans="1:29" x14ac:dyDescent="0.25">
      <c r="B147" s="9" t="s">
        <v>40</v>
      </c>
      <c r="C147" s="16">
        <v>0</v>
      </c>
      <c r="D147" s="16">
        <v>0</v>
      </c>
      <c r="E147" s="16">
        <v>0</v>
      </c>
      <c r="F147" s="16">
        <v>2</v>
      </c>
      <c r="G147" s="16">
        <v>0</v>
      </c>
      <c r="H147" s="16">
        <v>2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7"/>
      <c r="S147" s="19">
        <f t="shared" si="43"/>
        <v>2</v>
      </c>
      <c r="T147" s="20">
        <f t="shared" si="44"/>
        <v>0</v>
      </c>
      <c r="U147" s="20">
        <f t="shared" si="45"/>
        <v>2</v>
      </c>
      <c r="V147" s="24">
        <f t="shared" si="46"/>
        <v>0</v>
      </c>
      <c r="W147" s="25">
        <f t="shared" si="47"/>
        <v>1.665001665001665E-4</v>
      </c>
      <c r="Y147" s="28">
        <v>33</v>
      </c>
      <c r="Z147" s="29">
        <v>9</v>
      </c>
      <c r="AA147" s="29">
        <v>24</v>
      </c>
      <c r="AB147" s="24">
        <f t="shared" si="48"/>
        <v>-2.925193062742141E-5</v>
      </c>
      <c r="AC147" s="25">
        <f t="shared" si="49"/>
        <v>7.8005148339790425E-5</v>
      </c>
    </row>
    <row r="148" spans="1:29" ht="15.75" thickBot="1" x14ac:dyDescent="0.3">
      <c r="C148" s="16"/>
      <c r="D148" s="16"/>
      <c r="E148" s="1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21">
        <f>SUM(S127:S147)</f>
        <v>12012</v>
      </c>
      <c r="T148" s="21">
        <f t="shared" ref="T148:U148" si="50">SUM(T127:T147)</f>
        <v>7682</v>
      </c>
      <c r="U148" s="21">
        <f t="shared" si="50"/>
        <v>4330</v>
      </c>
      <c r="Y148" s="21">
        <f>SUM(Y127:Y147)</f>
        <v>307672</v>
      </c>
      <c r="Z148" s="21">
        <f t="shared" ref="Z148:AA148" si="51">SUM(Z127:Z147)</f>
        <v>156576</v>
      </c>
      <c r="AA148" s="21">
        <f t="shared" si="51"/>
        <v>151096</v>
      </c>
    </row>
    <row r="149" spans="1:29" ht="15.75" thickTop="1" x14ac:dyDescent="0.25">
      <c r="C149" s="10"/>
      <c r="D149" s="10"/>
      <c r="E149" s="10"/>
    </row>
    <row r="155" spans="1:29" ht="26.25" x14ac:dyDescent="0.4">
      <c r="A155" s="1" t="s">
        <v>47</v>
      </c>
      <c r="B155" s="33">
        <v>2008</v>
      </c>
      <c r="C155" s="53" t="s">
        <v>42</v>
      </c>
      <c r="D155" s="53"/>
      <c r="E155" s="53"/>
      <c r="F155" s="54" t="s">
        <v>43</v>
      </c>
      <c r="G155" s="54"/>
      <c r="H155" s="54"/>
      <c r="I155" s="54" t="s">
        <v>44</v>
      </c>
      <c r="J155" s="54"/>
      <c r="K155" s="54"/>
      <c r="L155" s="54" t="s">
        <v>45</v>
      </c>
      <c r="M155" s="54"/>
      <c r="N155" s="54"/>
      <c r="O155" s="54" t="s">
        <v>46</v>
      </c>
      <c r="P155" s="54"/>
      <c r="Q155" s="54"/>
      <c r="R155" s="11"/>
      <c r="S155" s="49" t="s">
        <v>84</v>
      </c>
      <c r="T155" s="50"/>
      <c r="U155" s="50"/>
      <c r="V155" s="50"/>
      <c r="W155" s="31">
        <f>B155</f>
        <v>2008</v>
      </c>
      <c r="Y155" s="51" t="s">
        <v>41</v>
      </c>
      <c r="Z155" s="52"/>
      <c r="AA155" s="52"/>
      <c r="AB155" s="52"/>
      <c r="AC155" s="32">
        <f>B155</f>
        <v>2008</v>
      </c>
    </row>
    <row r="156" spans="1:29" x14ac:dyDescent="0.25">
      <c r="B156" s="8"/>
      <c r="C156" s="9" t="s">
        <v>19</v>
      </c>
      <c r="D156" s="9" t="s">
        <v>17</v>
      </c>
      <c r="E156" s="9" t="s">
        <v>18</v>
      </c>
      <c r="F156" s="9" t="s">
        <v>19</v>
      </c>
      <c r="G156" s="9" t="s">
        <v>17</v>
      </c>
      <c r="H156" s="9" t="s">
        <v>18</v>
      </c>
      <c r="I156" s="9" t="s">
        <v>19</v>
      </c>
      <c r="J156" s="9" t="s">
        <v>17</v>
      </c>
      <c r="K156" s="9" t="s">
        <v>18</v>
      </c>
      <c r="L156" s="9" t="s">
        <v>19</v>
      </c>
      <c r="M156" s="9" t="s">
        <v>17</v>
      </c>
      <c r="N156" s="9" t="s">
        <v>18</v>
      </c>
      <c r="O156" s="9" t="s">
        <v>19</v>
      </c>
      <c r="P156" s="9" t="s">
        <v>17</v>
      </c>
      <c r="Q156" s="9" t="s">
        <v>18</v>
      </c>
      <c r="R156" s="9"/>
      <c r="S156" s="12" t="s">
        <v>19</v>
      </c>
      <c r="T156" s="13" t="s">
        <v>17</v>
      </c>
      <c r="U156" s="13" t="s">
        <v>18</v>
      </c>
      <c r="V156" s="13" t="s">
        <v>48</v>
      </c>
      <c r="W156" s="14" t="s">
        <v>49</v>
      </c>
      <c r="Y156" s="12" t="s">
        <v>19</v>
      </c>
      <c r="Z156" s="13" t="s">
        <v>17</v>
      </c>
      <c r="AA156" s="13" t="s">
        <v>18</v>
      </c>
      <c r="AB156" s="13" t="s">
        <v>48</v>
      </c>
      <c r="AC156" s="14" t="s">
        <v>49</v>
      </c>
    </row>
    <row r="157" spans="1:29" x14ac:dyDescent="0.25">
      <c r="B157" s="9" t="s">
        <v>20</v>
      </c>
      <c r="C157" s="10">
        <v>34</v>
      </c>
      <c r="D157" s="10">
        <v>19</v>
      </c>
      <c r="E157" s="10">
        <v>15</v>
      </c>
      <c r="F157" s="10">
        <v>295</v>
      </c>
      <c r="G157" s="10">
        <v>164</v>
      </c>
      <c r="H157" s="10">
        <v>131</v>
      </c>
      <c r="I157" s="10">
        <v>5</v>
      </c>
      <c r="J157" s="10">
        <v>3</v>
      </c>
      <c r="K157" s="10">
        <v>2</v>
      </c>
      <c r="L157" s="10">
        <v>8</v>
      </c>
      <c r="M157" s="10">
        <v>6</v>
      </c>
      <c r="N157" s="10">
        <v>2</v>
      </c>
      <c r="O157" s="10">
        <v>274</v>
      </c>
      <c r="P157" s="10">
        <v>155</v>
      </c>
      <c r="Q157" s="10">
        <v>119</v>
      </c>
      <c r="S157" s="17">
        <f>O157+L157+I157+F157+C157</f>
        <v>616</v>
      </c>
      <c r="T157" s="18">
        <f t="shared" ref="T157" si="52">P157+M157+J157+G157+D157</f>
        <v>347</v>
      </c>
      <c r="U157" s="18">
        <f t="shared" ref="U157" si="53">Q157+N157+K157+H157+E157</f>
        <v>269</v>
      </c>
      <c r="V157" s="22">
        <f>T157/$S$178*-1</f>
        <v>-3.2360346917840156E-2</v>
      </c>
      <c r="W157" s="23">
        <f>U157/$S$178</f>
        <v>2.5086263172619604E-2</v>
      </c>
      <c r="Y157" s="26">
        <v>22103</v>
      </c>
      <c r="Z157" s="27">
        <v>11305</v>
      </c>
      <c r="AA157" s="27">
        <v>10798</v>
      </c>
      <c r="AB157" s="22">
        <f>Z157/$Y$178*-1</f>
        <v>-3.5836669741551197E-2</v>
      </c>
      <c r="AC157" s="23">
        <f>AA157/$Y$178</f>
        <v>3.4229487825676239E-2</v>
      </c>
    </row>
    <row r="158" spans="1:29" x14ac:dyDescent="0.25">
      <c r="B158" s="9" t="s">
        <v>21</v>
      </c>
      <c r="C158" s="10">
        <v>34</v>
      </c>
      <c r="D158" s="10">
        <v>18</v>
      </c>
      <c r="E158" s="10">
        <v>16</v>
      </c>
      <c r="F158" s="10">
        <v>338</v>
      </c>
      <c r="G158" s="10">
        <v>155</v>
      </c>
      <c r="H158" s="10">
        <v>183</v>
      </c>
      <c r="I158" s="10">
        <v>6</v>
      </c>
      <c r="J158" s="10">
        <v>4</v>
      </c>
      <c r="K158" s="10">
        <v>2</v>
      </c>
      <c r="L158" s="10">
        <v>8</v>
      </c>
      <c r="M158" s="10">
        <v>4</v>
      </c>
      <c r="N158" s="10">
        <v>4</v>
      </c>
      <c r="O158" s="10">
        <v>247</v>
      </c>
      <c r="P158" s="10">
        <v>125</v>
      </c>
      <c r="Q158" s="10">
        <v>122</v>
      </c>
      <c r="S158" s="17">
        <f t="shared" ref="S158:S177" si="54">O158+L158+I158+F158+C158</f>
        <v>633</v>
      </c>
      <c r="T158" s="18">
        <f t="shared" ref="T158:T177" si="55">P158+M158+J158+G158+D158</f>
        <v>306</v>
      </c>
      <c r="U158" s="18">
        <f t="shared" ref="U158:U177" si="56">Q158+N158+K158+H158+E158</f>
        <v>327</v>
      </c>
      <c r="V158" s="22">
        <f t="shared" ref="V158:V177" si="57">T158/$S$178*-1</f>
        <v>-2.8536790077403711E-2</v>
      </c>
      <c r="W158" s="23">
        <f t="shared" ref="W158:W177" si="58">U158/$S$178</f>
        <v>3.0495197239578477E-2</v>
      </c>
      <c r="Y158" s="26">
        <v>21291</v>
      </c>
      <c r="Z158" s="27">
        <v>10751</v>
      </c>
      <c r="AA158" s="27">
        <v>10540</v>
      </c>
      <c r="AB158" s="22">
        <f t="shared" ref="AB158:AB177" si="59">Z158/$Y$178*-1</f>
        <v>-3.4080498575092169E-2</v>
      </c>
      <c r="AC158" s="23">
        <f t="shared" ref="AC158:AC177" si="60">AA158/$Y$178</f>
        <v>3.3411631939491343E-2</v>
      </c>
    </row>
    <row r="159" spans="1:29" x14ac:dyDescent="0.25">
      <c r="B159" s="9" t="s">
        <v>22</v>
      </c>
      <c r="C159" s="10">
        <v>47</v>
      </c>
      <c r="D159" s="10">
        <v>21</v>
      </c>
      <c r="E159" s="10">
        <v>26</v>
      </c>
      <c r="F159" s="10">
        <v>371</v>
      </c>
      <c r="G159" s="10">
        <v>186</v>
      </c>
      <c r="H159" s="10">
        <v>185</v>
      </c>
      <c r="I159" s="10">
        <v>4</v>
      </c>
      <c r="J159" s="10">
        <v>2</v>
      </c>
      <c r="K159" s="10">
        <v>2</v>
      </c>
      <c r="L159" s="10">
        <v>10</v>
      </c>
      <c r="M159" s="10">
        <v>5</v>
      </c>
      <c r="N159" s="10">
        <v>5</v>
      </c>
      <c r="O159" s="10">
        <v>275</v>
      </c>
      <c r="P159" s="10">
        <v>136</v>
      </c>
      <c r="Q159" s="10">
        <v>139</v>
      </c>
      <c r="S159" s="17">
        <f t="shared" si="54"/>
        <v>707</v>
      </c>
      <c r="T159" s="18">
        <f t="shared" si="55"/>
        <v>350</v>
      </c>
      <c r="U159" s="18">
        <f t="shared" si="56"/>
        <v>357</v>
      </c>
      <c r="V159" s="22">
        <f t="shared" si="57"/>
        <v>-3.2640119369579411E-2</v>
      </c>
      <c r="W159" s="23">
        <f t="shared" si="58"/>
        <v>3.3292921756970996E-2</v>
      </c>
      <c r="Y159" s="26">
        <v>22585</v>
      </c>
      <c r="Z159" s="27">
        <v>11549</v>
      </c>
      <c r="AA159" s="27">
        <v>11036</v>
      </c>
      <c r="AB159" s="22">
        <f t="shared" si="59"/>
        <v>-3.661014585096637E-2</v>
      </c>
      <c r="AC159" s="23">
        <f t="shared" si="60"/>
        <v>3.4983944030761528E-2</v>
      </c>
    </row>
    <row r="160" spans="1:29" x14ac:dyDescent="0.25">
      <c r="B160" s="9" t="s">
        <v>23</v>
      </c>
      <c r="C160" s="10">
        <v>54</v>
      </c>
      <c r="D160" s="10">
        <v>19</v>
      </c>
      <c r="E160" s="10">
        <v>35</v>
      </c>
      <c r="F160" s="10">
        <v>370</v>
      </c>
      <c r="G160" s="10">
        <v>193</v>
      </c>
      <c r="H160" s="10">
        <v>177</v>
      </c>
      <c r="I160" s="10">
        <v>10</v>
      </c>
      <c r="J160" s="10">
        <v>7</v>
      </c>
      <c r="K160" s="10">
        <v>3</v>
      </c>
      <c r="L160" s="10">
        <v>15</v>
      </c>
      <c r="M160" s="10">
        <v>9</v>
      </c>
      <c r="N160" s="10">
        <v>6</v>
      </c>
      <c r="O160" s="10">
        <v>277</v>
      </c>
      <c r="P160" s="10">
        <v>141</v>
      </c>
      <c r="Q160" s="10">
        <v>136</v>
      </c>
      <c r="S160" s="17">
        <f t="shared" si="54"/>
        <v>726</v>
      </c>
      <c r="T160" s="18">
        <f t="shared" si="55"/>
        <v>369</v>
      </c>
      <c r="U160" s="18">
        <f t="shared" si="56"/>
        <v>357</v>
      </c>
      <c r="V160" s="22">
        <f t="shared" si="57"/>
        <v>-3.4412011563928008E-2</v>
      </c>
      <c r="W160" s="23">
        <f t="shared" si="58"/>
        <v>3.3292921756970996E-2</v>
      </c>
      <c r="Y160" s="26">
        <v>23685</v>
      </c>
      <c r="Z160" s="27">
        <v>12161</v>
      </c>
      <c r="AA160" s="27">
        <v>11524</v>
      </c>
      <c r="AB160" s="22">
        <f t="shared" si="59"/>
        <v>-3.8550176092614255E-2</v>
      </c>
      <c r="AC160" s="23">
        <f t="shared" si="60"/>
        <v>3.6530896249591861E-2</v>
      </c>
    </row>
    <row r="161" spans="2:29" x14ac:dyDescent="0.25">
      <c r="B161" s="9" t="s">
        <v>24</v>
      </c>
      <c r="C161" s="10">
        <v>48</v>
      </c>
      <c r="D161" s="10">
        <v>22</v>
      </c>
      <c r="E161" s="10">
        <v>26</v>
      </c>
      <c r="F161" s="10">
        <v>356</v>
      </c>
      <c r="G161" s="10">
        <v>203</v>
      </c>
      <c r="H161" s="10">
        <v>153</v>
      </c>
      <c r="I161" s="10">
        <v>15</v>
      </c>
      <c r="J161" s="10">
        <v>9</v>
      </c>
      <c r="K161" s="10">
        <v>6</v>
      </c>
      <c r="L161" s="10">
        <v>10</v>
      </c>
      <c r="M161" s="10">
        <v>5</v>
      </c>
      <c r="N161" s="10">
        <v>5</v>
      </c>
      <c r="O161" s="10">
        <v>255</v>
      </c>
      <c r="P161" s="10">
        <v>143</v>
      </c>
      <c r="Q161" s="10">
        <v>112</v>
      </c>
      <c r="S161" s="17">
        <f t="shared" si="54"/>
        <v>684</v>
      </c>
      <c r="T161" s="18">
        <f t="shared" si="55"/>
        <v>382</v>
      </c>
      <c r="U161" s="18">
        <f t="shared" si="56"/>
        <v>302</v>
      </c>
      <c r="V161" s="22">
        <f t="shared" si="57"/>
        <v>-3.5624358854798095E-2</v>
      </c>
      <c r="W161" s="23">
        <f t="shared" si="58"/>
        <v>2.8163760141751374E-2</v>
      </c>
      <c r="Y161" s="26">
        <v>22604</v>
      </c>
      <c r="Z161" s="27">
        <v>11581</v>
      </c>
      <c r="AA161" s="27">
        <v>11023</v>
      </c>
      <c r="AB161" s="22">
        <f t="shared" si="59"/>
        <v>-3.6711585340725737E-2</v>
      </c>
      <c r="AC161" s="23">
        <f t="shared" si="60"/>
        <v>3.494273423804678E-2</v>
      </c>
    </row>
    <row r="162" spans="2:29" x14ac:dyDescent="0.25">
      <c r="B162" s="9" t="s">
        <v>25</v>
      </c>
      <c r="C162" s="10">
        <v>42</v>
      </c>
      <c r="D162" s="10">
        <v>20</v>
      </c>
      <c r="E162" s="10">
        <v>22</v>
      </c>
      <c r="F162" s="10">
        <v>384</v>
      </c>
      <c r="G162" s="10">
        <v>223</v>
      </c>
      <c r="H162" s="10">
        <v>161</v>
      </c>
      <c r="I162" s="10">
        <v>27</v>
      </c>
      <c r="J162" s="10">
        <v>21</v>
      </c>
      <c r="K162" s="10">
        <v>6</v>
      </c>
      <c r="L162" s="10">
        <v>4</v>
      </c>
      <c r="M162" s="10">
        <v>4</v>
      </c>
      <c r="N162" s="10">
        <v>0</v>
      </c>
      <c r="O162" s="10">
        <v>313</v>
      </c>
      <c r="P162" s="10">
        <v>185</v>
      </c>
      <c r="Q162" s="10">
        <v>128</v>
      </c>
      <c r="S162" s="17">
        <f t="shared" si="54"/>
        <v>770</v>
      </c>
      <c r="T162" s="18">
        <f t="shared" si="55"/>
        <v>453</v>
      </c>
      <c r="U162" s="18">
        <f t="shared" si="56"/>
        <v>317</v>
      </c>
      <c r="V162" s="22">
        <f t="shared" si="57"/>
        <v>-4.2245640212627063E-2</v>
      </c>
      <c r="W162" s="23">
        <f t="shared" si="58"/>
        <v>2.9562622400447637E-2</v>
      </c>
      <c r="Y162" s="26">
        <v>24667</v>
      </c>
      <c r="Z162" s="27">
        <v>12977</v>
      </c>
      <c r="AA162" s="27">
        <v>11690</v>
      </c>
      <c r="AB162" s="22">
        <f t="shared" si="59"/>
        <v>-4.1136883081478101E-2</v>
      </c>
      <c r="AC162" s="23">
        <f t="shared" si="60"/>
        <v>3.7057113602718579E-2</v>
      </c>
    </row>
    <row r="163" spans="2:29" x14ac:dyDescent="0.25">
      <c r="B163" s="9" t="s">
        <v>26</v>
      </c>
      <c r="C163" s="10">
        <v>40</v>
      </c>
      <c r="D163" s="10">
        <v>18</v>
      </c>
      <c r="E163" s="10">
        <v>22</v>
      </c>
      <c r="F163" s="10">
        <v>367</v>
      </c>
      <c r="G163" s="10">
        <v>240</v>
      </c>
      <c r="H163" s="10">
        <v>127</v>
      </c>
      <c r="I163" s="10">
        <v>49</v>
      </c>
      <c r="J163" s="10">
        <v>45</v>
      </c>
      <c r="K163" s="10">
        <v>4</v>
      </c>
      <c r="L163" s="10">
        <v>5</v>
      </c>
      <c r="M163" s="10">
        <v>3</v>
      </c>
      <c r="N163" s="10">
        <v>2</v>
      </c>
      <c r="O163" s="10">
        <v>323</v>
      </c>
      <c r="P163" s="10">
        <v>210</v>
      </c>
      <c r="Q163" s="10">
        <v>113</v>
      </c>
      <c r="S163" s="17">
        <f t="shared" si="54"/>
        <v>784</v>
      </c>
      <c r="T163" s="18">
        <f t="shared" si="55"/>
        <v>516</v>
      </c>
      <c r="U163" s="18">
        <f t="shared" si="56"/>
        <v>268</v>
      </c>
      <c r="V163" s="22">
        <f t="shared" si="57"/>
        <v>-4.8120861699151356E-2</v>
      </c>
      <c r="W163" s="23">
        <f t="shared" si="58"/>
        <v>2.4993005688706518E-2</v>
      </c>
      <c r="Y163" s="26">
        <v>22890</v>
      </c>
      <c r="Z163" s="27">
        <v>12147</v>
      </c>
      <c r="AA163" s="27">
        <v>10743</v>
      </c>
      <c r="AB163" s="22">
        <f t="shared" si="59"/>
        <v>-3.8505796315844533E-2</v>
      </c>
      <c r="AC163" s="23">
        <f t="shared" si="60"/>
        <v>3.4055138702652324E-2</v>
      </c>
    </row>
    <row r="164" spans="2:29" x14ac:dyDescent="0.25">
      <c r="B164" s="9" t="s">
        <v>27</v>
      </c>
      <c r="C164" s="10">
        <v>32</v>
      </c>
      <c r="D164" s="10">
        <v>17</v>
      </c>
      <c r="E164" s="10">
        <v>15</v>
      </c>
      <c r="F164" s="10">
        <v>418</v>
      </c>
      <c r="G164" s="10">
        <v>264</v>
      </c>
      <c r="H164" s="10">
        <v>154</v>
      </c>
      <c r="I164" s="10">
        <v>60</v>
      </c>
      <c r="J164" s="10">
        <v>58</v>
      </c>
      <c r="K164" s="10">
        <v>2</v>
      </c>
      <c r="L164" s="10">
        <v>11</v>
      </c>
      <c r="M164" s="10">
        <v>5</v>
      </c>
      <c r="N164" s="10">
        <v>6</v>
      </c>
      <c r="O164" s="10">
        <v>346</v>
      </c>
      <c r="P164" s="10">
        <v>224</v>
      </c>
      <c r="Q164" s="10">
        <v>122</v>
      </c>
      <c r="S164" s="17">
        <f t="shared" si="54"/>
        <v>867</v>
      </c>
      <c r="T164" s="18">
        <f t="shared" si="55"/>
        <v>568</v>
      </c>
      <c r="U164" s="18">
        <f t="shared" si="56"/>
        <v>299</v>
      </c>
      <c r="V164" s="22">
        <f t="shared" si="57"/>
        <v>-5.2970250862631726E-2</v>
      </c>
      <c r="W164" s="23">
        <f t="shared" si="58"/>
        <v>2.7883987690012123E-2</v>
      </c>
      <c r="Y164" s="26">
        <v>21816</v>
      </c>
      <c r="Z164" s="27">
        <v>11505</v>
      </c>
      <c r="AA164" s="27">
        <v>10311</v>
      </c>
      <c r="AB164" s="22">
        <f t="shared" si="59"/>
        <v>-3.6470666552547243E-2</v>
      </c>
      <c r="AC164" s="23">
        <f t="shared" si="60"/>
        <v>3.2685705590900879E-2</v>
      </c>
    </row>
    <row r="165" spans="2:29" x14ac:dyDescent="0.25">
      <c r="B165" s="9" t="s">
        <v>28</v>
      </c>
      <c r="C165" s="10">
        <v>61</v>
      </c>
      <c r="D165" s="10">
        <v>36</v>
      </c>
      <c r="E165" s="10">
        <v>25</v>
      </c>
      <c r="F165" s="10">
        <v>433</v>
      </c>
      <c r="G165" s="10">
        <v>269</v>
      </c>
      <c r="H165" s="10">
        <v>164</v>
      </c>
      <c r="I165" s="10">
        <v>74</v>
      </c>
      <c r="J165" s="10">
        <v>69</v>
      </c>
      <c r="K165" s="10">
        <v>5</v>
      </c>
      <c r="L165" s="10">
        <v>7</v>
      </c>
      <c r="M165" s="10">
        <v>3</v>
      </c>
      <c r="N165" s="10">
        <v>4</v>
      </c>
      <c r="O165" s="10">
        <v>402</v>
      </c>
      <c r="P165" s="10">
        <v>257</v>
      </c>
      <c r="Q165" s="10">
        <v>145</v>
      </c>
      <c r="S165" s="17">
        <f t="shared" si="54"/>
        <v>977</v>
      </c>
      <c r="T165" s="18">
        <f t="shared" si="55"/>
        <v>634</v>
      </c>
      <c r="U165" s="18">
        <f t="shared" si="56"/>
        <v>343</v>
      </c>
      <c r="V165" s="22">
        <f t="shared" si="57"/>
        <v>-5.9125244800895274E-2</v>
      </c>
      <c r="W165" s="23">
        <f t="shared" si="58"/>
        <v>3.1987316982187819E-2</v>
      </c>
      <c r="Y165" s="26">
        <v>22954</v>
      </c>
      <c r="Z165" s="27">
        <v>11801</v>
      </c>
      <c r="AA165" s="27">
        <v>11153</v>
      </c>
      <c r="AB165" s="22">
        <f t="shared" si="59"/>
        <v>-3.7408981832821382E-2</v>
      </c>
      <c r="AC165" s="23">
        <f t="shared" si="60"/>
        <v>3.5354832165194208E-2</v>
      </c>
    </row>
    <row r="166" spans="2:29" x14ac:dyDescent="0.25">
      <c r="B166" s="9" t="s">
        <v>29</v>
      </c>
      <c r="C166" s="10">
        <v>61</v>
      </c>
      <c r="D166" s="10">
        <v>28</v>
      </c>
      <c r="E166" s="10">
        <v>33</v>
      </c>
      <c r="F166" s="10">
        <v>464</v>
      </c>
      <c r="G166" s="10">
        <v>282</v>
      </c>
      <c r="H166" s="10">
        <v>182</v>
      </c>
      <c r="I166" s="10">
        <v>59</v>
      </c>
      <c r="J166" s="10">
        <v>52</v>
      </c>
      <c r="K166" s="10">
        <v>7</v>
      </c>
      <c r="L166" s="10">
        <v>10</v>
      </c>
      <c r="M166" s="10">
        <v>7</v>
      </c>
      <c r="N166" s="10">
        <v>3</v>
      </c>
      <c r="O166" s="10">
        <v>344</v>
      </c>
      <c r="P166" s="10">
        <v>215</v>
      </c>
      <c r="Q166" s="10">
        <v>129</v>
      </c>
      <c r="S166" s="17">
        <f t="shared" si="54"/>
        <v>938</v>
      </c>
      <c r="T166" s="18">
        <f t="shared" si="55"/>
        <v>584</v>
      </c>
      <c r="U166" s="18">
        <f t="shared" si="56"/>
        <v>354</v>
      </c>
      <c r="V166" s="22">
        <f t="shared" si="57"/>
        <v>-5.4462370605241069E-2</v>
      </c>
      <c r="W166" s="23">
        <f t="shared" si="58"/>
        <v>3.3013149305231748E-2</v>
      </c>
      <c r="Y166" s="26">
        <v>22525</v>
      </c>
      <c r="Z166" s="27">
        <v>11757</v>
      </c>
      <c r="AA166" s="27">
        <v>10768</v>
      </c>
      <c r="AB166" s="22">
        <f t="shared" si="59"/>
        <v>-3.7269502534402255E-2</v>
      </c>
      <c r="AC166" s="23">
        <f t="shared" si="60"/>
        <v>3.4134388304026833E-2</v>
      </c>
    </row>
    <row r="167" spans="2:29" x14ac:dyDescent="0.25">
      <c r="B167" s="9" t="s">
        <v>30</v>
      </c>
      <c r="C167" s="10">
        <v>50</v>
      </c>
      <c r="D167" s="10">
        <v>26</v>
      </c>
      <c r="E167" s="10">
        <v>24</v>
      </c>
      <c r="F167" s="10">
        <v>439</v>
      </c>
      <c r="G167" s="10">
        <v>313</v>
      </c>
      <c r="H167" s="10">
        <v>126</v>
      </c>
      <c r="I167" s="10">
        <v>38</v>
      </c>
      <c r="J167" s="10">
        <v>35</v>
      </c>
      <c r="K167" s="10">
        <v>3</v>
      </c>
      <c r="L167" s="10">
        <v>15</v>
      </c>
      <c r="M167" s="10">
        <v>9</v>
      </c>
      <c r="N167" s="10">
        <v>6</v>
      </c>
      <c r="O167" s="10">
        <v>266</v>
      </c>
      <c r="P167" s="10">
        <v>165</v>
      </c>
      <c r="Q167" s="10">
        <v>101</v>
      </c>
      <c r="S167" s="17">
        <f t="shared" si="54"/>
        <v>808</v>
      </c>
      <c r="T167" s="18">
        <f t="shared" si="55"/>
        <v>548</v>
      </c>
      <c r="U167" s="18">
        <f t="shared" si="56"/>
        <v>260</v>
      </c>
      <c r="V167" s="22">
        <f t="shared" si="57"/>
        <v>-5.1105101184370047E-2</v>
      </c>
      <c r="W167" s="23">
        <f t="shared" si="58"/>
        <v>2.4246945817401847E-2</v>
      </c>
      <c r="Y167" s="26">
        <v>20620</v>
      </c>
      <c r="Z167" s="27">
        <v>10743</v>
      </c>
      <c r="AA167" s="27">
        <v>9877</v>
      </c>
      <c r="AB167" s="22">
        <f t="shared" si="59"/>
        <v>-3.4055138702652324E-2</v>
      </c>
      <c r="AC167" s="23">
        <f t="shared" si="60"/>
        <v>3.1309932511039466E-2</v>
      </c>
    </row>
    <row r="168" spans="2:29" x14ac:dyDescent="0.25">
      <c r="B168" s="9" t="s">
        <v>31</v>
      </c>
      <c r="C168" s="10">
        <v>52</v>
      </c>
      <c r="D168" s="10">
        <v>34</v>
      </c>
      <c r="E168" s="10">
        <v>18</v>
      </c>
      <c r="F168" s="10">
        <v>336</v>
      </c>
      <c r="G168" s="10">
        <v>205</v>
      </c>
      <c r="H168" s="10">
        <v>131</v>
      </c>
      <c r="I168" s="10">
        <v>27</v>
      </c>
      <c r="J168" s="10">
        <v>25</v>
      </c>
      <c r="K168" s="10">
        <v>2</v>
      </c>
      <c r="L168" s="10">
        <v>12</v>
      </c>
      <c r="M168" s="10">
        <v>8</v>
      </c>
      <c r="N168" s="10">
        <v>4</v>
      </c>
      <c r="O168" s="10">
        <v>256</v>
      </c>
      <c r="P168" s="10">
        <v>161</v>
      </c>
      <c r="Q168" s="10">
        <v>95</v>
      </c>
      <c r="S168" s="17">
        <f t="shared" si="54"/>
        <v>683</v>
      </c>
      <c r="T168" s="18">
        <f t="shared" si="55"/>
        <v>433</v>
      </c>
      <c r="U168" s="18">
        <f t="shared" si="56"/>
        <v>250</v>
      </c>
      <c r="V168" s="22">
        <f t="shared" si="57"/>
        <v>-4.0380490534365383E-2</v>
      </c>
      <c r="W168" s="23">
        <f t="shared" si="58"/>
        <v>2.3314370978271007E-2</v>
      </c>
      <c r="Y168" s="26">
        <v>17435</v>
      </c>
      <c r="Z168" s="27">
        <v>8979</v>
      </c>
      <c r="AA168" s="27">
        <v>8456</v>
      </c>
      <c r="AB168" s="22">
        <f t="shared" si="59"/>
        <v>-2.8463286829667245E-2</v>
      </c>
      <c r="AC168" s="23">
        <f t="shared" si="60"/>
        <v>2.68053851689126E-2</v>
      </c>
    </row>
    <row r="169" spans="2:29" x14ac:dyDescent="0.25">
      <c r="B169" s="9" t="s">
        <v>32</v>
      </c>
      <c r="C169" s="10">
        <v>36</v>
      </c>
      <c r="D169" s="10">
        <v>20</v>
      </c>
      <c r="E169" s="10">
        <v>16</v>
      </c>
      <c r="F169" s="10">
        <v>241</v>
      </c>
      <c r="G169" s="10">
        <v>137</v>
      </c>
      <c r="H169" s="10">
        <v>104</v>
      </c>
      <c r="I169" s="10">
        <v>10</v>
      </c>
      <c r="J169" s="10">
        <v>8</v>
      </c>
      <c r="K169" s="10">
        <v>2</v>
      </c>
      <c r="L169" s="10">
        <v>6</v>
      </c>
      <c r="M169" s="10">
        <v>5</v>
      </c>
      <c r="N169" s="10">
        <v>1</v>
      </c>
      <c r="O169" s="10">
        <v>169</v>
      </c>
      <c r="P169" s="10">
        <v>96</v>
      </c>
      <c r="Q169" s="10">
        <v>73</v>
      </c>
      <c r="S169" s="17">
        <f t="shared" si="54"/>
        <v>462</v>
      </c>
      <c r="T169" s="18">
        <f t="shared" si="55"/>
        <v>266</v>
      </c>
      <c r="U169" s="18">
        <f t="shared" si="56"/>
        <v>196</v>
      </c>
      <c r="V169" s="22">
        <f t="shared" si="57"/>
        <v>-2.4806490720880349E-2</v>
      </c>
      <c r="W169" s="23">
        <f t="shared" si="58"/>
        <v>1.8278466846964467E-2</v>
      </c>
      <c r="Y169" s="26">
        <v>13875</v>
      </c>
      <c r="Z169" s="27">
        <v>7093</v>
      </c>
      <c r="AA169" s="27">
        <v>6782</v>
      </c>
      <c r="AB169" s="22">
        <f t="shared" si="59"/>
        <v>-2.2484696901974584E-2</v>
      </c>
      <c r="AC169" s="23">
        <f t="shared" si="60"/>
        <v>2.1498831860875738E-2</v>
      </c>
    </row>
    <row r="170" spans="2:29" x14ac:dyDescent="0.25">
      <c r="B170" s="9" t="s">
        <v>33</v>
      </c>
      <c r="C170" s="10">
        <v>42</v>
      </c>
      <c r="D170" s="10">
        <v>24</v>
      </c>
      <c r="E170" s="10">
        <v>18</v>
      </c>
      <c r="F170" s="10">
        <v>147</v>
      </c>
      <c r="G170" s="10">
        <v>77</v>
      </c>
      <c r="H170" s="10">
        <v>70</v>
      </c>
      <c r="I170" s="10">
        <v>1</v>
      </c>
      <c r="J170" s="10">
        <v>1</v>
      </c>
      <c r="K170" s="10">
        <v>0</v>
      </c>
      <c r="L170" s="10">
        <v>4</v>
      </c>
      <c r="M170" s="10">
        <v>2</v>
      </c>
      <c r="N170" s="10">
        <v>2</v>
      </c>
      <c r="O170" s="10">
        <v>107</v>
      </c>
      <c r="P170" s="10">
        <v>61</v>
      </c>
      <c r="Q170" s="10">
        <v>46</v>
      </c>
      <c r="S170" s="17">
        <f t="shared" si="54"/>
        <v>301</v>
      </c>
      <c r="T170" s="18">
        <f t="shared" si="55"/>
        <v>165</v>
      </c>
      <c r="U170" s="18">
        <f t="shared" si="56"/>
        <v>136</v>
      </c>
      <c r="V170" s="22">
        <f t="shared" si="57"/>
        <v>-1.5387484845658864E-2</v>
      </c>
      <c r="W170" s="23">
        <f t="shared" si="58"/>
        <v>1.2683017812179427E-2</v>
      </c>
      <c r="Y170" s="26">
        <v>9882</v>
      </c>
      <c r="Z170" s="27">
        <v>4853</v>
      </c>
      <c r="AA170" s="27">
        <v>5029</v>
      </c>
      <c r="AB170" s="22">
        <f t="shared" si="59"/>
        <v>-1.5383932618818928E-2</v>
      </c>
      <c r="AC170" s="23">
        <f t="shared" si="60"/>
        <v>1.5941849812495443E-2</v>
      </c>
    </row>
    <row r="171" spans="2:29" x14ac:dyDescent="0.25">
      <c r="B171" s="9" t="s">
        <v>34</v>
      </c>
      <c r="C171" s="10">
        <v>29</v>
      </c>
      <c r="D171" s="10">
        <v>11</v>
      </c>
      <c r="E171" s="10">
        <v>18</v>
      </c>
      <c r="F171" s="10">
        <v>147</v>
      </c>
      <c r="G171" s="10">
        <v>79</v>
      </c>
      <c r="H171" s="10">
        <v>68</v>
      </c>
      <c r="I171" s="10">
        <v>2</v>
      </c>
      <c r="J171" s="10">
        <v>1</v>
      </c>
      <c r="K171" s="10">
        <v>1</v>
      </c>
      <c r="L171" s="10">
        <v>8</v>
      </c>
      <c r="M171" s="10">
        <v>4</v>
      </c>
      <c r="N171" s="10">
        <v>4</v>
      </c>
      <c r="O171" s="10">
        <v>77</v>
      </c>
      <c r="P171" s="10">
        <v>40</v>
      </c>
      <c r="Q171" s="10">
        <v>37</v>
      </c>
      <c r="S171" s="17">
        <f t="shared" si="54"/>
        <v>263</v>
      </c>
      <c r="T171" s="18">
        <f t="shared" si="55"/>
        <v>135</v>
      </c>
      <c r="U171" s="18">
        <f t="shared" si="56"/>
        <v>128</v>
      </c>
      <c r="V171" s="22">
        <f t="shared" si="57"/>
        <v>-1.2589760328266343E-2</v>
      </c>
      <c r="W171" s="23">
        <f t="shared" si="58"/>
        <v>1.1936957940874755E-2</v>
      </c>
      <c r="Y171" s="26">
        <v>8671</v>
      </c>
      <c r="Z171" s="27">
        <v>4116</v>
      </c>
      <c r="AA171" s="27">
        <v>4555</v>
      </c>
      <c r="AB171" s="22">
        <f t="shared" si="59"/>
        <v>-1.3047654370298518E-2</v>
      </c>
      <c r="AC171" s="23">
        <f t="shared" si="60"/>
        <v>1.4439277370434827E-2</v>
      </c>
    </row>
    <row r="172" spans="2:29" x14ac:dyDescent="0.25">
      <c r="B172" s="9" t="s">
        <v>35</v>
      </c>
      <c r="C172" s="10">
        <v>31</v>
      </c>
      <c r="D172" s="10">
        <v>17</v>
      </c>
      <c r="E172" s="10">
        <v>14</v>
      </c>
      <c r="F172" s="10">
        <v>104</v>
      </c>
      <c r="G172" s="10">
        <v>56</v>
      </c>
      <c r="H172" s="10">
        <v>48</v>
      </c>
      <c r="I172" s="10">
        <v>3</v>
      </c>
      <c r="J172" s="10">
        <v>3</v>
      </c>
      <c r="K172" s="10">
        <v>0</v>
      </c>
      <c r="L172" s="10">
        <v>7</v>
      </c>
      <c r="M172" s="10">
        <v>3</v>
      </c>
      <c r="N172" s="10">
        <v>4</v>
      </c>
      <c r="O172" s="10">
        <v>81</v>
      </c>
      <c r="P172" s="10">
        <v>45</v>
      </c>
      <c r="Q172" s="10">
        <v>36</v>
      </c>
      <c r="S172" s="17">
        <f t="shared" si="54"/>
        <v>226</v>
      </c>
      <c r="T172" s="18">
        <f t="shared" si="55"/>
        <v>124</v>
      </c>
      <c r="U172" s="18">
        <f t="shared" si="56"/>
        <v>102</v>
      </c>
      <c r="V172" s="22">
        <f t="shared" si="57"/>
        <v>-1.1563928005222419E-2</v>
      </c>
      <c r="W172" s="23">
        <f t="shared" si="58"/>
        <v>9.512263359134571E-3</v>
      </c>
      <c r="Y172" s="26">
        <v>7897</v>
      </c>
      <c r="Z172" s="27">
        <v>3662</v>
      </c>
      <c r="AA172" s="27">
        <v>4235</v>
      </c>
      <c r="AB172" s="22">
        <f t="shared" si="59"/>
        <v>-1.1608481609337504E-2</v>
      </c>
      <c r="AC172" s="23">
        <f t="shared" si="60"/>
        <v>1.3424882472841161E-2</v>
      </c>
    </row>
    <row r="173" spans="2:29" x14ac:dyDescent="0.25">
      <c r="B173" s="9" t="s">
        <v>36</v>
      </c>
      <c r="C173" s="10">
        <v>11</v>
      </c>
      <c r="D173" s="10">
        <v>6</v>
      </c>
      <c r="E173" s="10">
        <v>5</v>
      </c>
      <c r="F173" s="10">
        <v>88</v>
      </c>
      <c r="G173" s="10">
        <v>34</v>
      </c>
      <c r="H173" s="10">
        <v>54</v>
      </c>
      <c r="I173" s="10">
        <v>2</v>
      </c>
      <c r="J173" s="10">
        <v>1</v>
      </c>
      <c r="K173" s="10">
        <v>1</v>
      </c>
      <c r="L173" s="10">
        <v>3</v>
      </c>
      <c r="M173" s="10">
        <v>2</v>
      </c>
      <c r="N173" s="10">
        <v>1</v>
      </c>
      <c r="O173" s="10">
        <v>50</v>
      </c>
      <c r="P173" s="10">
        <v>24</v>
      </c>
      <c r="Q173" s="10">
        <v>26</v>
      </c>
      <c r="S173" s="17">
        <f t="shared" si="54"/>
        <v>154</v>
      </c>
      <c r="T173" s="18">
        <f t="shared" si="55"/>
        <v>67</v>
      </c>
      <c r="U173" s="18">
        <f t="shared" si="56"/>
        <v>87</v>
      </c>
      <c r="V173" s="22">
        <f t="shared" si="57"/>
        <v>-6.2482514221766294E-3</v>
      </c>
      <c r="W173" s="23">
        <f t="shared" si="58"/>
        <v>8.1134011004383097E-3</v>
      </c>
      <c r="Y173" s="26">
        <v>5483</v>
      </c>
      <c r="Z173" s="27">
        <v>2308</v>
      </c>
      <c r="AA173" s="27">
        <v>3175</v>
      </c>
      <c r="AB173" s="22">
        <f t="shared" si="59"/>
        <v>-7.3163231988943095E-3</v>
      </c>
      <c r="AC173" s="23">
        <f t="shared" si="60"/>
        <v>1.0064699374562147E-2</v>
      </c>
    </row>
    <row r="174" spans="2:29" x14ac:dyDescent="0.25">
      <c r="B174" s="9" t="s">
        <v>37</v>
      </c>
      <c r="C174" s="10">
        <v>7</v>
      </c>
      <c r="D174" s="10">
        <v>5</v>
      </c>
      <c r="E174" s="10">
        <v>2</v>
      </c>
      <c r="F174" s="10">
        <v>47</v>
      </c>
      <c r="G174" s="10">
        <v>20</v>
      </c>
      <c r="H174" s="10">
        <v>27</v>
      </c>
      <c r="I174" s="10">
        <v>0</v>
      </c>
      <c r="J174" s="10">
        <v>0</v>
      </c>
      <c r="K174" s="10">
        <v>0</v>
      </c>
      <c r="L174" s="10">
        <v>3</v>
      </c>
      <c r="M174" s="10">
        <v>0</v>
      </c>
      <c r="N174" s="10">
        <v>3</v>
      </c>
      <c r="O174" s="10">
        <v>29</v>
      </c>
      <c r="P174" s="10">
        <v>10</v>
      </c>
      <c r="Q174" s="10">
        <v>19</v>
      </c>
      <c r="S174" s="17">
        <f t="shared" si="54"/>
        <v>86</v>
      </c>
      <c r="T174" s="18">
        <f t="shared" si="55"/>
        <v>35</v>
      </c>
      <c r="U174" s="18">
        <f t="shared" si="56"/>
        <v>51</v>
      </c>
      <c r="V174" s="22">
        <f t="shared" si="57"/>
        <v>-3.2640119369579407E-3</v>
      </c>
      <c r="W174" s="23">
        <f t="shared" si="58"/>
        <v>4.7561316795672855E-3</v>
      </c>
      <c r="Y174" s="26">
        <v>3088</v>
      </c>
      <c r="Z174" s="27">
        <v>1199</v>
      </c>
      <c r="AA174" s="27">
        <v>1889</v>
      </c>
      <c r="AB174" s="22">
        <f t="shared" si="59"/>
        <v>-3.8008108819212638E-3</v>
      </c>
      <c r="AC174" s="23">
        <f t="shared" si="60"/>
        <v>5.9880998798576045E-3</v>
      </c>
    </row>
    <row r="175" spans="2:29" x14ac:dyDescent="0.25">
      <c r="B175" s="9" t="s">
        <v>38</v>
      </c>
      <c r="C175" s="10">
        <v>4</v>
      </c>
      <c r="D175" s="10">
        <v>0</v>
      </c>
      <c r="E175" s="10">
        <v>4</v>
      </c>
      <c r="F175" s="10">
        <v>18</v>
      </c>
      <c r="G175" s="10">
        <v>6</v>
      </c>
      <c r="H175" s="10">
        <v>12</v>
      </c>
      <c r="I175" s="10">
        <v>2</v>
      </c>
      <c r="J175" s="10">
        <v>1</v>
      </c>
      <c r="K175" s="10">
        <v>1</v>
      </c>
      <c r="L175" s="10">
        <v>0</v>
      </c>
      <c r="M175" s="10">
        <v>0</v>
      </c>
      <c r="N175" s="10">
        <v>0</v>
      </c>
      <c r="O175" s="10">
        <v>8</v>
      </c>
      <c r="P175" s="10">
        <v>3</v>
      </c>
      <c r="Q175" s="10">
        <v>5</v>
      </c>
      <c r="S175" s="17">
        <f t="shared" si="54"/>
        <v>32</v>
      </c>
      <c r="T175" s="18">
        <f t="shared" si="55"/>
        <v>10</v>
      </c>
      <c r="U175" s="18">
        <f t="shared" si="56"/>
        <v>22</v>
      </c>
      <c r="V175" s="22">
        <f t="shared" si="57"/>
        <v>-9.3257483913084026E-4</v>
      </c>
      <c r="W175" s="23">
        <f t="shared" si="58"/>
        <v>2.0516646460878485E-3</v>
      </c>
      <c r="Y175" s="26">
        <v>1094</v>
      </c>
      <c r="Z175" s="27">
        <v>342</v>
      </c>
      <c r="AA175" s="27">
        <v>752</v>
      </c>
      <c r="AB175" s="22">
        <f t="shared" si="59"/>
        <v>-1.0841345468032295E-3</v>
      </c>
      <c r="AC175" s="23">
        <f t="shared" si="60"/>
        <v>2.383828009345113E-3</v>
      </c>
    </row>
    <row r="176" spans="2:29" x14ac:dyDescent="0.25">
      <c r="B176" s="9" t="s">
        <v>39</v>
      </c>
      <c r="C176" s="10">
        <v>0</v>
      </c>
      <c r="D176" s="10">
        <v>0</v>
      </c>
      <c r="E176" s="10">
        <v>0</v>
      </c>
      <c r="F176" s="10">
        <v>3</v>
      </c>
      <c r="G176" s="10">
        <v>1</v>
      </c>
      <c r="H176" s="10">
        <v>2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S176" s="17">
        <f t="shared" si="54"/>
        <v>3</v>
      </c>
      <c r="T176" s="18">
        <f t="shared" si="55"/>
        <v>1</v>
      </c>
      <c r="U176" s="18">
        <f t="shared" si="56"/>
        <v>2</v>
      </c>
      <c r="V176" s="22">
        <f t="shared" si="57"/>
        <v>-9.325748391308402E-5</v>
      </c>
      <c r="W176" s="23">
        <f t="shared" si="58"/>
        <v>1.8651496782616804E-4</v>
      </c>
      <c r="Y176" s="26">
        <v>264</v>
      </c>
      <c r="Z176" s="27">
        <v>63</v>
      </c>
      <c r="AA176" s="27">
        <v>201</v>
      </c>
      <c r="AB176" s="22">
        <f t="shared" si="59"/>
        <v>-1.9970899546375282E-4</v>
      </c>
      <c r="AC176" s="23">
        <f t="shared" si="60"/>
        <v>6.3716679505102089E-4</v>
      </c>
    </row>
    <row r="177" spans="1:29" x14ac:dyDescent="0.25">
      <c r="B177" s="9" t="s">
        <v>40</v>
      </c>
      <c r="C177" s="10">
        <v>0</v>
      </c>
      <c r="D177" s="10">
        <v>0</v>
      </c>
      <c r="E177" s="10">
        <v>0</v>
      </c>
      <c r="F177" s="10">
        <v>2</v>
      </c>
      <c r="G177" s="10">
        <v>0</v>
      </c>
      <c r="H177" s="10">
        <v>2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1</v>
      </c>
      <c r="P177" s="10">
        <v>0</v>
      </c>
      <c r="Q177" s="10">
        <v>1</v>
      </c>
      <c r="S177" s="19">
        <f t="shared" si="54"/>
        <v>3</v>
      </c>
      <c r="T177" s="20">
        <f t="shared" si="55"/>
        <v>0</v>
      </c>
      <c r="U177" s="20">
        <f t="shared" si="56"/>
        <v>3</v>
      </c>
      <c r="V177" s="24">
        <f t="shared" si="57"/>
        <v>0</v>
      </c>
      <c r="W177" s="25">
        <f t="shared" si="58"/>
        <v>2.7977245173925209E-4</v>
      </c>
      <c r="Y177" s="28">
        <v>30</v>
      </c>
      <c r="Z177" s="29">
        <v>4</v>
      </c>
      <c r="AA177" s="29">
        <v>26</v>
      </c>
      <c r="AB177" s="24">
        <f t="shared" si="59"/>
        <v>-1.2679936219920814E-5</v>
      </c>
      <c r="AC177" s="25">
        <f t="shared" si="60"/>
        <v>8.2419585429485296E-5</v>
      </c>
    </row>
    <row r="178" spans="1:29" ht="15.75" thickBot="1" x14ac:dyDescent="0.3">
      <c r="S178" s="21">
        <f>SUM(S157:S177)</f>
        <v>10723</v>
      </c>
      <c r="T178" s="21">
        <f t="shared" ref="T178" si="61">SUM(T157:T177)</f>
        <v>6293</v>
      </c>
      <c r="U178" s="21">
        <f t="shared" ref="U178" si="62">SUM(U157:U177)</f>
        <v>4430</v>
      </c>
      <c r="Y178" s="21">
        <f>SUM(Y157:Y177)</f>
        <v>315459</v>
      </c>
      <c r="Z178" s="21">
        <f t="shared" ref="Z178" si="63">SUM(Z157:Z177)</f>
        <v>160896</v>
      </c>
      <c r="AA178" s="21">
        <f t="shared" ref="AA178" si="64">SUM(AA157:AA177)</f>
        <v>154563</v>
      </c>
    </row>
    <row r="179" spans="1:29" ht="15.75" thickTop="1" x14ac:dyDescent="0.25">
      <c r="Y179" s="10"/>
      <c r="Z179" s="10"/>
      <c r="AA179" s="10"/>
    </row>
    <row r="185" spans="1:29" ht="26.25" x14ac:dyDescent="0.4">
      <c r="A185" s="1" t="s">
        <v>47</v>
      </c>
      <c r="B185" s="33">
        <v>2009</v>
      </c>
      <c r="C185" s="53" t="s">
        <v>42</v>
      </c>
      <c r="D185" s="53"/>
      <c r="E185" s="53"/>
      <c r="F185" s="54" t="s">
        <v>43</v>
      </c>
      <c r="G185" s="54"/>
      <c r="H185" s="54"/>
      <c r="I185" s="54" t="s">
        <v>44</v>
      </c>
      <c r="J185" s="54"/>
      <c r="K185" s="54"/>
      <c r="L185" s="54" t="s">
        <v>45</v>
      </c>
      <c r="M185" s="54"/>
      <c r="N185" s="54"/>
      <c r="O185" s="54" t="s">
        <v>46</v>
      </c>
      <c r="P185" s="54"/>
      <c r="Q185" s="54"/>
      <c r="R185" s="11"/>
      <c r="S185" s="49" t="s">
        <v>84</v>
      </c>
      <c r="T185" s="50"/>
      <c r="U185" s="50"/>
      <c r="V185" s="50"/>
      <c r="W185" s="31">
        <f>B185</f>
        <v>2009</v>
      </c>
      <c r="Y185" s="51" t="s">
        <v>41</v>
      </c>
      <c r="Z185" s="52"/>
      <c r="AA185" s="52"/>
      <c r="AB185" s="52"/>
      <c r="AC185" s="32">
        <f>B185</f>
        <v>2009</v>
      </c>
    </row>
    <row r="186" spans="1:29" x14ac:dyDescent="0.25">
      <c r="B186" s="8"/>
      <c r="C186" s="9" t="s">
        <v>19</v>
      </c>
      <c r="D186" s="9" t="s">
        <v>17</v>
      </c>
      <c r="E186" s="9" t="s">
        <v>18</v>
      </c>
      <c r="F186" s="9" t="s">
        <v>19</v>
      </c>
      <c r="G186" s="9" t="s">
        <v>17</v>
      </c>
      <c r="H186" s="9" t="s">
        <v>18</v>
      </c>
      <c r="I186" s="9" t="s">
        <v>19</v>
      </c>
      <c r="J186" s="9" t="s">
        <v>17</v>
      </c>
      <c r="K186" s="9" t="s">
        <v>18</v>
      </c>
      <c r="L186" s="9" t="s">
        <v>19</v>
      </c>
      <c r="M186" s="9" t="s">
        <v>17</v>
      </c>
      <c r="N186" s="9" t="s">
        <v>18</v>
      </c>
      <c r="O186" s="9" t="s">
        <v>19</v>
      </c>
      <c r="P186" s="9" t="s">
        <v>17</v>
      </c>
      <c r="Q186" s="9" t="s">
        <v>18</v>
      </c>
      <c r="R186" s="9"/>
      <c r="S186" s="12" t="s">
        <v>19</v>
      </c>
      <c r="T186" s="13" t="s">
        <v>17</v>
      </c>
      <c r="U186" s="13" t="s">
        <v>18</v>
      </c>
      <c r="V186" s="13" t="s">
        <v>48</v>
      </c>
      <c r="W186" s="14" t="s">
        <v>49</v>
      </c>
      <c r="Y186" s="12" t="s">
        <v>19</v>
      </c>
      <c r="Z186" s="13" t="s">
        <v>17</v>
      </c>
      <c r="AA186" s="13" t="s">
        <v>18</v>
      </c>
      <c r="AB186" s="13" t="s">
        <v>48</v>
      </c>
      <c r="AC186" s="14" t="s">
        <v>49</v>
      </c>
    </row>
    <row r="187" spans="1:29" x14ac:dyDescent="0.25">
      <c r="B187" s="9" t="s">
        <v>20</v>
      </c>
      <c r="C187" s="10">
        <v>40</v>
      </c>
      <c r="D187" s="10">
        <v>20</v>
      </c>
      <c r="E187" s="10">
        <v>20</v>
      </c>
      <c r="F187" s="10">
        <v>313</v>
      </c>
      <c r="G187" s="10">
        <v>170</v>
      </c>
      <c r="H187" s="10">
        <v>143</v>
      </c>
      <c r="I187" s="10">
        <v>6</v>
      </c>
      <c r="J187" s="10">
        <v>3</v>
      </c>
      <c r="K187" s="10">
        <v>3</v>
      </c>
      <c r="L187" s="10">
        <v>8</v>
      </c>
      <c r="M187" s="10">
        <v>6</v>
      </c>
      <c r="N187" s="10">
        <v>2</v>
      </c>
      <c r="O187" s="10">
        <v>265</v>
      </c>
      <c r="P187" s="10">
        <v>145</v>
      </c>
      <c r="Q187" s="10">
        <v>120</v>
      </c>
      <c r="S187" s="17">
        <f>O187+L187+I187+F187+C187</f>
        <v>632</v>
      </c>
      <c r="T187" s="18">
        <f t="shared" ref="T187" si="65">P187+M187+J187+G187+D187</f>
        <v>344</v>
      </c>
      <c r="U187" s="18">
        <f t="shared" ref="U187" si="66">Q187+N187+K187+H187+E187</f>
        <v>288</v>
      </c>
      <c r="V187" s="22">
        <f>T187/$S$208*-1</f>
        <v>-3.5799771047975854E-2</v>
      </c>
      <c r="W187" s="23">
        <f>U187/$S$208</f>
        <v>2.9971901342491416E-2</v>
      </c>
      <c r="Y187" s="26">
        <v>22908</v>
      </c>
      <c r="Z187" s="27">
        <v>11743</v>
      </c>
      <c r="AA187" s="27">
        <v>11165</v>
      </c>
      <c r="AB187" s="22">
        <f>Z187/$Y$208*-1</f>
        <v>-3.6769494752135465E-2</v>
      </c>
      <c r="AC187" s="23">
        <f>AA187/$Y$208</f>
        <v>3.4959670348939154E-2</v>
      </c>
    </row>
    <row r="188" spans="1:29" x14ac:dyDescent="0.25">
      <c r="B188" s="9" t="s">
        <v>21</v>
      </c>
      <c r="C188" s="10">
        <v>34</v>
      </c>
      <c r="D188" s="10">
        <v>17</v>
      </c>
      <c r="E188" s="10">
        <v>17</v>
      </c>
      <c r="F188" s="10">
        <v>311</v>
      </c>
      <c r="G188" s="10">
        <v>153</v>
      </c>
      <c r="H188" s="10">
        <v>158</v>
      </c>
      <c r="I188" s="10">
        <v>5</v>
      </c>
      <c r="J188" s="10">
        <v>4</v>
      </c>
      <c r="K188" s="10">
        <v>1</v>
      </c>
      <c r="L188" s="10">
        <v>6</v>
      </c>
      <c r="M188" s="10">
        <v>5</v>
      </c>
      <c r="N188" s="10">
        <v>1</v>
      </c>
      <c r="O188" s="10">
        <v>243</v>
      </c>
      <c r="P188" s="10">
        <v>129</v>
      </c>
      <c r="Q188" s="10">
        <v>114</v>
      </c>
      <c r="S188" s="17">
        <f t="shared" ref="S188:S207" si="67">O188+L188+I188+F188+C188</f>
        <v>599</v>
      </c>
      <c r="T188" s="18">
        <f t="shared" ref="T188:T207" si="68">P188+M188+J188+G188+D188</f>
        <v>308</v>
      </c>
      <c r="U188" s="18">
        <f t="shared" ref="U188:U207" si="69">Q188+N188+K188+H188+E188</f>
        <v>291</v>
      </c>
      <c r="V188" s="22">
        <f t="shared" ref="V188:V207" si="70">T188/$S$208*-1</f>
        <v>-3.205328338016443E-2</v>
      </c>
      <c r="W188" s="23">
        <f t="shared" ref="W188:W207" si="71">U188/$S$208</f>
        <v>3.0284108648142367E-2</v>
      </c>
      <c r="Y188" s="26">
        <v>21377</v>
      </c>
      <c r="Z188" s="27">
        <v>10800</v>
      </c>
      <c r="AA188" s="27">
        <v>10577</v>
      </c>
      <c r="AB188" s="22">
        <f t="shared" ref="AB188:AB207" si="72">Z188/$Y$208*-1</f>
        <v>-3.3816788156609302E-2</v>
      </c>
      <c r="AC188" s="23">
        <f t="shared" ref="AC188:AC207" si="73">AA188/$Y$208</f>
        <v>3.3118534104857093E-2</v>
      </c>
    </row>
    <row r="189" spans="1:29" x14ac:dyDescent="0.25">
      <c r="B189" s="9" t="s">
        <v>22</v>
      </c>
      <c r="C189" s="10">
        <v>39</v>
      </c>
      <c r="D189" s="10">
        <v>18</v>
      </c>
      <c r="E189" s="10">
        <v>21</v>
      </c>
      <c r="F189" s="10">
        <v>371</v>
      </c>
      <c r="G189" s="10">
        <v>191</v>
      </c>
      <c r="H189" s="10">
        <v>180</v>
      </c>
      <c r="I189" s="10">
        <v>5</v>
      </c>
      <c r="J189" s="10">
        <v>2</v>
      </c>
      <c r="K189" s="10">
        <v>3</v>
      </c>
      <c r="L189" s="10">
        <v>13</v>
      </c>
      <c r="M189" s="10">
        <v>5</v>
      </c>
      <c r="N189" s="10">
        <v>8</v>
      </c>
      <c r="O189" s="10">
        <v>265</v>
      </c>
      <c r="P189" s="10">
        <v>129</v>
      </c>
      <c r="Q189" s="10">
        <v>136</v>
      </c>
      <c r="S189" s="17">
        <f t="shared" si="67"/>
        <v>693</v>
      </c>
      <c r="T189" s="18">
        <f t="shared" si="68"/>
        <v>345</v>
      </c>
      <c r="U189" s="18">
        <f t="shared" si="69"/>
        <v>348</v>
      </c>
      <c r="V189" s="22">
        <f t="shared" si="70"/>
        <v>-3.5903840149859506E-2</v>
      </c>
      <c r="W189" s="23">
        <f t="shared" si="71"/>
        <v>3.6216047455510457E-2</v>
      </c>
      <c r="Y189" s="26">
        <v>22299</v>
      </c>
      <c r="Z189" s="27">
        <v>11438</v>
      </c>
      <c r="AA189" s="27">
        <v>10861</v>
      </c>
      <c r="AB189" s="22">
        <f t="shared" si="72"/>
        <v>-3.5814483605120115E-2</v>
      </c>
      <c r="AC189" s="23">
        <f t="shared" si="73"/>
        <v>3.4007790386012378E-2</v>
      </c>
    </row>
    <row r="190" spans="1:29" x14ac:dyDescent="0.25">
      <c r="B190" s="9" t="s">
        <v>23</v>
      </c>
      <c r="C190" s="10">
        <v>49</v>
      </c>
      <c r="D190" s="10">
        <v>21</v>
      </c>
      <c r="E190" s="10">
        <v>28</v>
      </c>
      <c r="F190" s="10">
        <v>360</v>
      </c>
      <c r="G190" s="10">
        <v>184</v>
      </c>
      <c r="H190" s="10">
        <v>176</v>
      </c>
      <c r="I190" s="10">
        <v>7</v>
      </c>
      <c r="J190" s="10">
        <v>5</v>
      </c>
      <c r="K190" s="10">
        <v>2</v>
      </c>
      <c r="L190" s="10">
        <v>9</v>
      </c>
      <c r="M190" s="10">
        <v>3</v>
      </c>
      <c r="N190" s="10">
        <v>6</v>
      </c>
      <c r="O190" s="10">
        <v>288</v>
      </c>
      <c r="P190" s="10">
        <v>144</v>
      </c>
      <c r="Q190" s="10">
        <v>144</v>
      </c>
      <c r="S190" s="17">
        <f t="shared" si="67"/>
        <v>713</v>
      </c>
      <c r="T190" s="18">
        <f t="shared" si="68"/>
        <v>357</v>
      </c>
      <c r="U190" s="18">
        <f t="shared" si="69"/>
        <v>356</v>
      </c>
      <c r="V190" s="22">
        <f t="shared" si="70"/>
        <v>-3.7152669372463316E-2</v>
      </c>
      <c r="W190" s="23">
        <f t="shared" si="71"/>
        <v>3.7048600270579664E-2</v>
      </c>
      <c r="Y190" s="26">
        <v>23876</v>
      </c>
      <c r="Z190" s="27">
        <v>12198</v>
      </c>
      <c r="AA190" s="27">
        <v>11678</v>
      </c>
      <c r="AB190" s="22">
        <f t="shared" si="72"/>
        <v>-3.8194183512437065E-2</v>
      </c>
      <c r="AC190" s="23">
        <f t="shared" si="73"/>
        <v>3.6565967786378099E-2</v>
      </c>
    </row>
    <row r="191" spans="1:29" x14ac:dyDescent="0.25">
      <c r="B191" s="9" t="s">
        <v>24</v>
      </c>
      <c r="C191" s="10">
        <v>57</v>
      </c>
      <c r="D191" s="10">
        <v>24</v>
      </c>
      <c r="E191" s="10">
        <v>33</v>
      </c>
      <c r="F191" s="10">
        <v>363</v>
      </c>
      <c r="G191" s="10">
        <v>205</v>
      </c>
      <c r="H191" s="10">
        <v>158</v>
      </c>
      <c r="I191" s="10">
        <v>11</v>
      </c>
      <c r="J191" s="10">
        <v>6</v>
      </c>
      <c r="K191" s="10">
        <v>5</v>
      </c>
      <c r="L191" s="10">
        <v>14</v>
      </c>
      <c r="M191" s="10">
        <v>10</v>
      </c>
      <c r="N191" s="10">
        <v>4</v>
      </c>
      <c r="O191" s="10">
        <v>235</v>
      </c>
      <c r="P191" s="10">
        <v>118</v>
      </c>
      <c r="Q191" s="10">
        <v>117</v>
      </c>
      <c r="S191" s="17">
        <f t="shared" si="67"/>
        <v>680</v>
      </c>
      <c r="T191" s="18">
        <f t="shared" si="68"/>
        <v>363</v>
      </c>
      <c r="U191" s="18">
        <f t="shared" si="69"/>
        <v>317</v>
      </c>
      <c r="V191" s="22">
        <f t="shared" si="70"/>
        <v>-3.7777083983765218E-2</v>
      </c>
      <c r="W191" s="23">
        <f t="shared" si="71"/>
        <v>3.2989905297117289E-2</v>
      </c>
      <c r="Y191" s="26">
        <v>23347</v>
      </c>
      <c r="Z191" s="27">
        <v>11937</v>
      </c>
      <c r="AA191" s="27">
        <v>11410</v>
      </c>
      <c r="AB191" s="22">
        <f t="shared" si="72"/>
        <v>-3.7376944465319008E-2</v>
      </c>
      <c r="AC191" s="23">
        <f t="shared" si="73"/>
        <v>3.5726810450640016E-2</v>
      </c>
    </row>
    <row r="192" spans="1:29" x14ac:dyDescent="0.25">
      <c r="B192" s="9" t="s">
        <v>25</v>
      </c>
      <c r="C192" s="10">
        <v>39</v>
      </c>
      <c r="D192" s="10">
        <v>14</v>
      </c>
      <c r="E192" s="10">
        <v>25</v>
      </c>
      <c r="F192" s="10">
        <v>374</v>
      </c>
      <c r="G192" s="10">
        <v>211</v>
      </c>
      <c r="H192" s="10">
        <v>163</v>
      </c>
      <c r="I192" s="10">
        <v>15</v>
      </c>
      <c r="J192" s="10">
        <v>11</v>
      </c>
      <c r="K192" s="10">
        <v>4</v>
      </c>
      <c r="L192" s="10">
        <v>6</v>
      </c>
      <c r="M192" s="10">
        <v>4</v>
      </c>
      <c r="N192" s="10">
        <v>2</v>
      </c>
      <c r="O192" s="10">
        <v>259</v>
      </c>
      <c r="P192" s="10">
        <v>138</v>
      </c>
      <c r="Q192" s="10">
        <v>121</v>
      </c>
      <c r="S192" s="17">
        <f t="shared" si="67"/>
        <v>693</v>
      </c>
      <c r="T192" s="18">
        <f t="shared" si="68"/>
        <v>378</v>
      </c>
      <c r="U192" s="18">
        <f t="shared" si="69"/>
        <v>315</v>
      </c>
      <c r="V192" s="22">
        <f t="shared" si="70"/>
        <v>-3.9338120512019979E-2</v>
      </c>
      <c r="W192" s="23">
        <f t="shared" si="71"/>
        <v>3.2781767093349984E-2</v>
      </c>
      <c r="Y192" s="26">
        <v>25278</v>
      </c>
      <c r="Z192" s="27">
        <v>13206</v>
      </c>
      <c r="AA192" s="27">
        <v>12072</v>
      </c>
      <c r="AB192" s="22">
        <f t="shared" si="72"/>
        <v>-4.1350417073720599E-2</v>
      </c>
      <c r="AC192" s="23">
        <f t="shared" si="73"/>
        <v>3.7799654317276624E-2</v>
      </c>
    </row>
    <row r="193" spans="2:29" x14ac:dyDescent="0.25">
      <c r="B193" s="9" t="s">
        <v>26</v>
      </c>
      <c r="C193" s="10">
        <v>43</v>
      </c>
      <c r="D193" s="10">
        <v>26</v>
      </c>
      <c r="E193" s="10">
        <v>17</v>
      </c>
      <c r="F193" s="10">
        <v>321</v>
      </c>
      <c r="G193" s="10">
        <v>191</v>
      </c>
      <c r="H193" s="10">
        <v>130</v>
      </c>
      <c r="I193" s="10">
        <v>12</v>
      </c>
      <c r="J193" s="10">
        <v>10</v>
      </c>
      <c r="K193" s="10">
        <v>2</v>
      </c>
      <c r="L193" s="10">
        <v>5</v>
      </c>
      <c r="M193" s="10">
        <v>2</v>
      </c>
      <c r="N193" s="10">
        <v>3</v>
      </c>
      <c r="O193" s="10">
        <v>265</v>
      </c>
      <c r="P193" s="10">
        <v>155</v>
      </c>
      <c r="Q193" s="10">
        <v>110</v>
      </c>
      <c r="S193" s="17">
        <f t="shared" si="67"/>
        <v>646</v>
      </c>
      <c r="T193" s="18">
        <f t="shared" si="68"/>
        <v>384</v>
      </c>
      <c r="U193" s="18">
        <f t="shared" si="69"/>
        <v>262</v>
      </c>
      <c r="V193" s="22">
        <f t="shared" si="70"/>
        <v>-3.9962535123321888E-2</v>
      </c>
      <c r="W193" s="23">
        <f t="shared" si="71"/>
        <v>2.7266104693516494E-2</v>
      </c>
      <c r="Y193" s="26">
        <v>22803</v>
      </c>
      <c r="Z193" s="27">
        <v>11952</v>
      </c>
      <c r="AA193" s="27">
        <v>10851</v>
      </c>
      <c r="AB193" s="22">
        <f t="shared" si="72"/>
        <v>-3.7423912226647628E-2</v>
      </c>
      <c r="AC193" s="23">
        <f t="shared" si="73"/>
        <v>3.3976478545126622E-2</v>
      </c>
    </row>
    <row r="194" spans="2:29" x14ac:dyDescent="0.25">
      <c r="B194" s="9" t="s">
        <v>27</v>
      </c>
      <c r="C194" s="10">
        <v>34</v>
      </c>
      <c r="D194" s="10">
        <v>17</v>
      </c>
      <c r="E194" s="10">
        <v>17</v>
      </c>
      <c r="F194" s="10">
        <v>333</v>
      </c>
      <c r="G194" s="10">
        <v>189</v>
      </c>
      <c r="H194" s="10">
        <v>144</v>
      </c>
      <c r="I194" s="10">
        <v>8</v>
      </c>
      <c r="J194" s="10">
        <v>8</v>
      </c>
      <c r="K194" s="10">
        <v>0</v>
      </c>
      <c r="L194" s="10">
        <v>10</v>
      </c>
      <c r="M194" s="10">
        <v>5</v>
      </c>
      <c r="N194" s="10">
        <v>5</v>
      </c>
      <c r="O194" s="10">
        <v>286</v>
      </c>
      <c r="P194" s="10">
        <v>163</v>
      </c>
      <c r="Q194" s="10">
        <v>123</v>
      </c>
      <c r="S194" s="17">
        <f t="shared" si="67"/>
        <v>671</v>
      </c>
      <c r="T194" s="18">
        <f t="shared" si="68"/>
        <v>382</v>
      </c>
      <c r="U194" s="18">
        <f t="shared" si="69"/>
        <v>289</v>
      </c>
      <c r="V194" s="22">
        <f t="shared" si="70"/>
        <v>-3.9754396919554583E-2</v>
      </c>
      <c r="W194" s="23">
        <f t="shared" si="71"/>
        <v>3.0075970444375065E-2</v>
      </c>
      <c r="Y194" s="26">
        <v>22198</v>
      </c>
      <c r="Z194" s="27">
        <v>11581</v>
      </c>
      <c r="AA194" s="27">
        <v>10617</v>
      </c>
      <c r="AB194" s="22">
        <f t="shared" si="72"/>
        <v>-3.6262242929786331E-2</v>
      </c>
      <c r="AC194" s="23">
        <f t="shared" si="73"/>
        <v>3.324378146840009E-2</v>
      </c>
    </row>
    <row r="195" spans="2:29" x14ac:dyDescent="0.25">
      <c r="B195" s="9" t="s">
        <v>28</v>
      </c>
      <c r="C195" s="10">
        <v>53</v>
      </c>
      <c r="D195" s="10">
        <v>31</v>
      </c>
      <c r="E195" s="10">
        <v>22</v>
      </c>
      <c r="F195" s="10">
        <v>359</v>
      </c>
      <c r="G195" s="10">
        <v>207</v>
      </c>
      <c r="H195" s="10">
        <v>152</v>
      </c>
      <c r="I195" s="10">
        <v>15</v>
      </c>
      <c r="J195" s="10">
        <v>11</v>
      </c>
      <c r="K195" s="10">
        <v>4</v>
      </c>
      <c r="L195" s="10">
        <v>7</v>
      </c>
      <c r="M195" s="10">
        <v>4</v>
      </c>
      <c r="N195" s="10">
        <v>3</v>
      </c>
      <c r="O195" s="10">
        <v>310</v>
      </c>
      <c r="P195" s="10">
        <v>174</v>
      </c>
      <c r="Q195" s="10">
        <v>136</v>
      </c>
      <c r="S195" s="17">
        <f t="shared" si="67"/>
        <v>744</v>
      </c>
      <c r="T195" s="18">
        <f t="shared" si="68"/>
        <v>427</v>
      </c>
      <c r="U195" s="18">
        <f t="shared" si="69"/>
        <v>317</v>
      </c>
      <c r="V195" s="22">
        <f t="shared" si="70"/>
        <v>-4.4437506504318866E-2</v>
      </c>
      <c r="W195" s="23">
        <f t="shared" si="71"/>
        <v>3.2989905297117289E-2</v>
      </c>
      <c r="Y195" s="26">
        <v>22318</v>
      </c>
      <c r="Z195" s="27">
        <v>11374</v>
      </c>
      <c r="AA195" s="27">
        <v>10944</v>
      </c>
      <c r="AB195" s="22">
        <f t="shared" si="72"/>
        <v>-3.5614087823451317E-2</v>
      </c>
      <c r="AC195" s="23">
        <f t="shared" si="73"/>
        <v>3.4267678665364093E-2</v>
      </c>
    </row>
    <row r="196" spans="2:29" x14ac:dyDescent="0.25">
      <c r="B196" s="9" t="s">
        <v>29</v>
      </c>
      <c r="C196" s="10">
        <v>68</v>
      </c>
      <c r="D196" s="10">
        <v>33</v>
      </c>
      <c r="E196" s="10">
        <v>35</v>
      </c>
      <c r="F196" s="10">
        <v>388</v>
      </c>
      <c r="G196" s="10">
        <v>222</v>
      </c>
      <c r="H196" s="10">
        <v>166</v>
      </c>
      <c r="I196" s="10">
        <v>15</v>
      </c>
      <c r="J196" s="10">
        <v>10</v>
      </c>
      <c r="K196" s="10">
        <v>5</v>
      </c>
      <c r="L196" s="10">
        <v>10</v>
      </c>
      <c r="M196" s="10">
        <v>6</v>
      </c>
      <c r="N196" s="10">
        <v>4</v>
      </c>
      <c r="O196" s="10">
        <v>252</v>
      </c>
      <c r="P196" s="10">
        <v>126</v>
      </c>
      <c r="Q196" s="10">
        <v>126</v>
      </c>
      <c r="S196" s="17">
        <f t="shared" si="67"/>
        <v>733</v>
      </c>
      <c r="T196" s="18">
        <f t="shared" si="68"/>
        <v>397</v>
      </c>
      <c r="U196" s="18">
        <f t="shared" si="69"/>
        <v>336</v>
      </c>
      <c r="V196" s="22">
        <f t="shared" si="70"/>
        <v>-4.1315433447809344E-2</v>
      </c>
      <c r="W196" s="23">
        <f t="shared" si="71"/>
        <v>3.4967218232906647E-2</v>
      </c>
      <c r="Y196" s="26">
        <v>22505</v>
      </c>
      <c r="Z196" s="27">
        <v>11573</v>
      </c>
      <c r="AA196" s="27">
        <v>10932</v>
      </c>
      <c r="AB196" s="22">
        <f t="shared" si="72"/>
        <v>-3.6237193457077731E-2</v>
      </c>
      <c r="AC196" s="23">
        <f t="shared" si="73"/>
        <v>3.4230104456301196E-2</v>
      </c>
    </row>
    <row r="197" spans="2:29" x14ac:dyDescent="0.25">
      <c r="B197" s="9" t="s">
        <v>30</v>
      </c>
      <c r="C197" s="10">
        <v>48</v>
      </c>
      <c r="D197" s="10">
        <v>26</v>
      </c>
      <c r="E197" s="10">
        <v>22</v>
      </c>
      <c r="F197" s="10">
        <v>324</v>
      </c>
      <c r="G197" s="10">
        <v>197</v>
      </c>
      <c r="H197" s="10">
        <v>127</v>
      </c>
      <c r="I197" s="10">
        <v>11</v>
      </c>
      <c r="J197" s="10">
        <v>8</v>
      </c>
      <c r="K197" s="10">
        <v>3</v>
      </c>
      <c r="L197" s="10">
        <v>14</v>
      </c>
      <c r="M197" s="10">
        <v>8</v>
      </c>
      <c r="N197" s="10">
        <v>6</v>
      </c>
      <c r="O197" s="10">
        <v>243</v>
      </c>
      <c r="P197" s="10">
        <v>145</v>
      </c>
      <c r="Q197" s="10">
        <v>98</v>
      </c>
      <c r="S197" s="17">
        <f t="shared" si="67"/>
        <v>640</v>
      </c>
      <c r="T197" s="18">
        <f t="shared" si="68"/>
        <v>384</v>
      </c>
      <c r="U197" s="18">
        <f t="shared" si="69"/>
        <v>256</v>
      </c>
      <c r="V197" s="22">
        <f t="shared" si="70"/>
        <v>-3.9962535123321888E-2</v>
      </c>
      <c r="W197" s="23">
        <f t="shared" si="71"/>
        <v>2.6641690082214592E-2</v>
      </c>
      <c r="Y197" s="26">
        <v>20876</v>
      </c>
      <c r="Z197" s="27">
        <v>10703</v>
      </c>
      <c r="AA197" s="27">
        <v>10173</v>
      </c>
      <c r="AB197" s="22">
        <f t="shared" si="72"/>
        <v>-3.3513063300017534E-2</v>
      </c>
      <c r="AC197" s="23">
        <f t="shared" si="73"/>
        <v>3.185353573307282E-2</v>
      </c>
    </row>
    <row r="198" spans="2:29" x14ac:dyDescent="0.25">
      <c r="B198" s="9" t="s">
        <v>31</v>
      </c>
      <c r="C198" s="10">
        <v>57</v>
      </c>
      <c r="D198" s="10">
        <v>36</v>
      </c>
      <c r="E198" s="10">
        <v>21</v>
      </c>
      <c r="F198" s="10">
        <v>300</v>
      </c>
      <c r="G198" s="10">
        <v>173</v>
      </c>
      <c r="H198" s="10">
        <v>127</v>
      </c>
      <c r="I198" s="10">
        <v>10</v>
      </c>
      <c r="J198" s="10">
        <v>7</v>
      </c>
      <c r="K198" s="10">
        <v>3</v>
      </c>
      <c r="L198" s="10">
        <v>12</v>
      </c>
      <c r="M198" s="10">
        <v>8</v>
      </c>
      <c r="N198" s="10">
        <v>4</v>
      </c>
      <c r="O198" s="10">
        <v>224</v>
      </c>
      <c r="P198" s="10">
        <v>130</v>
      </c>
      <c r="Q198" s="10">
        <v>94</v>
      </c>
      <c r="S198" s="17">
        <f t="shared" si="67"/>
        <v>603</v>
      </c>
      <c r="T198" s="18">
        <f t="shared" si="68"/>
        <v>354</v>
      </c>
      <c r="U198" s="18">
        <f t="shared" si="69"/>
        <v>249</v>
      </c>
      <c r="V198" s="22">
        <f t="shared" si="70"/>
        <v>-3.6840462066812366E-2</v>
      </c>
      <c r="W198" s="23">
        <f t="shared" si="71"/>
        <v>2.5913206369029034E-2</v>
      </c>
      <c r="Y198" s="26">
        <v>17870</v>
      </c>
      <c r="Z198" s="27">
        <v>9187</v>
      </c>
      <c r="AA198" s="27">
        <v>8683</v>
      </c>
      <c r="AB198" s="22">
        <f t="shared" si="72"/>
        <v>-2.8766188221737932E-2</v>
      </c>
      <c r="AC198" s="23">
        <f t="shared" si="73"/>
        <v>2.7188071441096164E-2</v>
      </c>
    </row>
    <row r="199" spans="2:29" x14ac:dyDescent="0.25">
      <c r="B199" s="9" t="s">
        <v>32</v>
      </c>
      <c r="C199" s="10">
        <v>33</v>
      </c>
      <c r="D199" s="10">
        <v>18</v>
      </c>
      <c r="E199" s="10">
        <v>15</v>
      </c>
      <c r="F199" s="10">
        <v>234</v>
      </c>
      <c r="G199" s="10">
        <v>126</v>
      </c>
      <c r="H199" s="10">
        <v>108</v>
      </c>
      <c r="I199" s="10">
        <v>6</v>
      </c>
      <c r="J199" s="10">
        <v>4</v>
      </c>
      <c r="K199" s="10">
        <v>2</v>
      </c>
      <c r="L199" s="10">
        <v>3</v>
      </c>
      <c r="M199" s="10">
        <v>2</v>
      </c>
      <c r="N199" s="10">
        <v>1</v>
      </c>
      <c r="O199" s="10">
        <v>189</v>
      </c>
      <c r="P199" s="10">
        <v>108</v>
      </c>
      <c r="Q199" s="10">
        <v>81</v>
      </c>
      <c r="S199" s="17">
        <f t="shared" si="67"/>
        <v>465</v>
      </c>
      <c r="T199" s="18">
        <f t="shared" si="68"/>
        <v>258</v>
      </c>
      <c r="U199" s="18">
        <f t="shared" si="69"/>
        <v>207</v>
      </c>
      <c r="V199" s="22">
        <f t="shared" si="70"/>
        <v>-2.6849828285981894E-2</v>
      </c>
      <c r="W199" s="23">
        <f t="shared" si="71"/>
        <v>2.1542304089915705E-2</v>
      </c>
      <c r="Y199" s="26">
        <v>14540</v>
      </c>
      <c r="Z199" s="27">
        <v>7417</v>
      </c>
      <c r="AA199" s="27">
        <v>7123</v>
      </c>
      <c r="AB199" s="22">
        <f t="shared" si="72"/>
        <v>-2.3223992384960295E-2</v>
      </c>
      <c r="AC199" s="23">
        <f t="shared" si="73"/>
        <v>2.2303424262919265E-2</v>
      </c>
    </row>
    <row r="200" spans="2:29" x14ac:dyDescent="0.25">
      <c r="B200" s="9" t="s">
        <v>33</v>
      </c>
      <c r="C200" s="10">
        <v>39</v>
      </c>
      <c r="D200" s="10">
        <v>22</v>
      </c>
      <c r="E200" s="10">
        <v>17</v>
      </c>
      <c r="F200" s="10">
        <v>170</v>
      </c>
      <c r="G200" s="10">
        <v>94</v>
      </c>
      <c r="H200" s="10">
        <v>76</v>
      </c>
      <c r="I200" s="10">
        <v>0</v>
      </c>
      <c r="J200" s="10">
        <v>0</v>
      </c>
      <c r="K200" s="10">
        <v>0</v>
      </c>
      <c r="L200" s="10">
        <v>8</v>
      </c>
      <c r="M200" s="10">
        <v>5</v>
      </c>
      <c r="N200" s="10">
        <v>3</v>
      </c>
      <c r="O200" s="10">
        <v>117</v>
      </c>
      <c r="P200" s="10">
        <v>67</v>
      </c>
      <c r="Q200" s="10">
        <v>50</v>
      </c>
      <c r="S200" s="17">
        <f t="shared" si="67"/>
        <v>334</v>
      </c>
      <c r="T200" s="18">
        <f t="shared" si="68"/>
        <v>188</v>
      </c>
      <c r="U200" s="18">
        <f t="shared" si="69"/>
        <v>146</v>
      </c>
      <c r="V200" s="22">
        <f t="shared" si="70"/>
        <v>-1.956499115412634E-2</v>
      </c>
      <c r="W200" s="23">
        <f t="shared" si="71"/>
        <v>1.5194088875013008E-2</v>
      </c>
      <c r="Y200" s="26">
        <v>10458</v>
      </c>
      <c r="Z200" s="27">
        <v>5101</v>
      </c>
      <c r="AA200" s="27">
        <v>5357</v>
      </c>
      <c r="AB200" s="22">
        <f t="shared" si="72"/>
        <v>-1.5972170035820746E-2</v>
      </c>
      <c r="AC200" s="23">
        <f t="shared" si="73"/>
        <v>1.6773753162495929E-2</v>
      </c>
    </row>
    <row r="201" spans="2:29" x14ac:dyDescent="0.25">
      <c r="B201" s="9" t="s">
        <v>34</v>
      </c>
      <c r="C201" s="10">
        <v>38</v>
      </c>
      <c r="D201" s="10">
        <v>19</v>
      </c>
      <c r="E201" s="10">
        <v>19</v>
      </c>
      <c r="F201" s="10">
        <v>137</v>
      </c>
      <c r="G201" s="10">
        <v>70</v>
      </c>
      <c r="H201" s="10">
        <v>67</v>
      </c>
      <c r="I201" s="10">
        <v>2</v>
      </c>
      <c r="J201" s="10">
        <v>1</v>
      </c>
      <c r="K201" s="10">
        <v>1</v>
      </c>
      <c r="L201" s="10">
        <v>7</v>
      </c>
      <c r="M201" s="10">
        <v>4</v>
      </c>
      <c r="N201" s="10">
        <v>3</v>
      </c>
      <c r="O201" s="10">
        <v>79</v>
      </c>
      <c r="P201" s="10">
        <v>39</v>
      </c>
      <c r="Q201" s="10">
        <v>40</v>
      </c>
      <c r="S201" s="17">
        <f t="shared" si="67"/>
        <v>263</v>
      </c>
      <c r="T201" s="18">
        <f t="shared" si="68"/>
        <v>133</v>
      </c>
      <c r="U201" s="18">
        <f t="shared" si="69"/>
        <v>130</v>
      </c>
      <c r="V201" s="22">
        <f t="shared" si="70"/>
        <v>-1.3841190550525549E-2</v>
      </c>
      <c r="W201" s="23">
        <f t="shared" si="71"/>
        <v>1.3528983244874596E-2</v>
      </c>
      <c r="Y201" s="26">
        <v>8583</v>
      </c>
      <c r="Z201" s="27">
        <v>4108</v>
      </c>
      <c r="AA201" s="27">
        <v>4475</v>
      </c>
      <c r="AB201" s="22">
        <f t="shared" si="72"/>
        <v>-1.2862904235865835E-2</v>
      </c>
      <c r="AC201" s="23">
        <f t="shared" si="73"/>
        <v>1.4012048796372837E-2</v>
      </c>
    </row>
    <row r="202" spans="2:29" x14ac:dyDescent="0.25">
      <c r="B202" s="9" t="s">
        <v>35</v>
      </c>
      <c r="C202" s="10">
        <v>21</v>
      </c>
      <c r="D202" s="10">
        <v>12</v>
      </c>
      <c r="E202" s="10">
        <v>9</v>
      </c>
      <c r="F202" s="10">
        <v>97</v>
      </c>
      <c r="G202" s="10">
        <v>55</v>
      </c>
      <c r="H202" s="10">
        <v>42</v>
      </c>
      <c r="I202" s="10">
        <v>3</v>
      </c>
      <c r="J202" s="10">
        <v>3</v>
      </c>
      <c r="K202" s="10">
        <v>0</v>
      </c>
      <c r="L202" s="10">
        <v>3</v>
      </c>
      <c r="M202" s="10">
        <v>1</v>
      </c>
      <c r="N202" s="10">
        <v>2</v>
      </c>
      <c r="O202" s="10">
        <v>78</v>
      </c>
      <c r="P202" s="10">
        <v>44</v>
      </c>
      <c r="Q202" s="10">
        <v>34</v>
      </c>
      <c r="S202" s="17">
        <f t="shared" si="67"/>
        <v>202</v>
      </c>
      <c r="T202" s="18">
        <f t="shared" si="68"/>
        <v>115</v>
      </c>
      <c r="U202" s="18">
        <f t="shared" si="69"/>
        <v>87</v>
      </c>
      <c r="V202" s="22">
        <f t="shared" si="70"/>
        <v>-1.1967946716619835E-2</v>
      </c>
      <c r="W202" s="23">
        <f t="shared" si="71"/>
        <v>9.0540118638776142E-3</v>
      </c>
      <c r="Y202" s="26">
        <v>7863</v>
      </c>
      <c r="Z202" s="27">
        <v>3654</v>
      </c>
      <c r="AA202" s="27">
        <v>4209</v>
      </c>
      <c r="AB202" s="22">
        <f t="shared" si="72"/>
        <v>-1.1441346659652815E-2</v>
      </c>
      <c r="AC202" s="23">
        <f t="shared" si="73"/>
        <v>1.3179153828811904E-2</v>
      </c>
    </row>
    <row r="203" spans="2:29" x14ac:dyDescent="0.25">
      <c r="B203" s="9" t="s">
        <v>36</v>
      </c>
      <c r="C203" s="10">
        <v>18</v>
      </c>
      <c r="D203" s="10">
        <v>9</v>
      </c>
      <c r="E203" s="10">
        <v>9</v>
      </c>
      <c r="F203" s="10">
        <v>89</v>
      </c>
      <c r="G203" s="10">
        <v>37</v>
      </c>
      <c r="H203" s="10">
        <v>52</v>
      </c>
      <c r="I203" s="10">
        <v>1</v>
      </c>
      <c r="J203" s="10">
        <v>0</v>
      </c>
      <c r="K203" s="10">
        <v>1</v>
      </c>
      <c r="L203" s="10">
        <v>5</v>
      </c>
      <c r="M203" s="10">
        <v>3</v>
      </c>
      <c r="N203" s="10">
        <v>2</v>
      </c>
      <c r="O203" s="10">
        <v>53</v>
      </c>
      <c r="P203" s="10">
        <v>27</v>
      </c>
      <c r="Q203" s="10">
        <v>26</v>
      </c>
      <c r="S203" s="17">
        <f t="shared" si="67"/>
        <v>166</v>
      </c>
      <c r="T203" s="18">
        <f t="shared" si="68"/>
        <v>76</v>
      </c>
      <c r="U203" s="18">
        <f t="shared" si="69"/>
        <v>90</v>
      </c>
      <c r="V203" s="22">
        <f t="shared" si="70"/>
        <v>-7.9092517431574565E-3</v>
      </c>
      <c r="W203" s="23">
        <f t="shared" si="71"/>
        <v>9.3662191695285668E-3</v>
      </c>
      <c r="Y203" s="26">
        <v>5603</v>
      </c>
      <c r="Z203" s="27">
        <v>2410</v>
      </c>
      <c r="AA203" s="27">
        <v>3193</v>
      </c>
      <c r="AB203" s="22">
        <f t="shared" si="72"/>
        <v>-7.5461536534655949E-3</v>
      </c>
      <c r="AC203" s="23">
        <f t="shared" si="73"/>
        <v>9.9978707948197697E-3</v>
      </c>
    </row>
    <row r="204" spans="2:29" x14ac:dyDescent="0.25">
      <c r="B204" s="9" t="s">
        <v>37</v>
      </c>
      <c r="C204" s="10">
        <v>5</v>
      </c>
      <c r="D204" s="10">
        <v>4</v>
      </c>
      <c r="E204" s="10">
        <v>1</v>
      </c>
      <c r="F204" s="10">
        <v>46</v>
      </c>
      <c r="G204" s="10">
        <v>17</v>
      </c>
      <c r="H204" s="10">
        <v>29</v>
      </c>
      <c r="I204" s="10">
        <v>1</v>
      </c>
      <c r="J204" s="10">
        <v>1</v>
      </c>
      <c r="K204" s="10">
        <v>0</v>
      </c>
      <c r="L204" s="10">
        <v>1</v>
      </c>
      <c r="M204" s="10">
        <v>0</v>
      </c>
      <c r="N204" s="10">
        <v>1</v>
      </c>
      <c r="O204" s="10">
        <v>34</v>
      </c>
      <c r="P204" s="10">
        <v>13</v>
      </c>
      <c r="Q204" s="10">
        <v>21</v>
      </c>
      <c r="S204" s="17">
        <f t="shared" si="67"/>
        <v>87</v>
      </c>
      <c r="T204" s="18">
        <f t="shared" si="68"/>
        <v>35</v>
      </c>
      <c r="U204" s="18">
        <f t="shared" si="69"/>
        <v>52</v>
      </c>
      <c r="V204" s="22">
        <f t="shared" si="70"/>
        <v>-3.6424185659277761E-3</v>
      </c>
      <c r="W204" s="23">
        <f t="shared" si="71"/>
        <v>5.4115932979498385E-3</v>
      </c>
      <c r="Y204" s="26">
        <v>3205</v>
      </c>
      <c r="Z204" s="27">
        <v>1226</v>
      </c>
      <c r="AA204" s="27">
        <v>1979</v>
      </c>
      <c r="AB204" s="22">
        <f t="shared" si="72"/>
        <v>-3.8388316925928711E-3</v>
      </c>
      <c r="AC204" s="23">
        <f t="shared" si="73"/>
        <v>6.196613311289797E-3</v>
      </c>
    </row>
    <row r="205" spans="2:29" x14ac:dyDescent="0.25">
      <c r="B205" s="9" t="s">
        <v>38</v>
      </c>
      <c r="C205" s="10">
        <v>1</v>
      </c>
      <c r="D205" s="10">
        <v>0</v>
      </c>
      <c r="E205" s="10">
        <v>1</v>
      </c>
      <c r="F205" s="10">
        <v>25</v>
      </c>
      <c r="G205" s="10">
        <v>10</v>
      </c>
      <c r="H205" s="10">
        <v>15</v>
      </c>
      <c r="I205" s="10">
        <v>2</v>
      </c>
      <c r="J205" s="10">
        <v>1</v>
      </c>
      <c r="K205" s="10">
        <v>1</v>
      </c>
      <c r="L205" s="10">
        <v>1</v>
      </c>
      <c r="M205" s="10">
        <v>0</v>
      </c>
      <c r="N205" s="10">
        <v>1</v>
      </c>
      <c r="O205" s="10">
        <v>8</v>
      </c>
      <c r="P205" s="10">
        <v>3</v>
      </c>
      <c r="Q205" s="10">
        <v>5</v>
      </c>
      <c r="S205" s="17">
        <f t="shared" si="67"/>
        <v>37</v>
      </c>
      <c r="T205" s="18">
        <f t="shared" si="68"/>
        <v>14</v>
      </c>
      <c r="U205" s="18">
        <f t="shared" si="69"/>
        <v>23</v>
      </c>
      <c r="V205" s="22">
        <f t="shared" si="70"/>
        <v>-1.4569674263711105E-3</v>
      </c>
      <c r="W205" s="23">
        <f t="shared" si="71"/>
        <v>2.3935893433239671E-3</v>
      </c>
      <c r="Y205" s="26">
        <v>1149</v>
      </c>
      <c r="Z205" s="27">
        <v>380</v>
      </c>
      <c r="AA205" s="27">
        <v>769</v>
      </c>
      <c r="AB205" s="22">
        <f t="shared" si="72"/>
        <v>-1.1898499536584755E-3</v>
      </c>
      <c r="AC205" s="23">
        <f t="shared" si="73"/>
        <v>2.4078805641141255E-3</v>
      </c>
    </row>
    <row r="206" spans="2:29" x14ac:dyDescent="0.25">
      <c r="B206" s="9" t="s">
        <v>39</v>
      </c>
      <c r="C206" s="10">
        <v>1</v>
      </c>
      <c r="D206" s="10">
        <v>0</v>
      </c>
      <c r="E206" s="10">
        <v>1</v>
      </c>
      <c r="F206" s="10">
        <v>3</v>
      </c>
      <c r="G206" s="10">
        <v>2</v>
      </c>
      <c r="H206" s="10">
        <v>1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1</v>
      </c>
      <c r="P206" s="10">
        <v>0</v>
      </c>
      <c r="Q206" s="10">
        <v>1</v>
      </c>
      <c r="S206" s="17">
        <f t="shared" si="67"/>
        <v>5</v>
      </c>
      <c r="T206" s="18">
        <f t="shared" si="68"/>
        <v>2</v>
      </c>
      <c r="U206" s="18">
        <f t="shared" si="69"/>
        <v>3</v>
      </c>
      <c r="V206" s="22">
        <f t="shared" si="70"/>
        <v>-2.081382037673015E-4</v>
      </c>
      <c r="W206" s="23">
        <f t="shared" si="71"/>
        <v>3.1220730565095225E-4</v>
      </c>
      <c r="Y206" s="26">
        <v>272</v>
      </c>
      <c r="Z206" s="27">
        <v>73</v>
      </c>
      <c r="AA206" s="27">
        <v>199</v>
      </c>
      <c r="AB206" s="22">
        <f t="shared" si="72"/>
        <v>-2.2857643846597029E-4</v>
      </c>
      <c r="AC206" s="23">
        <f t="shared" si="73"/>
        <v>6.2310563362641218E-4</v>
      </c>
    </row>
    <row r="207" spans="2:29" x14ac:dyDescent="0.25">
      <c r="B207" s="9" t="s">
        <v>40</v>
      </c>
      <c r="C207" s="10">
        <v>0</v>
      </c>
      <c r="D207" s="10">
        <v>0</v>
      </c>
      <c r="E207" s="10">
        <v>0</v>
      </c>
      <c r="F207" s="10">
        <v>2</v>
      </c>
      <c r="G207" s="10">
        <v>0</v>
      </c>
      <c r="H207" s="10">
        <v>2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1</v>
      </c>
      <c r="P207" s="10">
        <v>0</v>
      </c>
      <c r="Q207" s="10">
        <v>1</v>
      </c>
      <c r="S207" s="19">
        <f t="shared" si="67"/>
        <v>3</v>
      </c>
      <c r="T207" s="20">
        <f t="shared" si="68"/>
        <v>0</v>
      </c>
      <c r="U207" s="20">
        <f t="shared" si="69"/>
        <v>3</v>
      </c>
      <c r="V207" s="24">
        <f t="shared" si="70"/>
        <v>0</v>
      </c>
      <c r="W207" s="25">
        <f t="shared" si="71"/>
        <v>3.1220730565095225E-4</v>
      </c>
      <c r="Y207" s="28">
        <v>40</v>
      </c>
      <c r="Z207" s="29">
        <v>7</v>
      </c>
      <c r="AA207" s="29">
        <v>33</v>
      </c>
      <c r="AB207" s="24">
        <f t="shared" si="72"/>
        <v>-2.191828862002455E-5</v>
      </c>
      <c r="AC207" s="25">
        <f t="shared" si="73"/>
        <v>1.0332907492297287E-4</v>
      </c>
    </row>
    <row r="208" spans="2:29" ht="15.75" thickBot="1" x14ac:dyDescent="0.3">
      <c r="C208" s="10"/>
      <c r="D208" s="10"/>
      <c r="E208" s="10"/>
      <c r="S208" s="21">
        <f>SUM(S187:S207)</f>
        <v>9609</v>
      </c>
      <c r="T208" s="21">
        <f t="shared" ref="T208" si="74">SUM(T187:T207)</f>
        <v>5244</v>
      </c>
      <c r="U208" s="21">
        <f t="shared" ref="U208" si="75">SUM(U187:U207)</f>
        <v>4365</v>
      </c>
      <c r="Y208" s="21">
        <f>SUM(Y187:Y207)</f>
        <v>319368</v>
      </c>
      <c r="Z208" s="21">
        <f t="shared" ref="Z208" si="76">SUM(Z187:Z207)</f>
        <v>162068</v>
      </c>
      <c r="AA208" s="21">
        <f t="shared" ref="AA208" si="77">SUM(AA187:AA207)</f>
        <v>157300</v>
      </c>
    </row>
    <row r="209" spans="1:29" ht="15.75" thickTop="1" x14ac:dyDescent="0.25">
      <c r="C209" s="10"/>
      <c r="D209" s="10"/>
      <c r="E209" s="10"/>
    </row>
    <row r="215" spans="1:29" ht="26.25" x14ac:dyDescent="0.4">
      <c r="A215" s="1" t="s">
        <v>47</v>
      </c>
      <c r="B215" s="33">
        <v>2010</v>
      </c>
      <c r="C215" s="53" t="s">
        <v>42</v>
      </c>
      <c r="D215" s="53"/>
      <c r="E215" s="53"/>
      <c r="F215" s="54" t="s">
        <v>43</v>
      </c>
      <c r="G215" s="54"/>
      <c r="H215" s="54"/>
      <c r="I215" s="54" t="s">
        <v>44</v>
      </c>
      <c r="J215" s="54"/>
      <c r="K215" s="54"/>
      <c r="L215" s="54" t="s">
        <v>45</v>
      </c>
      <c r="M215" s="54"/>
      <c r="N215" s="54"/>
      <c r="O215" s="54" t="s">
        <v>46</v>
      </c>
      <c r="P215" s="54"/>
      <c r="Q215" s="54"/>
      <c r="R215" s="11"/>
      <c r="S215" s="49" t="s">
        <v>84</v>
      </c>
      <c r="T215" s="50"/>
      <c r="U215" s="50"/>
      <c r="V215" s="50"/>
      <c r="W215" s="31">
        <f>B215</f>
        <v>2010</v>
      </c>
      <c r="Y215" s="51" t="s">
        <v>41</v>
      </c>
      <c r="Z215" s="52"/>
      <c r="AA215" s="52"/>
      <c r="AB215" s="52"/>
      <c r="AC215" s="32">
        <f>B215</f>
        <v>2010</v>
      </c>
    </row>
    <row r="216" spans="1:29" x14ac:dyDescent="0.25">
      <c r="B216" s="8"/>
      <c r="C216" s="9" t="s">
        <v>19</v>
      </c>
      <c r="D216" s="9" t="s">
        <v>17</v>
      </c>
      <c r="E216" s="9" t="s">
        <v>18</v>
      </c>
      <c r="F216" s="9" t="s">
        <v>19</v>
      </c>
      <c r="G216" s="9" t="s">
        <v>17</v>
      </c>
      <c r="H216" s="9" t="s">
        <v>18</v>
      </c>
      <c r="I216" s="9" t="s">
        <v>19</v>
      </c>
      <c r="J216" s="9" t="s">
        <v>17</v>
      </c>
      <c r="K216" s="9" t="s">
        <v>18</v>
      </c>
      <c r="L216" s="9" t="s">
        <v>19</v>
      </c>
      <c r="M216" s="9" t="s">
        <v>17</v>
      </c>
      <c r="N216" s="9" t="s">
        <v>18</v>
      </c>
      <c r="O216" s="9" t="s">
        <v>19</v>
      </c>
      <c r="P216" s="9" t="s">
        <v>17</v>
      </c>
      <c r="Q216" s="9" t="s">
        <v>18</v>
      </c>
      <c r="R216" s="9"/>
      <c r="S216" s="12" t="s">
        <v>19</v>
      </c>
      <c r="T216" s="13" t="s">
        <v>17</v>
      </c>
      <c r="U216" s="13" t="s">
        <v>18</v>
      </c>
      <c r="V216" s="13" t="s">
        <v>48</v>
      </c>
      <c r="W216" s="14" t="s">
        <v>49</v>
      </c>
      <c r="Y216" s="12" t="s">
        <v>19</v>
      </c>
      <c r="Z216" s="13" t="s">
        <v>17</v>
      </c>
      <c r="AA216" s="13" t="s">
        <v>18</v>
      </c>
      <c r="AB216" s="13" t="s">
        <v>48</v>
      </c>
      <c r="AC216" s="14" t="s">
        <v>49</v>
      </c>
    </row>
    <row r="217" spans="1:29" x14ac:dyDescent="0.25">
      <c r="B217" s="9" t="s">
        <v>20</v>
      </c>
      <c r="C217" s="10">
        <v>39</v>
      </c>
      <c r="D217" s="10">
        <v>20</v>
      </c>
      <c r="E217" s="10">
        <v>19</v>
      </c>
      <c r="F217" s="10">
        <v>316</v>
      </c>
      <c r="G217" s="10">
        <v>173</v>
      </c>
      <c r="H217" s="10">
        <v>143</v>
      </c>
      <c r="I217" s="10">
        <v>2</v>
      </c>
      <c r="J217" s="10">
        <v>1</v>
      </c>
      <c r="K217" s="10">
        <v>1</v>
      </c>
      <c r="L217" s="10">
        <v>6</v>
      </c>
      <c r="M217" s="10">
        <v>5</v>
      </c>
      <c r="N217" s="10">
        <v>1</v>
      </c>
      <c r="O217" s="10">
        <v>247</v>
      </c>
      <c r="P217" s="10">
        <v>137</v>
      </c>
      <c r="Q217" s="10">
        <v>110</v>
      </c>
      <c r="S217" s="17">
        <f>O217+L217+I217+F217+C217</f>
        <v>610</v>
      </c>
      <c r="T217" s="18">
        <f t="shared" ref="T217" si="78">P217+M217+J217+G217+D217</f>
        <v>336</v>
      </c>
      <c r="U217" s="18">
        <f t="shared" ref="U217" si="79">Q217+N217+K217+H217+E217</f>
        <v>274</v>
      </c>
      <c r="V217" s="22">
        <f>T217/$S$238*-1</f>
        <v>-3.6336109008327025E-2</v>
      </c>
      <c r="W217" s="23">
        <f>U217/$S$238</f>
        <v>2.9631231750838111E-2</v>
      </c>
      <c r="Y217" s="26">
        <v>23250</v>
      </c>
      <c r="Z217" s="27">
        <v>11945</v>
      </c>
      <c r="AA217" s="27">
        <v>11305</v>
      </c>
      <c r="AB217" s="22">
        <f>Z217/$Y$238*-1</f>
        <v>-3.7606649245978022E-2</v>
      </c>
      <c r="AC217" s="23">
        <f>AA217/$Y$238</f>
        <v>3.5591726222334162E-2</v>
      </c>
    </row>
    <row r="218" spans="1:29" x14ac:dyDescent="0.25">
      <c r="B218" s="9" t="s">
        <v>21</v>
      </c>
      <c r="C218" s="10">
        <v>35</v>
      </c>
      <c r="D218" s="10">
        <v>19</v>
      </c>
      <c r="E218" s="10">
        <v>16</v>
      </c>
      <c r="F218" s="10">
        <v>328</v>
      </c>
      <c r="G218" s="10">
        <v>161</v>
      </c>
      <c r="H218" s="10">
        <v>167</v>
      </c>
      <c r="I218" s="10">
        <v>5</v>
      </c>
      <c r="J218" s="10">
        <v>5</v>
      </c>
      <c r="K218" s="10">
        <v>0</v>
      </c>
      <c r="L218" s="10">
        <v>5</v>
      </c>
      <c r="M218" s="10">
        <v>4</v>
      </c>
      <c r="N218" s="10">
        <v>1</v>
      </c>
      <c r="O218" s="10">
        <v>264</v>
      </c>
      <c r="P218" s="10">
        <v>142</v>
      </c>
      <c r="Q218" s="10">
        <v>122</v>
      </c>
      <c r="S218" s="17">
        <f t="shared" ref="S218:S237" si="80">O218+L218+I218+F218+C218</f>
        <v>637</v>
      </c>
      <c r="T218" s="18">
        <f t="shared" ref="T218:T237" si="81">P218+M218+J218+G218+D218</f>
        <v>331</v>
      </c>
      <c r="U218" s="18">
        <f t="shared" ref="U218:U237" si="82">Q218+N218+K218+H218+E218</f>
        <v>306</v>
      </c>
      <c r="V218" s="22">
        <f t="shared" ref="V218:V237" si="83">T218/$S$238*-1</f>
        <v>-3.5795393100465013E-2</v>
      </c>
      <c r="W218" s="23">
        <f t="shared" ref="W218:W237" si="84">U218/$S$238</f>
        <v>3.3091813561154967E-2</v>
      </c>
      <c r="Y218" s="26">
        <v>21400</v>
      </c>
      <c r="Z218" s="27">
        <v>10860</v>
      </c>
      <c r="AA218" s="27">
        <v>10540</v>
      </c>
      <c r="AB218" s="22">
        <f t="shared" ref="AB218:AB237" si="85">Z218/$Y$238*-1</f>
        <v>-3.4190725057456788E-2</v>
      </c>
      <c r="AC218" s="23">
        <f t="shared" ref="AC218:AC237" si="86">AA218/$Y$238</f>
        <v>3.3183263545634861E-2</v>
      </c>
    </row>
    <row r="219" spans="1:29" x14ac:dyDescent="0.25">
      <c r="B219" s="9" t="s">
        <v>22</v>
      </c>
      <c r="C219" s="10">
        <v>40</v>
      </c>
      <c r="D219" s="10">
        <v>19</v>
      </c>
      <c r="E219" s="10">
        <v>21</v>
      </c>
      <c r="F219" s="10">
        <v>365</v>
      </c>
      <c r="G219" s="10">
        <v>189</v>
      </c>
      <c r="H219" s="10">
        <v>176</v>
      </c>
      <c r="I219" s="10">
        <v>6</v>
      </c>
      <c r="J219" s="10">
        <v>3</v>
      </c>
      <c r="K219" s="10">
        <v>3</v>
      </c>
      <c r="L219" s="10">
        <v>11</v>
      </c>
      <c r="M219" s="10">
        <v>4</v>
      </c>
      <c r="N219" s="10">
        <v>7</v>
      </c>
      <c r="O219" s="10">
        <v>270</v>
      </c>
      <c r="P219" s="10">
        <v>135</v>
      </c>
      <c r="Q219" s="10">
        <v>135</v>
      </c>
      <c r="S219" s="17">
        <f t="shared" si="80"/>
        <v>692</v>
      </c>
      <c r="T219" s="18">
        <f t="shared" si="81"/>
        <v>350</v>
      </c>
      <c r="U219" s="18">
        <f t="shared" si="82"/>
        <v>342</v>
      </c>
      <c r="V219" s="22">
        <f t="shared" si="83"/>
        <v>-3.7850113550340653E-2</v>
      </c>
      <c r="W219" s="23">
        <f t="shared" si="84"/>
        <v>3.6984968097761438E-2</v>
      </c>
      <c r="Y219" s="26">
        <v>21844</v>
      </c>
      <c r="Z219" s="27">
        <v>11134</v>
      </c>
      <c r="AA219" s="27">
        <v>10710</v>
      </c>
      <c r="AB219" s="22">
        <f t="shared" si="85"/>
        <v>-3.505336397695432E-2</v>
      </c>
      <c r="AC219" s="23">
        <f t="shared" si="86"/>
        <v>3.3718477473790261E-2</v>
      </c>
    </row>
    <row r="220" spans="1:29" x14ac:dyDescent="0.25">
      <c r="B220" s="9" t="s">
        <v>23</v>
      </c>
      <c r="C220" s="10">
        <v>47</v>
      </c>
      <c r="D220" s="10">
        <v>19</v>
      </c>
      <c r="E220" s="10">
        <v>28</v>
      </c>
      <c r="F220" s="10">
        <v>329</v>
      </c>
      <c r="G220" s="10">
        <v>172</v>
      </c>
      <c r="H220" s="10">
        <v>157</v>
      </c>
      <c r="I220" s="10">
        <v>7</v>
      </c>
      <c r="J220" s="10">
        <v>5</v>
      </c>
      <c r="K220" s="10">
        <v>2</v>
      </c>
      <c r="L220" s="10">
        <v>10</v>
      </c>
      <c r="M220" s="10">
        <v>4</v>
      </c>
      <c r="N220" s="10">
        <v>6</v>
      </c>
      <c r="O220" s="10">
        <v>274</v>
      </c>
      <c r="P220" s="10">
        <v>136</v>
      </c>
      <c r="Q220" s="10">
        <v>138</v>
      </c>
      <c r="S220" s="17">
        <f t="shared" si="80"/>
        <v>667</v>
      </c>
      <c r="T220" s="18">
        <f t="shared" si="81"/>
        <v>336</v>
      </c>
      <c r="U220" s="18">
        <f t="shared" si="82"/>
        <v>331</v>
      </c>
      <c r="V220" s="22">
        <f t="shared" si="83"/>
        <v>-3.6336109008327025E-2</v>
      </c>
      <c r="W220" s="23">
        <f t="shared" si="84"/>
        <v>3.5795393100465013E-2</v>
      </c>
      <c r="Y220" s="26">
        <v>23799</v>
      </c>
      <c r="Z220" s="27">
        <v>12182</v>
      </c>
      <c r="AA220" s="27">
        <v>11617</v>
      </c>
      <c r="AB220" s="22">
        <f t="shared" si="85"/>
        <v>-3.8352800428171144E-2</v>
      </c>
      <c r="AC220" s="23">
        <f t="shared" si="86"/>
        <v>3.6574001196360548E-2</v>
      </c>
    </row>
    <row r="221" spans="1:29" x14ac:dyDescent="0.25">
      <c r="B221" s="9" t="s">
        <v>24</v>
      </c>
      <c r="C221" s="10">
        <v>43</v>
      </c>
      <c r="D221" s="10">
        <v>19</v>
      </c>
      <c r="E221" s="10">
        <v>24</v>
      </c>
      <c r="F221" s="10">
        <v>377</v>
      </c>
      <c r="G221" s="10">
        <v>201</v>
      </c>
      <c r="H221" s="10">
        <v>176</v>
      </c>
      <c r="I221" s="10">
        <v>10</v>
      </c>
      <c r="J221" s="10">
        <v>4</v>
      </c>
      <c r="K221" s="10">
        <v>6</v>
      </c>
      <c r="L221" s="10">
        <v>12</v>
      </c>
      <c r="M221" s="10">
        <v>9</v>
      </c>
      <c r="N221" s="10">
        <v>3</v>
      </c>
      <c r="O221" s="10">
        <v>226</v>
      </c>
      <c r="P221" s="10">
        <v>120</v>
      </c>
      <c r="Q221" s="10">
        <v>106</v>
      </c>
      <c r="S221" s="17">
        <f t="shared" si="80"/>
        <v>668</v>
      </c>
      <c r="T221" s="18">
        <f t="shared" si="81"/>
        <v>353</v>
      </c>
      <c r="U221" s="18">
        <f t="shared" si="82"/>
        <v>315</v>
      </c>
      <c r="V221" s="22">
        <f t="shared" si="83"/>
        <v>-3.8174543095057856E-2</v>
      </c>
      <c r="W221" s="23">
        <f t="shared" si="84"/>
        <v>3.4065102195306583E-2</v>
      </c>
      <c r="Y221" s="26">
        <v>22994</v>
      </c>
      <c r="Z221" s="27">
        <v>11644</v>
      </c>
      <c r="AA221" s="27">
        <v>11350</v>
      </c>
      <c r="AB221" s="22">
        <f t="shared" si="85"/>
        <v>-3.6659005761420518E-2</v>
      </c>
      <c r="AC221" s="23">
        <f t="shared" si="86"/>
        <v>3.573340049743412E-2</v>
      </c>
    </row>
    <row r="222" spans="1:29" x14ac:dyDescent="0.25">
      <c r="B222" s="9" t="s">
        <v>25</v>
      </c>
      <c r="C222" s="10">
        <v>44</v>
      </c>
      <c r="D222" s="10">
        <v>21</v>
      </c>
      <c r="E222" s="10">
        <v>23</v>
      </c>
      <c r="F222" s="10">
        <v>378</v>
      </c>
      <c r="G222" s="10">
        <v>206</v>
      </c>
      <c r="H222" s="10">
        <v>172</v>
      </c>
      <c r="I222" s="10">
        <v>7</v>
      </c>
      <c r="J222" s="10">
        <v>6</v>
      </c>
      <c r="K222" s="10">
        <v>1</v>
      </c>
      <c r="L222" s="10">
        <v>7</v>
      </c>
      <c r="M222" s="10">
        <v>5</v>
      </c>
      <c r="N222" s="10">
        <v>2</v>
      </c>
      <c r="O222" s="10">
        <v>219</v>
      </c>
      <c r="P222" s="10">
        <v>102</v>
      </c>
      <c r="Q222" s="10">
        <v>117</v>
      </c>
      <c r="S222" s="17">
        <f t="shared" si="80"/>
        <v>655</v>
      </c>
      <c r="T222" s="18">
        <f t="shared" si="81"/>
        <v>340</v>
      </c>
      <c r="U222" s="18">
        <f t="shared" si="82"/>
        <v>315</v>
      </c>
      <c r="V222" s="22">
        <f t="shared" si="83"/>
        <v>-3.6768681734616636E-2</v>
      </c>
      <c r="W222" s="23">
        <f t="shared" si="84"/>
        <v>3.4065102195306583E-2</v>
      </c>
      <c r="Y222" s="26">
        <v>24105</v>
      </c>
      <c r="Z222" s="27">
        <v>12358</v>
      </c>
      <c r="AA222" s="27">
        <v>11747</v>
      </c>
      <c r="AB222" s="22">
        <f t="shared" si="85"/>
        <v>-3.8906904259673206E-2</v>
      </c>
      <c r="AC222" s="23">
        <f t="shared" si="86"/>
        <v>3.6983282435538202E-2</v>
      </c>
    </row>
    <row r="223" spans="1:29" x14ac:dyDescent="0.25">
      <c r="B223" s="9" t="s">
        <v>26</v>
      </c>
      <c r="C223" s="10">
        <v>41</v>
      </c>
      <c r="D223" s="10">
        <v>26</v>
      </c>
      <c r="E223" s="10">
        <v>15</v>
      </c>
      <c r="F223" s="10">
        <v>296</v>
      </c>
      <c r="G223" s="10">
        <v>172</v>
      </c>
      <c r="H223" s="10">
        <v>124</v>
      </c>
      <c r="I223" s="10">
        <v>3</v>
      </c>
      <c r="J223" s="10">
        <v>2</v>
      </c>
      <c r="K223" s="10">
        <v>1</v>
      </c>
      <c r="L223" s="10">
        <v>3</v>
      </c>
      <c r="M223" s="10">
        <v>1</v>
      </c>
      <c r="N223" s="10">
        <v>2</v>
      </c>
      <c r="O223" s="10">
        <v>217</v>
      </c>
      <c r="P223" s="10">
        <v>111</v>
      </c>
      <c r="Q223" s="10">
        <v>106</v>
      </c>
      <c r="S223" s="17">
        <f t="shared" si="80"/>
        <v>560</v>
      </c>
      <c r="T223" s="18">
        <f t="shared" si="81"/>
        <v>312</v>
      </c>
      <c r="U223" s="18">
        <f t="shared" si="82"/>
        <v>248</v>
      </c>
      <c r="V223" s="22">
        <f t="shared" si="83"/>
        <v>-3.374067265058938E-2</v>
      </c>
      <c r="W223" s="23">
        <f t="shared" si="84"/>
        <v>2.6819509029955661E-2</v>
      </c>
      <c r="Y223" s="26">
        <v>22456</v>
      </c>
      <c r="Z223" s="27">
        <v>11537</v>
      </c>
      <c r="AA223" s="27">
        <v>10919</v>
      </c>
      <c r="AB223" s="22">
        <f t="shared" si="85"/>
        <v>-3.6322135818405064E-2</v>
      </c>
      <c r="AC223" s="23">
        <f t="shared" si="86"/>
        <v>3.4376475773698956E-2</v>
      </c>
    </row>
    <row r="224" spans="1:29" x14ac:dyDescent="0.25">
      <c r="B224" s="9" t="s">
        <v>27</v>
      </c>
      <c r="C224" s="10">
        <v>40</v>
      </c>
      <c r="D224" s="10">
        <v>16</v>
      </c>
      <c r="E224" s="10">
        <v>24</v>
      </c>
      <c r="F224" s="10">
        <v>299</v>
      </c>
      <c r="G224" s="10">
        <v>171</v>
      </c>
      <c r="H224" s="10">
        <v>128</v>
      </c>
      <c r="I224" s="10">
        <v>3</v>
      </c>
      <c r="J224" s="10">
        <v>2</v>
      </c>
      <c r="K224" s="10">
        <v>1</v>
      </c>
      <c r="L224" s="10">
        <v>5</v>
      </c>
      <c r="M224" s="10">
        <v>3</v>
      </c>
      <c r="N224" s="10">
        <v>2</v>
      </c>
      <c r="O224" s="10">
        <v>246</v>
      </c>
      <c r="P224" s="10">
        <v>128</v>
      </c>
      <c r="Q224" s="10">
        <v>118</v>
      </c>
      <c r="S224" s="17">
        <f t="shared" si="80"/>
        <v>593</v>
      </c>
      <c r="T224" s="18">
        <f t="shared" si="81"/>
        <v>320</v>
      </c>
      <c r="U224" s="18">
        <f t="shared" si="82"/>
        <v>273</v>
      </c>
      <c r="V224" s="22">
        <f t="shared" si="83"/>
        <v>-3.4605818103168595E-2</v>
      </c>
      <c r="W224" s="23">
        <f t="shared" si="84"/>
        <v>2.9523088569265707E-2</v>
      </c>
      <c r="Y224" s="26">
        <v>21707</v>
      </c>
      <c r="Z224" s="27">
        <v>11185</v>
      </c>
      <c r="AA224" s="27">
        <v>10522</v>
      </c>
      <c r="AB224" s="22">
        <f t="shared" si="85"/>
        <v>-3.5213928155400941E-2</v>
      </c>
      <c r="AC224" s="23">
        <f t="shared" si="86"/>
        <v>3.3126593835594874E-2</v>
      </c>
    </row>
    <row r="225" spans="2:29" x14ac:dyDescent="0.25">
      <c r="B225" s="9" t="s">
        <v>28</v>
      </c>
      <c r="C225" s="10">
        <v>45</v>
      </c>
      <c r="D225" s="10">
        <v>28</v>
      </c>
      <c r="E225" s="10">
        <v>17</v>
      </c>
      <c r="F225" s="10">
        <v>350</v>
      </c>
      <c r="G225" s="10">
        <v>187</v>
      </c>
      <c r="H225" s="10">
        <v>163</v>
      </c>
      <c r="I225" s="10">
        <v>3</v>
      </c>
      <c r="J225" s="10">
        <v>3</v>
      </c>
      <c r="K225" s="10">
        <v>0</v>
      </c>
      <c r="L225" s="10">
        <v>11</v>
      </c>
      <c r="M225" s="10">
        <v>5</v>
      </c>
      <c r="N225" s="10">
        <v>6</v>
      </c>
      <c r="O225" s="10">
        <v>253</v>
      </c>
      <c r="P225" s="10">
        <v>137</v>
      </c>
      <c r="Q225" s="10">
        <v>116</v>
      </c>
      <c r="S225" s="17">
        <f t="shared" si="80"/>
        <v>662</v>
      </c>
      <c r="T225" s="18">
        <f t="shared" si="81"/>
        <v>360</v>
      </c>
      <c r="U225" s="18">
        <f t="shared" si="82"/>
        <v>302</v>
      </c>
      <c r="V225" s="22">
        <f t="shared" si="83"/>
        <v>-3.893154536606467E-2</v>
      </c>
      <c r="W225" s="23">
        <f t="shared" si="84"/>
        <v>3.2659240834865363E-2</v>
      </c>
      <c r="Y225" s="26">
        <v>21413</v>
      </c>
      <c r="Z225" s="27">
        <v>10809</v>
      </c>
      <c r="AA225" s="27">
        <v>10604</v>
      </c>
      <c r="AB225" s="22">
        <f t="shared" si="85"/>
        <v>-3.4030160879010167E-2</v>
      </c>
      <c r="AC225" s="23">
        <f t="shared" si="86"/>
        <v>3.3384755847999242E-2</v>
      </c>
    </row>
    <row r="226" spans="2:29" x14ac:dyDescent="0.25">
      <c r="B226" s="9" t="s">
        <v>29</v>
      </c>
      <c r="C226" s="10">
        <v>69</v>
      </c>
      <c r="D226" s="10">
        <v>33</v>
      </c>
      <c r="E226" s="10">
        <v>36</v>
      </c>
      <c r="F226" s="10">
        <v>361</v>
      </c>
      <c r="G226" s="10">
        <v>200</v>
      </c>
      <c r="H226" s="10">
        <v>161</v>
      </c>
      <c r="I226" s="10">
        <v>12</v>
      </c>
      <c r="J226" s="10">
        <v>7</v>
      </c>
      <c r="K226" s="10">
        <v>5</v>
      </c>
      <c r="L226" s="10">
        <v>7</v>
      </c>
      <c r="M226" s="10">
        <v>5</v>
      </c>
      <c r="N226" s="10">
        <v>2</v>
      </c>
      <c r="O226" s="10">
        <v>246</v>
      </c>
      <c r="P226" s="10">
        <v>112</v>
      </c>
      <c r="Q226" s="10">
        <v>134</v>
      </c>
      <c r="S226" s="17">
        <f t="shared" si="80"/>
        <v>695</v>
      </c>
      <c r="T226" s="18">
        <f t="shared" si="81"/>
        <v>357</v>
      </c>
      <c r="U226" s="18">
        <f t="shared" si="82"/>
        <v>338</v>
      </c>
      <c r="V226" s="22">
        <f t="shared" si="83"/>
        <v>-3.8607115821347467E-2</v>
      </c>
      <c r="W226" s="23">
        <f t="shared" si="84"/>
        <v>3.6552395371471827E-2</v>
      </c>
      <c r="Y226" s="26">
        <v>22171</v>
      </c>
      <c r="Z226" s="27">
        <v>11147</v>
      </c>
      <c r="AA226" s="27">
        <v>11024</v>
      </c>
      <c r="AB226" s="22">
        <f t="shared" si="85"/>
        <v>-3.5094292100872081E-2</v>
      </c>
      <c r="AC226" s="23">
        <f t="shared" si="86"/>
        <v>3.4707049082265531E-2</v>
      </c>
    </row>
    <row r="227" spans="2:29" x14ac:dyDescent="0.25">
      <c r="B227" s="9" t="s">
        <v>30</v>
      </c>
      <c r="C227" s="10">
        <v>50</v>
      </c>
      <c r="D227" s="10">
        <v>26</v>
      </c>
      <c r="E227" s="10">
        <v>24</v>
      </c>
      <c r="F227" s="10">
        <v>329</v>
      </c>
      <c r="G227" s="10">
        <v>192</v>
      </c>
      <c r="H227" s="10">
        <v>137</v>
      </c>
      <c r="I227" s="10">
        <v>7</v>
      </c>
      <c r="J227" s="10">
        <v>3</v>
      </c>
      <c r="K227" s="10">
        <v>4</v>
      </c>
      <c r="L227" s="10">
        <v>14</v>
      </c>
      <c r="M227" s="10">
        <v>7</v>
      </c>
      <c r="N227" s="10">
        <v>7</v>
      </c>
      <c r="O227" s="10">
        <v>220</v>
      </c>
      <c r="P227" s="10">
        <v>116</v>
      </c>
      <c r="Q227" s="10">
        <v>104</v>
      </c>
      <c r="S227" s="17">
        <f t="shared" si="80"/>
        <v>620</v>
      </c>
      <c r="T227" s="18">
        <f t="shared" si="81"/>
        <v>344</v>
      </c>
      <c r="U227" s="18">
        <f t="shared" si="82"/>
        <v>276</v>
      </c>
      <c r="V227" s="22">
        <f t="shared" si="83"/>
        <v>-3.720125446090624E-2</v>
      </c>
      <c r="W227" s="23">
        <f t="shared" si="84"/>
        <v>2.9847518113982913E-2</v>
      </c>
      <c r="Y227" s="26">
        <v>21098</v>
      </c>
      <c r="Z227" s="27">
        <v>10713</v>
      </c>
      <c r="AA227" s="27">
        <v>10385</v>
      </c>
      <c r="AB227" s="22">
        <f t="shared" si="85"/>
        <v>-3.3727922425463588E-2</v>
      </c>
      <c r="AC227" s="23">
        <f t="shared" si="86"/>
        <v>3.2695274375846108E-2</v>
      </c>
    </row>
    <row r="228" spans="2:29" x14ac:dyDescent="0.25">
      <c r="B228" s="9" t="s">
        <v>31</v>
      </c>
      <c r="C228" s="10">
        <v>61</v>
      </c>
      <c r="D228" s="10">
        <v>39</v>
      </c>
      <c r="E228" s="10">
        <v>22</v>
      </c>
      <c r="F228" s="10">
        <v>293</v>
      </c>
      <c r="G228" s="10">
        <v>177</v>
      </c>
      <c r="H228" s="10">
        <v>116</v>
      </c>
      <c r="I228" s="10">
        <v>8</v>
      </c>
      <c r="J228" s="10">
        <v>4</v>
      </c>
      <c r="K228" s="10">
        <v>4</v>
      </c>
      <c r="L228" s="10">
        <v>14</v>
      </c>
      <c r="M228" s="10">
        <v>9</v>
      </c>
      <c r="N228" s="10">
        <v>5</v>
      </c>
      <c r="O228" s="10">
        <v>204</v>
      </c>
      <c r="P228" s="10">
        <v>106</v>
      </c>
      <c r="Q228" s="10">
        <v>98</v>
      </c>
      <c r="S228" s="17">
        <f t="shared" si="80"/>
        <v>580</v>
      </c>
      <c r="T228" s="18">
        <f t="shared" si="81"/>
        <v>335</v>
      </c>
      <c r="U228" s="18">
        <f t="shared" si="82"/>
        <v>245</v>
      </c>
      <c r="V228" s="22">
        <f t="shared" si="83"/>
        <v>-3.6227965826754624E-2</v>
      </c>
      <c r="W228" s="23">
        <f t="shared" si="84"/>
        <v>2.6495079485238455E-2</v>
      </c>
      <c r="Y228" s="26">
        <v>18202</v>
      </c>
      <c r="Z228" s="27">
        <v>9267</v>
      </c>
      <c r="AA228" s="27">
        <v>8935</v>
      </c>
      <c r="AB228" s="22">
        <f t="shared" si="85"/>
        <v>-2.9175455718918237E-2</v>
      </c>
      <c r="AC228" s="23">
        <f t="shared" si="86"/>
        <v>2.8130214400402986E-2</v>
      </c>
    </row>
    <row r="229" spans="2:29" x14ac:dyDescent="0.25">
      <c r="B229" s="9" t="s">
        <v>32</v>
      </c>
      <c r="C229" s="10">
        <v>27</v>
      </c>
      <c r="D229" s="10">
        <v>13</v>
      </c>
      <c r="E229" s="10">
        <v>14</v>
      </c>
      <c r="F229" s="10">
        <v>246</v>
      </c>
      <c r="G229" s="10">
        <v>125</v>
      </c>
      <c r="H229" s="10">
        <v>121</v>
      </c>
      <c r="I229" s="10">
        <v>5</v>
      </c>
      <c r="J229" s="10">
        <v>5</v>
      </c>
      <c r="K229" s="10">
        <v>0</v>
      </c>
      <c r="L229" s="10">
        <v>5</v>
      </c>
      <c r="M229" s="10">
        <v>4</v>
      </c>
      <c r="N229" s="10">
        <v>1</v>
      </c>
      <c r="O229" s="10">
        <v>196</v>
      </c>
      <c r="P229" s="10">
        <v>111</v>
      </c>
      <c r="Q229" s="10">
        <v>85</v>
      </c>
      <c r="S229" s="17">
        <f t="shared" si="80"/>
        <v>479</v>
      </c>
      <c r="T229" s="18">
        <f t="shared" si="81"/>
        <v>258</v>
      </c>
      <c r="U229" s="18">
        <f t="shared" si="82"/>
        <v>221</v>
      </c>
      <c r="V229" s="22">
        <f t="shared" si="83"/>
        <v>-2.7900940845679682E-2</v>
      </c>
      <c r="W229" s="23">
        <f t="shared" si="84"/>
        <v>2.389964312750081E-2</v>
      </c>
      <c r="Y229" s="26">
        <v>15122</v>
      </c>
      <c r="Z229" s="27">
        <v>7704</v>
      </c>
      <c r="AA229" s="27">
        <v>7418</v>
      </c>
      <c r="AB229" s="22">
        <f t="shared" si="85"/>
        <v>-2.4254635897112992E-2</v>
      </c>
      <c r="AC229" s="23">
        <f t="shared" si="86"/>
        <v>2.3354217170922141E-2</v>
      </c>
    </row>
    <row r="230" spans="2:29" x14ac:dyDescent="0.25">
      <c r="B230" s="9" t="s">
        <v>33</v>
      </c>
      <c r="C230" s="10">
        <v>41</v>
      </c>
      <c r="D230" s="10">
        <v>22</v>
      </c>
      <c r="E230" s="10">
        <v>19</v>
      </c>
      <c r="F230" s="10">
        <v>186</v>
      </c>
      <c r="G230" s="10">
        <v>111</v>
      </c>
      <c r="H230" s="10">
        <v>75</v>
      </c>
      <c r="I230" s="10">
        <v>2</v>
      </c>
      <c r="J230" s="10">
        <v>0</v>
      </c>
      <c r="K230" s="10">
        <v>2</v>
      </c>
      <c r="L230" s="10">
        <v>8</v>
      </c>
      <c r="M230" s="10">
        <v>5</v>
      </c>
      <c r="N230" s="10">
        <v>3</v>
      </c>
      <c r="O230" s="10">
        <v>124</v>
      </c>
      <c r="P230" s="10">
        <v>65</v>
      </c>
      <c r="Q230" s="10">
        <v>59</v>
      </c>
      <c r="S230" s="17">
        <f t="shared" si="80"/>
        <v>361</v>
      </c>
      <c r="T230" s="18">
        <f t="shared" si="81"/>
        <v>203</v>
      </c>
      <c r="U230" s="18">
        <f t="shared" si="82"/>
        <v>158</v>
      </c>
      <c r="V230" s="22">
        <f t="shared" si="83"/>
        <v>-2.1953065859197578E-2</v>
      </c>
      <c r="W230" s="23">
        <f t="shared" si="84"/>
        <v>1.7086622688439496E-2</v>
      </c>
      <c r="Y230" s="26">
        <v>11075</v>
      </c>
      <c r="Z230" s="27">
        <v>5416</v>
      </c>
      <c r="AA230" s="27">
        <v>5659</v>
      </c>
      <c r="AB230" s="22">
        <f t="shared" si="85"/>
        <v>-1.7051286087586184E-2</v>
      </c>
      <c r="AC230" s="23">
        <f t="shared" si="86"/>
        <v>1.7816327173125965E-2</v>
      </c>
    </row>
    <row r="231" spans="2:29" x14ac:dyDescent="0.25">
      <c r="B231" s="9" t="s">
        <v>34</v>
      </c>
      <c r="C231" s="10">
        <v>35</v>
      </c>
      <c r="D231" s="10">
        <v>18</v>
      </c>
      <c r="E231" s="10">
        <v>17</v>
      </c>
      <c r="F231" s="10">
        <v>140</v>
      </c>
      <c r="G231" s="10">
        <v>70</v>
      </c>
      <c r="H231" s="10">
        <v>70</v>
      </c>
      <c r="I231" s="10">
        <v>2</v>
      </c>
      <c r="J231" s="10">
        <v>1</v>
      </c>
      <c r="K231" s="10">
        <v>1</v>
      </c>
      <c r="L231" s="10">
        <v>3</v>
      </c>
      <c r="M231" s="10">
        <v>2</v>
      </c>
      <c r="N231" s="10">
        <v>1</v>
      </c>
      <c r="O231" s="10">
        <v>88</v>
      </c>
      <c r="P231" s="10">
        <v>48</v>
      </c>
      <c r="Q231" s="10">
        <v>40</v>
      </c>
      <c r="S231" s="17">
        <f t="shared" si="80"/>
        <v>268</v>
      </c>
      <c r="T231" s="18">
        <f t="shared" si="81"/>
        <v>139</v>
      </c>
      <c r="U231" s="18">
        <f t="shared" si="82"/>
        <v>129</v>
      </c>
      <c r="V231" s="22">
        <f t="shared" si="83"/>
        <v>-1.5031902238563859E-2</v>
      </c>
      <c r="W231" s="23">
        <f t="shared" si="84"/>
        <v>1.3950470422839841E-2</v>
      </c>
      <c r="Y231" s="26">
        <v>8578</v>
      </c>
      <c r="Z231" s="27">
        <v>4144</v>
      </c>
      <c r="AA231" s="27">
        <v>4434</v>
      </c>
      <c r="AB231" s="22">
        <f t="shared" si="85"/>
        <v>-1.3046626578094009E-2</v>
      </c>
      <c r="AC231" s="23">
        <f t="shared" si="86"/>
        <v>1.3959638573182633E-2</v>
      </c>
    </row>
    <row r="232" spans="2:29" x14ac:dyDescent="0.25">
      <c r="B232" s="9" t="s">
        <v>35</v>
      </c>
      <c r="C232" s="10">
        <v>22</v>
      </c>
      <c r="D232" s="10">
        <v>11</v>
      </c>
      <c r="E232" s="10">
        <v>11</v>
      </c>
      <c r="F232" s="10">
        <v>89</v>
      </c>
      <c r="G232" s="10">
        <v>51</v>
      </c>
      <c r="H232" s="10">
        <v>38</v>
      </c>
      <c r="I232" s="10">
        <v>3</v>
      </c>
      <c r="J232" s="10">
        <v>3</v>
      </c>
      <c r="K232" s="10">
        <v>0</v>
      </c>
      <c r="L232" s="10">
        <v>7</v>
      </c>
      <c r="M232" s="10">
        <v>3</v>
      </c>
      <c r="N232" s="10">
        <v>4</v>
      </c>
      <c r="O232" s="10">
        <v>69</v>
      </c>
      <c r="P232" s="10">
        <v>37</v>
      </c>
      <c r="Q232" s="10">
        <v>32</v>
      </c>
      <c r="S232" s="17">
        <f t="shared" si="80"/>
        <v>190</v>
      </c>
      <c r="T232" s="18">
        <f t="shared" si="81"/>
        <v>105</v>
      </c>
      <c r="U232" s="18">
        <f t="shared" si="82"/>
        <v>85</v>
      </c>
      <c r="V232" s="22">
        <f t="shared" si="83"/>
        <v>-1.1355034065102196E-2</v>
      </c>
      <c r="W232" s="23">
        <f t="shared" si="84"/>
        <v>9.192170433654159E-3</v>
      </c>
      <c r="Y232" s="26">
        <v>7833</v>
      </c>
      <c r="Z232" s="27">
        <v>3636</v>
      </c>
      <c r="AA232" s="27">
        <v>4197</v>
      </c>
      <c r="AB232" s="22">
        <f t="shared" si="85"/>
        <v>-1.1447281428076692E-2</v>
      </c>
      <c r="AC232" s="23">
        <f t="shared" si="86"/>
        <v>1.3213487390989516E-2</v>
      </c>
    </row>
    <row r="233" spans="2:29" x14ac:dyDescent="0.25">
      <c r="B233" s="9" t="s">
        <v>36</v>
      </c>
      <c r="C233" s="10">
        <v>17</v>
      </c>
      <c r="D233" s="10">
        <v>9</v>
      </c>
      <c r="E233" s="10">
        <v>8</v>
      </c>
      <c r="F233" s="10">
        <v>87</v>
      </c>
      <c r="G233" s="10">
        <v>37</v>
      </c>
      <c r="H233" s="10">
        <v>50</v>
      </c>
      <c r="I233" s="10">
        <v>1</v>
      </c>
      <c r="J233" s="10">
        <v>0</v>
      </c>
      <c r="K233" s="10">
        <v>1</v>
      </c>
      <c r="L233" s="10">
        <v>5</v>
      </c>
      <c r="M233" s="10">
        <v>3</v>
      </c>
      <c r="N233" s="10">
        <v>2</v>
      </c>
      <c r="O233" s="10">
        <v>59</v>
      </c>
      <c r="P233" s="10">
        <v>33</v>
      </c>
      <c r="Q233" s="10">
        <v>26</v>
      </c>
      <c r="S233" s="17">
        <f t="shared" si="80"/>
        <v>169</v>
      </c>
      <c r="T233" s="18">
        <f t="shared" si="81"/>
        <v>82</v>
      </c>
      <c r="U233" s="18">
        <f t="shared" si="82"/>
        <v>87</v>
      </c>
      <c r="V233" s="22">
        <f t="shared" si="83"/>
        <v>-8.8677408889369525E-3</v>
      </c>
      <c r="W233" s="23">
        <f t="shared" si="84"/>
        <v>9.4084567967989627E-3</v>
      </c>
      <c r="Y233" s="26">
        <v>5821</v>
      </c>
      <c r="Z233" s="27">
        <v>2524</v>
      </c>
      <c r="AA233" s="27">
        <v>3297</v>
      </c>
      <c r="AB233" s="22">
        <f t="shared" si="85"/>
        <v>-7.9463526744954823E-3</v>
      </c>
      <c r="AC233" s="23">
        <f t="shared" si="86"/>
        <v>1.0380001888990334E-2</v>
      </c>
    </row>
    <row r="234" spans="2:29" x14ac:dyDescent="0.25">
      <c r="B234" s="9" t="s">
        <v>37</v>
      </c>
      <c r="C234" s="10">
        <v>7</v>
      </c>
      <c r="D234" s="10">
        <v>4</v>
      </c>
      <c r="E234" s="10">
        <v>3</v>
      </c>
      <c r="F234" s="10">
        <v>52</v>
      </c>
      <c r="G234" s="10">
        <v>23</v>
      </c>
      <c r="H234" s="10">
        <v>29</v>
      </c>
      <c r="I234" s="10">
        <v>1</v>
      </c>
      <c r="J234" s="10">
        <v>1</v>
      </c>
      <c r="K234" s="10">
        <v>0</v>
      </c>
      <c r="L234" s="10">
        <v>1</v>
      </c>
      <c r="M234" s="10">
        <v>0</v>
      </c>
      <c r="N234" s="10">
        <v>1</v>
      </c>
      <c r="O234" s="10">
        <v>34</v>
      </c>
      <c r="P234" s="10">
        <v>9</v>
      </c>
      <c r="Q234" s="10">
        <v>25</v>
      </c>
      <c r="S234" s="17">
        <f t="shared" si="80"/>
        <v>95</v>
      </c>
      <c r="T234" s="18">
        <f t="shared" si="81"/>
        <v>37</v>
      </c>
      <c r="U234" s="18">
        <f t="shared" si="82"/>
        <v>58</v>
      </c>
      <c r="V234" s="22">
        <f t="shared" si="83"/>
        <v>-4.0012977181788688E-3</v>
      </c>
      <c r="W234" s="23">
        <f t="shared" si="84"/>
        <v>6.2723045311993079E-3</v>
      </c>
      <c r="Y234" s="26">
        <v>3300</v>
      </c>
      <c r="Z234" s="27">
        <v>1270</v>
      </c>
      <c r="AA234" s="27">
        <v>2030</v>
      </c>
      <c r="AB234" s="22">
        <f t="shared" si="85"/>
        <v>-3.9983628750432897E-3</v>
      </c>
      <c r="AC234" s="23">
        <f t="shared" si="86"/>
        <v>6.3910839656203759E-3</v>
      </c>
    </row>
    <row r="235" spans="2:29" x14ac:dyDescent="0.25">
      <c r="B235" s="9" t="s">
        <v>38</v>
      </c>
      <c r="C235" s="10">
        <v>2</v>
      </c>
      <c r="D235" s="10">
        <v>1</v>
      </c>
      <c r="E235" s="10">
        <v>1</v>
      </c>
      <c r="F235" s="10">
        <v>26</v>
      </c>
      <c r="G235" s="10">
        <v>9</v>
      </c>
      <c r="H235" s="10">
        <v>17</v>
      </c>
      <c r="I235" s="10">
        <v>2</v>
      </c>
      <c r="J235" s="10">
        <v>1</v>
      </c>
      <c r="K235" s="10">
        <v>1</v>
      </c>
      <c r="L235" s="10">
        <v>0</v>
      </c>
      <c r="M235" s="10">
        <v>0</v>
      </c>
      <c r="N235" s="10">
        <v>0</v>
      </c>
      <c r="O235" s="10">
        <v>8</v>
      </c>
      <c r="P235" s="10">
        <v>5</v>
      </c>
      <c r="Q235" s="10">
        <v>3</v>
      </c>
      <c r="S235" s="17">
        <f t="shared" si="80"/>
        <v>38</v>
      </c>
      <c r="T235" s="18">
        <f t="shared" si="81"/>
        <v>16</v>
      </c>
      <c r="U235" s="18">
        <f t="shared" si="82"/>
        <v>22</v>
      </c>
      <c r="V235" s="22">
        <f t="shared" si="83"/>
        <v>-1.7302909051584298E-3</v>
      </c>
      <c r="W235" s="23">
        <f t="shared" si="84"/>
        <v>2.3791499945928409E-3</v>
      </c>
      <c r="Y235" s="26">
        <v>1169</v>
      </c>
      <c r="Z235" s="27">
        <v>395</v>
      </c>
      <c r="AA235" s="27">
        <v>774</v>
      </c>
      <c r="AB235" s="22">
        <f t="shared" si="85"/>
        <v>-1.2435853036551962E-3</v>
      </c>
      <c r="AC235" s="23">
        <f t="shared" si="86"/>
        <v>2.4367975317192959E-3</v>
      </c>
    </row>
    <row r="236" spans="2:29" x14ac:dyDescent="0.25">
      <c r="B236" s="9" t="s">
        <v>39</v>
      </c>
      <c r="C236" s="10">
        <v>1</v>
      </c>
      <c r="D236" s="10">
        <v>0</v>
      </c>
      <c r="E236" s="10">
        <v>1</v>
      </c>
      <c r="F236" s="10">
        <v>3</v>
      </c>
      <c r="G236" s="10">
        <v>3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2</v>
      </c>
      <c r="P236" s="10">
        <v>1</v>
      </c>
      <c r="Q236" s="10">
        <v>1</v>
      </c>
      <c r="S236" s="17">
        <f t="shared" si="80"/>
        <v>6</v>
      </c>
      <c r="T236" s="18">
        <f t="shared" si="81"/>
        <v>4</v>
      </c>
      <c r="U236" s="18">
        <f t="shared" si="82"/>
        <v>2</v>
      </c>
      <c r="V236" s="22">
        <f t="shared" si="83"/>
        <v>-4.3257272628960744E-4</v>
      </c>
      <c r="W236" s="23">
        <f t="shared" si="84"/>
        <v>2.1628636314480372E-4</v>
      </c>
      <c r="Y236" s="26">
        <v>250</v>
      </c>
      <c r="Z236" s="27">
        <v>58</v>
      </c>
      <c r="AA236" s="27">
        <v>192</v>
      </c>
      <c r="AB236" s="22">
        <f t="shared" si="85"/>
        <v>-1.8260239901772503E-4</v>
      </c>
      <c r="AC236" s="23">
        <f t="shared" si="86"/>
        <v>6.0447690709315867E-4</v>
      </c>
    </row>
    <row r="237" spans="2:29" x14ac:dyDescent="0.25">
      <c r="B237" s="9" t="s">
        <v>40</v>
      </c>
      <c r="C237" s="10">
        <v>0</v>
      </c>
      <c r="D237" s="10">
        <v>0</v>
      </c>
      <c r="E237" s="10">
        <v>0</v>
      </c>
      <c r="F237" s="10">
        <v>1</v>
      </c>
      <c r="G237" s="10">
        <v>0</v>
      </c>
      <c r="H237" s="10">
        <v>1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1</v>
      </c>
      <c r="P237" s="10">
        <v>0</v>
      </c>
      <c r="Q237" s="10">
        <v>1</v>
      </c>
      <c r="S237" s="19">
        <f t="shared" si="80"/>
        <v>2</v>
      </c>
      <c r="T237" s="20">
        <f t="shared" si="81"/>
        <v>0</v>
      </c>
      <c r="U237" s="20">
        <f t="shared" si="82"/>
        <v>2</v>
      </c>
      <c r="V237" s="24">
        <f t="shared" si="83"/>
        <v>0</v>
      </c>
      <c r="W237" s="25">
        <f t="shared" si="84"/>
        <v>2.1628636314480372E-4</v>
      </c>
      <c r="Y237" s="28">
        <v>43</v>
      </c>
      <c r="Z237" s="29">
        <v>8</v>
      </c>
      <c r="AA237" s="29">
        <v>35</v>
      </c>
      <c r="AB237" s="24">
        <f t="shared" si="85"/>
        <v>-2.518653779554828E-5</v>
      </c>
      <c r="AC237" s="25">
        <f t="shared" si="86"/>
        <v>1.1019110285552373E-4</v>
      </c>
    </row>
    <row r="238" spans="2:29" ht="15.75" thickBot="1" x14ac:dyDescent="0.3">
      <c r="C238" s="10"/>
      <c r="D238" s="10"/>
      <c r="E238" s="10"/>
      <c r="S238" s="21">
        <f>SUM(S217:S237)</f>
        <v>9247</v>
      </c>
      <c r="T238" s="21">
        <f t="shared" ref="T238" si="87">SUM(T217:T237)</f>
        <v>4918</v>
      </c>
      <c r="U238" s="21">
        <f t="shared" ref="U238" si="88">SUM(U217:U237)</f>
        <v>4329</v>
      </c>
      <c r="Y238" s="21">
        <f>SUM(Y217:Y237)</f>
        <v>317630</v>
      </c>
      <c r="Z238" s="21">
        <f t="shared" ref="Z238" si="89">SUM(Z217:Z237)</f>
        <v>159936</v>
      </c>
      <c r="AA238" s="21">
        <f t="shared" ref="AA238" si="90">SUM(AA217:AA237)</f>
        <v>157694</v>
      </c>
    </row>
    <row r="239" spans="2:29" ht="15.75" thickTop="1" x14ac:dyDescent="0.25">
      <c r="C239" s="10"/>
      <c r="D239" s="10"/>
      <c r="E239" s="10"/>
    </row>
    <row r="245" spans="1:29" ht="26.25" x14ac:dyDescent="0.4">
      <c r="A245" s="1" t="s">
        <v>47</v>
      </c>
      <c r="B245" s="33">
        <v>2011</v>
      </c>
      <c r="C245" s="53" t="s">
        <v>42</v>
      </c>
      <c r="D245" s="53"/>
      <c r="E245" s="53"/>
      <c r="F245" s="54" t="s">
        <v>43</v>
      </c>
      <c r="G245" s="54"/>
      <c r="H245" s="54"/>
      <c r="I245" s="54" t="s">
        <v>44</v>
      </c>
      <c r="J245" s="54"/>
      <c r="K245" s="54"/>
      <c r="L245" s="54" t="s">
        <v>45</v>
      </c>
      <c r="M245" s="54"/>
      <c r="N245" s="54"/>
      <c r="O245" s="54" t="s">
        <v>46</v>
      </c>
      <c r="P245" s="54"/>
      <c r="Q245" s="54"/>
      <c r="R245" s="11"/>
      <c r="S245" s="49" t="s">
        <v>84</v>
      </c>
      <c r="T245" s="50"/>
      <c r="U245" s="50"/>
      <c r="V245" s="50"/>
      <c r="W245" s="31">
        <f>B245</f>
        <v>2011</v>
      </c>
      <c r="Y245" s="51" t="s">
        <v>41</v>
      </c>
      <c r="Z245" s="52"/>
      <c r="AA245" s="52"/>
      <c r="AB245" s="52"/>
      <c r="AC245" s="32">
        <f>B245</f>
        <v>2011</v>
      </c>
    </row>
    <row r="246" spans="1:29" x14ac:dyDescent="0.25">
      <c r="B246" s="8"/>
      <c r="C246" s="9" t="s">
        <v>19</v>
      </c>
      <c r="D246" s="9" t="s">
        <v>17</v>
      </c>
      <c r="E246" s="9" t="s">
        <v>18</v>
      </c>
      <c r="F246" s="9" t="s">
        <v>19</v>
      </c>
      <c r="G246" s="9" t="s">
        <v>17</v>
      </c>
      <c r="H246" s="9" t="s">
        <v>18</v>
      </c>
      <c r="I246" s="9" t="s">
        <v>19</v>
      </c>
      <c r="J246" s="9" t="s">
        <v>17</v>
      </c>
      <c r="K246" s="9" t="s">
        <v>18</v>
      </c>
      <c r="L246" s="9" t="s">
        <v>19</v>
      </c>
      <c r="M246" s="9" t="s">
        <v>17</v>
      </c>
      <c r="N246" s="9" t="s">
        <v>18</v>
      </c>
      <c r="O246" s="9" t="s">
        <v>19</v>
      </c>
      <c r="P246" s="9" t="s">
        <v>17</v>
      </c>
      <c r="Q246" s="9" t="s">
        <v>18</v>
      </c>
      <c r="R246" s="9"/>
      <c r="S246" s="12" t="s">
        <v>19</v>
      </c>
      <c r="T246" s="13" t="s">
        <v>17</v>
      </c>
      <c r="U246" s="13" t="s">
        <v>18</v>
      </c>
      <c r="V246" s="13" t="s">
        <v>48</v>
      </c>
      <c r="W246" s="14" t="s">
        <v>49</v>
      </c>
      <c r="Y246" s="12" t="s">
        <v>19</v>
      </c>
      <c r="Z246" s="13" t="s">
        <v>17</v>
      </c>
      <c r="AA246" s="13" t="s">
        <v>18</v>
      </c>
      <c r="AB246" s="13" t="s">
        <v>48</v>
      </c>
      <c r="AC246" s="14" t="s">
        <v>49</v>
      </c>
    </row>
    <row r="247" spans="1:29" x14ac:dyDescent="0.25">
      <c r="B247" s="9" t="s">
        <v>20</v>
      </c>
      <c r="C247" s="10">
        <v>35</v>
      </c>
      <c r="D247" s="10">
        <v>19</v>
      </c>
      <c r="E247" s="10">
        <v>16</v>
      </c>
      <c r="F247" s="10">
        <v>316</v>
      </c>
      <c r="G247" s="10">
        <v>166</v>
      </c>
      <c r="H247" s="10">
        <v>150</v>
      </c>
      <c r="I247" s="10">
        <v>0</v>
      </c>
      <c r="J247" s="10">
        <v>0</v>
      </c>
      <c r="K247" s="10">
        <v>0</v>
      </c>
      <c r="L247" s="10">
        <v>5</v>
      </c>
      <c r="M247" s="10">
        <v>4</v>
      </c>
      <c r="N247" s="10">
        <v>1</v>
      </c>
      <c r="O247" s="10">
        <v>257</v>
      </c>
      <c r="P247" s="10">
        <v>135</v>
      </c>
      <c r="Q247" s="10">
        <v>122</v>
      </c>
      <c r="S247" s="17">
        <f>O247+L247+I247+F247+C247</f>
        <v>613</v>
      </c>
      <c r="T247" s="18">
        <f t="shared" ref="T247:T267" si="91">P247+M247+J247+G247+D247</f>
        <v>324</v>
      </c>
      <c r="U247" s="18">
        <f t="shared" ref="U247:U267" si="92">Q247+N247+K247+H247+E247</f>
        <v>289</v>
      </c>
      <c r="V247" s="22">
        <f>T247/$S$268*-1</f>
        <v>-3.5714285714285712E-2</v>
      </c>
      <c r="W247" s="23">
        <f>U247/$S$268</f>
        <v>3.1856261022927691E-2</v>
      </c>
      <c r="Y247" s="34">
        <v>23596</v>
      </c>
      <c r="Z247" s="35">
        <v>12118</v>
      </c>
      <c r="AA247" s="35">
        <v>11478</v>
      </c>
      <c r="AB247" s="22">
        <f>Z247/$Y$268*-1</f>
        <v>-3.8052830567872079E-2</v>
      </c>
      <c r="AC247" s="23">
        <f>AA247/$Y$268</f>
        <v>3.6043108537550397E-2</v>
      </c>
    </row>
    <row r="248" spans="1:29" x14ac:dyDescent="0.25">
      <c r="B248" s="9" t="s">
        <v>21</v>
      </c>
      <c r="C248" s="10">
        <v>27</v>
      </c>
      <c r="D248" s="10">
        <v>16</v>
      </c>
      <c r="E248" s="10">
        <v>11</v>
      </c>
      <c r="F248" s="10">
        <v>301</v>
      </c>
      <c r="G248" s="10">
        <v>159</v>
      </c>
      <c r="H248" s="10">
        <v>142</v>
      </c>
      <c r="I248" s="10">
        <v>4</v>
      </c>
      <c r="J248" s="10">
        <v>4</v>
      </c>
      <c r="K248" s="10">
        <v>0</v>
      </c>
      <c r="L248" s="10">
        <v>4</v>
      </c>
      <c r="M248" s="10">
        <v>3</v>
      </c>
      <c r="N248" s="10">
        <v>1</v>
      </c>
      <c r="O248" s="10">
        <v>241</v>
      </c>
      <c r="P248" s="10">
        <v>132</v>
      </c>
      <c r="Q248" s="10">
        <v>109</v>
      </c>
      <c r="S248" s="17">
        <f t="shared" ref="S248:S267" si="93">O248+L248+I248+F248+C248</f>
        <v>577</v>
      </c>
      <c r="T248" s="18">
        <f t="shared" si="91"/>
        <v>314</v>
      </c>
      <c r="U248" s="18">
        <f t="shared" si="92"/>
        <v>263</v>
      </c>
      <c r="V248" s="22">
        <f t="shared" ref="V248:V267" si="94">T248/$S$268*-1</f>
        <v>-3.4611992945326277E-2</v>
      </c>
      <c r="W248" s="23">
        <f t="shared" ref="W248:W267" si="95">U248/$S$268</f>
        <v>2.8990299823633155E-2</v>
      </c>
      <c r="Y248" s="34">
        <v>21194</v>
      </c>
      <c r="Z248" s="35">
        <v>10790</v>
      </c>
      <c r="AA248" s="35">
        <v>10404</v>
      </c>
      <c r="AB248" s="22">
        <f t="shared" ref="AB248:AB267" si="96">Z248/$Y$268*-1</f>
        <v>-3.388265735495459E-2</v>
      </c>
      <c r="AC248" s="23">
        <f t="shared" ref="AC248:AC267" si="97">AA248/$Y$268</f>
        <v>3.267054375541683E-2</v>
      </c>
    </row>
    <row r="249" spans="1:29" x14ac:dyDescent="0.25">
      <c r="B249" s="9" t="s">
        <v>22</v>
      </c>
      <c r="C249" s="10">
        <v>41</v>
      </c>
      <c r="D249" s="10">
        <v>20</v>
      </c>
      <c r="E249" s="10">
        <v>21</v>
      </c>
      <c r="F249" s="10">
        <v>365</v>
      </c>
      <c r="G249" s="10">
        <v>184</v>
      </c>
      <c r="H249" s="10">
        <v>181</v>
      </c>
      <c r="I249" s="10">
        <v>8</v>
      </c>
      <c r="J249" s="10">
        <v>5</v>
      </c>
      <c r="K249" s="10">
        <v>3</v>
      </c>
      <c r="L249" s="10">
        <v>11</v>
      </c>
      <c r="M249" s="10">
        <v>5</v>
      </c>
      <c r="N249" s="10">
        <v>6</v>
      </c>
      <c r="O249" s="10">
        <v>254</v>
      </c>
      <c r="P249" s="10">
        <v>126</v>
      </c>
      <c r="Q249" s="10">
        <v>128</v>
      </c>
      <c r="S249" s="17">
        <f t="shared" si="93"/>
        <v>679</v>
      </c>
      <c r="T249" s="18">
        <f t="shared" si="91"/>
        <v>340</v>
      </c>
      <c r="U249" s="18">
        <f t="shared" si="92"/>
        <v>339</v>
      </c>
      <c r="V249" s="22">
        <f t="shared" si="94"/>
        <v>-3.7477954144620809E-2</v>
      </c>
      <c r="W249" s="23">
        <f t="shared" si="95"/>
        <v>3.7367724867724869E-2</v>
      </c>
      <c r="Y249" s="34">
        <v>21802</v>
      </c>
      <c r="Z249" s="35">
        <v>11086</v>
      </c>
      <c r="AA249" s="35">
        <v>10716</v>
      </c>
      <c r="AB249" s="22">
        <f t="shared" si="96"/>
        <v>-3.4812153793978368E-2</v>
      </c>
      <c r="AC249" s="23">
        <f t="shared" si="97"/>
        <v>3.3650283245198649E-2</v>
      </c>
    </row>
    <row r="250" spans="1:29" x14ac:dyDescent="0.25">
      <c r="B250" s="9" t="s">
        <v>23</v>
      </c>
      <c r="C250" s="10">
        <v>39</v>
      </c>
      <c r="D250" s="10">
        <v>15</v>
      </c>
      <c r="E250" s="10">
        <v>24</v>
      </c>
      <c r="F250" s="10">
        <v>364</v>
      </c>
      <c r="G250" s="10">
        <v>193</v>
      </c>
      <c r="H250" s="10">
        <v>171</v>
      </c>
      <c r="I250" s="10">
        <v>3</v>
      </c>
      <c r="J250" s="10">
        <v>3</v>
      </c>
      <c r="K250" s="10">
        <v>0</v>
      </c>
      <c r="L250" s="10">
        <v>11</v>
      </c>
      <c r="M250" s="10">
        <v>6</v>
      </c>
      <c r="N250" s="10">
        <v>5</v>
      </c>
      <c r="O250" s="10">
        <v>269</v>
      </c>
      <c r="P250" s="10">
        <v>127</v>
      </c>
      <c r="Q250" s="10">
        <v>142</v>
      </c>
      <c r="S250" s="17">
        <f t="shared" si="93"/>
        <v>686</v>
      </c>
      <c r="T250" s="18">
        <f t="shared" si="91"/>
        <v>344</v>
      </c>
      <c r="U250" s="18">
        <f t="shared" si="92"/>
        <v>342</v>
      </c>
      <c r="V250" s="22">
        <f t="shared" si="94"/>
        <v>-3.7918871252204583E-2</v>
      </c>
      <c r="W250" s="23">
        <f t="shared" si="95"/>
        <v>3.7698412698412696E-2</v>
      </c>
      <c r="Y250" s="34">
        <v>23251</v>
      </c>
      <c r="Z250" s="35">
        <v>11942</v>
      </c>
      <c r="AA250" s="35">
        <v>11309</v>
      </c>
      <c r="AB250" s="22">
        <f t="shared" si="96"/>
        <v>-3.7500157009533616E-2</v>
      </c>
      <c r="AC250" s="23">
        <f t="shared" si="97"/>
        <v>3.5512416313918584E-2</v>
      </c>
    </row>
    <row r="251" spans="1:29" x14ac:dyDescent="0.25">
      <c r="B251" s="9" t="s">
        <v>24</v>
      </c>
      <c r="C251" s="10">
        <v>39</v>
      </c>
      <c r="D251" s="10">
        <v>17</v>
      </c>
      <c r="E251" s="10">
        <v>22</v>
      </c>
      <c r="F251" s="10">
        <v>350</v>
      </c>
      <c r="G251" s="10">
        <v>193</v>
      </c>
      <c r="H251" s="10">
        <v>157</v>
      </c>
      <c r="I251" s="10">
        <v>12</v>
      </c>
      <c r="J251" s="10">
        <v>6</v>
      </c>
      <c r="K251" s="10">
        <v>6</v>
      </c>
      <c r="L251" s="10">
        <v>14</v>
      </c>
      <c r="M251" s="10">
        <v>8</v>
      </c>
      <c r="N251" s="10">
        <v>6</v>
      </c>
      <c r="O251" s="10">
        <v>213</v>
      </c>
      <c r="P251" s="10">
        <v>112</v>
      </c>
      <c r="Q251" s="10">
        <v>101</v>
      </c>
      <c r="S251" s="17">
        <f t="shared" si="93"/>
        <v>628</v>
      </c>
      <c r="T251" s="18">
        <f t="shared" si="91"/>
        <v>336</v>
      </c>
      <c r="U251" s="18">
        <f t="shared" si="92"/>
        <v>292</v>
      </c>
      <c r="V251" s="22">
        <f t="shared" si="94"/>
        <v>-3.7037037037037035E-2</v>
      </c>
      <c r="W251" s="23">
        <f t="shared" si="95"/>
        <v>3.2186948853615518E-2</v>
      </c>
      <c r="Y251" s="34">
        <v>23580</v>
      </c>
      <c r="Z251" s="35">
        <v>12042</v>
      </c>
      <c r="AA251" s="35">
        <v>11538</v>
      </c>
      <c r="AB251" s="22">
        <f t="shared" si="96"/>
        <v>-3.7814176076771379E-2</v>
      </c>
      <c r="AC251" s="23">
        <f t="shared" si="97"/>
        <v>3.6231519977893055E-2</v>
      </c>
    </row>
    <row r="252" spans="1:29" x14ac:dyDescent="0.25">
      <c r="B252" s="9" t="s">
        <v>25</v>
      </c>
      <c r="C252" s="10">
        <v>35</v>
      </c>
      <c r="D252" s="10">
        <v>17</v>
      </c>
      <c r="E252" s="10">
        <v>18</v>
      </c>
      <c r="F252" s="10">
        <v>346</v>
      </c>
      <c r="G252" s="10">
        <v>193</v>
      </c>
      <c r="H252" s="10">
        <v>153</v>
      </c>
      <c r="I252" s="10">
        <v>2</v>
      </c>
      <c r="J252" s="10">
        <v>2</v>
      </c>
      <c r="K252" s="10">
        <v>0</v>
      </c>
      <c r="L252" s="10">
        <v>7</v>
      </c>
      <c r="M252" s="10">
        <v>5</v>
      </c>
      <c r="N252" s="10">
        <v>2</v>
      </c>
      <c r="O252" s="10">
        <v>211</v>
      </c>
      <c r="P252" s="10">
        <v>104</v>
      </c>
      <c r="Q252" s="10">
        <v>107</v>
      </c>
      <c r="S252" s="17">
        <f t="shared" si="93"/>
        <v>601</v>
      </c>
      <c r="T252" s="18">
        <f t="shared" si="91"/>
        <v>321</v>
      </c>
      <c r="U252" s="18">
        <f t="shared" si="92"/>
        <v>280</v>
      </c>
      <c r="V252" s="22">
        <f t="shared" si="94"/>
        <v>-3.5383597883597885E-2</v>
      </c>
      <c r="W252" s="23">
        <f t="shared" si="95"/>
        <v>3.0864197530864196E-2</v>
      </c>
      <c r="Y252" s="34">
        <v>23200</v>
      </c>
      <c r="Z252" s="35">
        <v>11816</v>
      </c>
      <c r="AA252" s="35">
        <v>11384</v>
      </c>
      <c r="AB252" s="22">
        <f t="shared" si="96"/>
        <v>-3.7104492984814039E-2</v>
      </c>
      <c r="AC252" s="23">
        <f t="shared" si="97"/>
        <v>3.5747930614346904E-2</v>
      </c>
    </row>
    <row r="253" spans="1:29" x14ac:dyDescent="0.25">
      <c r="B253" s="9" t="s">
        <v>26</v>
      </c>
      <c r="C253" s="10">
        <v>37</v>
      </c>
      <c r="D253" s="10">
        <v>21</v>
      </c>
      <c r="E253" s="10">
        <v>16</v>
      </c>
      <c r="F253" s="10">
        <v>288</v>
      </c>
      <c r="G253" s="10">
        <v>162</v>
      </c>
      <c r="H253" s="10">
        <v>126</v>
      </c>
      <c r="I253" s="10">
        <v>5</v>
      </c>
      <c r="J253" s="10">
        <v>4</v>
      </c>
      <c r="K253" s="10">
        <v>1</v>
      </c>
      <c r="L253" s="10">
        <v>4</v>
      </c>
      <c r="M253" s="10">
        <v>4</v>
      </c>
      <c r="N253" s="10">
        <v>0</v>
      </c>
      <c r="O253" s="10">
        <v>200</v>
      </c>
      <c r="P253" s="10">
        <v>106</v>
      </c>
      <c r="Q253" s="10">
        <v>94</v>
      </c>
      <c r="S253" s="17">
        <f t="shared" si="93"/>
        <v>534</v>
      </c>
      <c r="T253" s="18">
        <f t="shared" si="91"/>
        <v>297</v>
      </c>
      <c r="U253" s="18">
        <f t="shared" si="92"/>
        <v>237</v>
      </c>
      <c r="V253" s="22">
        <f t="shared" si="94"/>
        <v>-3.273809523809524E-2</v>
      </c>
      <c r="W253" s="23">
        <f t="shared" si="95"/>
        <v>2.6124338624338623E-2</v>
      </c>
      <c r="Y253" s="34">
        <v>22573</v>
      </c>
      <c r="Z253" s="35">
        <v>11508</v>
      </c>
      <c r="AA253" s="35">
        <v>11065</v>
      </c>
      <c r="AB253" s="22">
        <f t="shared" si="96"/>
        <v>-3.613731425772173E-2</v>
      </c>
      <c r="AC253" s="23">
        <f t="shared" si="97"/>
        <v>3.4746209789858443E-2</v>
      </c>
    </row>
    <row r="254" spans="1:29" x14ac:dyDescent="0.25">
      <c r="B254" s="9" t="s">
        <v>27</v>
      </c>
      <c r="C254" s="10">
        <v>46</v>
      </c>
      <c r="D254" s="10">
        <v>21</v>
      </c>
      <c r="E254" s="10">
        <v>25</v>
      </c>
      <c r="F254" s="10">
        <v>283</v>
      </c>
      <c r="G254" s="10">
        <v>158</v>
      </c>
      <c r="H254" s="10">
        <v>125</v>
      </c>
      <c r="I254" s="10">
        <v>2</v>
      </c>
      <c r="J254" s="10">
        <v>1</v>
      </c>
      <c r="K254" s="10">
        <v>1</v>
      </c>
      <c r="L254" s="10">
        <v>7</v>
      </c>
      <c r="M254" s="10">
        <v>3</v>
      </c>
      <c r="N254" s="10">
        <v>4</v>
      </c>
      <c r="O254" s="10">
        <v>232</v>
      </c>
      <c r="P254" s="10">
        <v>115</v>
      </c>
      <c r="Q254" s="10">
        <v>117</v>
      </c>
      <c r="S254" s="17">
        <f t="shared" si="93"/>
        <v>570</v>
      </c>
      <c r="T254" s="18">
        <f t="shared" si="91"/>
        <v>298</v>
      </c>
      <c r="U254" s="18">
        <f t="shared" si="92"/>
        <v>272</v>
      </c>
      <c r="V254" s="22">
        <f t="shared" si="94"/>
        <v>-3.284832451499118E-2</v>
      </c>
      <c r="W254" s="23">
        <f t="shared" si="95"/>
        <v>2.9982363315696647E-2</v>
      </c>
      <c r="Y254" s="34">
        <v>21827</v>
      </c>
      <c r="Z254" s="35">
        <v>11138</v>
      </c>
      <c r="AA254" s="35">
        <v>10689</v>
      </c>
      <c r="AB254" s="22">
        <f t="shared" si="96"/>
        <v>-3.4975443708942004E-2</v>
      </c>
      <c r="AC254" s="23">
        <f t="shared" si="97"/>
        <v>3.3565498097044455E-2</v>
      </c>
    </row>
    <row r="255" spans="1:29" x14ac:dyDescent="0.25">
      <c r="B255" s="9" t="s">
        <v>28</v>
      </c>
      <c r="C255" s="10">
        <v>34</v>
      </c>
      <c r="D255" s="10">
        <v>22</v>
      </c>
      <c r="E255" s="10">
        <v>12</v>
      </c>
      <c r="F255" s="10">
        <v>346</v>
      </c>
      <c r="G255" s="10">
        <v>181</v>
      </c>
      <c r="H255" s="10">
        <v>165</v>
      </c>
      <c r="I255" s="10">
        <v>3</v>
      </c>
      <c r="J255" s="10">
        <v>3</v>
      </c>
      <c r="K255" s="10">
        <v>0</v>
      </c>
      <c r="L255" s="10">
        <v>10</v>
      </c>
      <c r="M255" s="10">
        <v>5</v>
      </c>
      <c r="N255" s="10">
        <v>5</v>
      </c>
      <c r="O255" s="10">
        <v>240</v>
      </c>
      <c r="P255" s="10">
        <v>126</v>
      </c>
      <c r="Q255" s="10">
        <v>114</v>
      </c>
      <c r="S255" s="17">
        <f t="shared" si="93"/>
        <v>633</v>
      </c>
      <c r="T255" s="18">
        <f t="shared" si="91"/>
        <v>337</v>
      </c>
      <c r="U255" s="18">
        <f t="shared" si="92"/>
        <v>296</v>
      </c>
      <c r="V255" s="22">
        <f t="shared" si="94"/>
        <v>-3.7147266313932982E-2</v>
      </c>
      <c r="W255" s="23">
        <f t="shared" si="95"/>
        <v>3.2627865961199293E-2</v>
      </c>
      <c r="Y255" s="34">
        <v>20694</v>
      </c>
      <c r="Z255" s="35">
        <v>10404</v>
      </c>
      <c r="AA255" s="35">
        <v>10290</v>
      </c>
      <c r="AB255" s="22">
        <f t="shared" si="96"/>
        <v>-3.267054375541683E-2</v>
      </c>
      <c r="AC255" s="23">
        <f t="shared" si="97"/>
        <v>3.2312562018765777E-2</v>
      </c>
    </row>
    <row r="256" spans="1:29" x14ac:dyDescent="0.25">
      <c r="B256" s="9" t="s">
        <v>29</v>
      </c>
      <c r="C256" s="10">
        <v>67</v>
      </c>
      <c r="D256" s="10">
        <v>36</v>
      </c>
      <c r="E256" s="10">
        <v>31</v>
      </c>
      <c r="F256" s="10">
        <v>357</v>
      </c>
      <c r="G256" s="10">
        <v>201</v>
      </c>
      <c r="H256" s="10">
        <v>156</v>
      </c>
      <c r="I256" s="10">
        <v>11</v>
      </c>
      <c r="J256" s="10">
        <v>5</v>
      </c>
      <c r="K256" s="10">
        <v>6</v>
      </c>
      <c r="L256" s="10">
        <v>8</v>
      </c>
      <c r="M256" s="10">
        <v>6</v>
      </c>
      <c r="N256" s="10">
        <v>2</v>
      </c>
      <c r="O256" s="10">
        <v>240</v>
      </c>
      <c r="P256" s="10">
        <v>114</v>
      </c>
      <c r="Q256" s="10">
        <v>126</v>
      </c>
      <c r="S256" s="17">
        <f t="shared" si="93"/>
        <v>683</v>
      </c>
      <c r="T256" s="18">
        <f t="shared" si="91"/>
        <v>362</v>
      </c>
      <c r="U256" s="18">
        <f t="shared" si="92"/>
        <v>321</v>
      </c>
      <c r="V256" s="22">
        <f t="shared" si="94"/>
        <v>-3.9902998236331567E-2</v>
      </c>
      <c r="W256" s="23">
        <f t="shared" si="95"/>
        <v>3.5383597883597885E-2</v>
      </c>
      <c r="Y256" s="34">
        <v>21922</v>
      </c>
      <c r="Z256" s="35">
        <v>10931</v>
      </c>
      <c r="AA256" s="35">
        <v>10991</v>
      </c>
      <c r="AB256" s="22">
        <f t="shared" si="96"/>
        <v>-3.4325424239759837E-2</v>
      </c>
      <c r="AC256" s="23">
        <f t="shared" si="97"/>
        <v>3.4513835680102495E-2</v>
      </c>
    </row>
    <row r="257" spans="2:29" x14ac:dyDescent="0.25">
      <c r="B257" s="9" t="s">
        <v>30</v>
      </c>
      <c r="C257" s="10">
        <v>58</v>
      </c>
      <c r="D257" s="10">
        <v>29</v>
      </c>
      <c r="E257" s="10">
        <v>29</v>
      </c>
      <c r="F257" s="10">
        <v>332</v>
      </c>
      <c r="G257" s="10">
        <v>183</v>
      </c>
      <c r="H257" s="10">
        <v>149</v>
      </c>
      <c r="I257" s="10">
        <v>8</v>
      </c>
      <c r="J257" s="10">
        <v>4</v>
      </c>
      <c r="K257" s="10">
        <v>4</v>
      </c>
      <c r="L257" s="10">
        <v>12</v>
      </c>
      <c r="M257" s="10">
        <v>6</v>
      </c>
      <c r="N257" s="10">
        <v>6</v>
      </c>
      <c r="O257" s="10">
        <v>226</v>
      </c>
      <c r="P257" s="10">
        <v>121</v>
      </c>
      <c r="Q257" s="10">
        <v>105</v>
      </c>
      <c r="S257" s="17">
        <f t="shared" si="93"/>
        <v>636</v>
      </c>
      <c r="T257" s="18">
        <f t="shared" si="91"/>
        <v>343</v>
      </c>
      <c r="U257" s="18">
        <f t="shared" si="92"/>
        <v>293</v>
      </c>
      <c r="V257" s="22">
        <f t="shared" si="94"/>
        <v>-3.7808641975308643E-2</v>
      </c>
      <c r="W257" s="23">
        <f t="shared" si="95"/>
        <v>3.2297178130511466E-2</v>
      </c>
      <c r="Y257" s="34">
        <v>21387</v>
      </c>
      <c r="Z257" s="35">
        <v>10841</v>
      </c>
      <c r="AA257" s="35">
        <v>10546</v>
      </c>
      <c r="AB257" s="22">
        <f t="shared" si="96"/>
        <v>-3.4042807079245854E-2</v>
      </c>
      <c r="AC257" s="23">
        <f t="shared" si="97"/>
        <v>3.3116450830894449E-2</v>
      </c>
    </row>
    <row r="258" spans="2:29" x14ac:dyDescent="0.25">
      <c r="B258" s="9" t="s">
        <v>31</v>
      </c>
      <c r="C258" s="10">
        <v>51</v>
      </c>
      <c r="D258" s="10">
        <v>31</v>
      </c>
      <c r="E258" s="10">
        <v>20</v>
      </c>
      <c r="F258" s="10">
        <v>274</v>
      </c>
      <c r="G258" s="10">
        <v>165</v>
      </c>
      <c r="H258" s="10">
        <v>109</v>
      </c>
      <c r="I258" s="10">
        <v>7</v>
      </c>
      <c r="J258" s="10">
        <v>5</v>
      </c>
      <c r="K258" s="10">
        <v>2</v>
      </c>
      <c r="L258" s="10">
        <v>15</v>
      </c>
      <c r="M258" s="10">
        <v>10</v>
      </c>
      <c r="N258" s="10">
        <v>5</v>
      </c>
      <c r="O258" s="10">
        <v>204</v>
      </c>
      <c r="P258" s="10">
        <v>95</v>
      </c>
      <c r="Q258" s="10">
        <v>109</v>
      </c>
      <c r="S258" s="17">
        <f t="shared" si="93"/>
        <v>551</v>
      </c>
      <c r="T258" s="18">
        <f t="shared" si="91"/>
        <v>306</v>
      </c>
      <c r="U258" s="18">
        <f t="shared" si="92"/>
        <v>245</v>
      </c>
      <c r="V258" s="22">
        <f t="shared" si="94"/>
        <v>-3.3730158730158728E-2</v>
      </c>
      <c r="W258" s="23">
        <f t="shared" si="95"/>
        <v>2.7006172839506171E-2</v>
      </c>
      <c r="Y258" s="34">
        <v>18543</v>
      </c>
      <c r="Z258" s="35">
        <v>9321</v>
      </c>
      <c r="AA258" s="35">
        <v>9222</v>
      </c>
      <c r="AB258" s="22">
        <f t="shared" si="96"/>
        <v>-2.9269717257231858E-2</v>
      </c>
      <c r="AC258" s="23">
        <f t="shared" si="97"/>
        <v>2.8958838380666475E-2</v>
      </c>
    </row>
    <row r="259" spans="2:29" x14ac:dyDescent="0.25">
      <c r="B259" s="9" t="s">
        <v>32</v>
      </c>
      <c r="C259" s="10">
        <v>37</v>
      </c>
      <c r="D259" s="10">
        <v>21</v>
      </c>
      <c r="E259" s="10">
        <v>16</v>
      </c>
      <c r="F259" s="10">
        <v>255</v>
      </c>
      <c r="G259" s="10">
        <v>135</v>
      </c>
      <c r="H259" s="10">
        <v>120</v>
      </c>
      <c r="I259" s="10">
        <v>4</v>
      </c>
      <c r="J259" s="10">
        <v>2</v>
      </c>
      <c r="K259" s="10">
        <v>2</v>
      </c>
      <c r="L259" s="10">
        <v>7</v>
      </c>
      <c r="M259" s="10">
        <v>5</v>
      </c>
      <c r="N259" s="10">
        <v>2</v>
      </c>
      <c r="O259" s="10">
        <v>192</v>
      </c>
      <c r="P259" s="10">
        <v>115</v>
      </c>
      <c r="Q259" s="10">
        <v>77</v>
      </c>
      <c r="S259" s="17">
        <f t="shared" si="93"/>
        <v>495</v>
      </c>
      <c r="T259" s="18">
        <f t="shared" si="91"/>
        <v>278</v>
      </c>
      <c r="U259" s="18">
        <f t="shared" si="92"/>
        <v>217</v>
      </c>
      <c r="V259" s="22">
        <f t="shared" si="94"/>
        <v>-3.0643738977072309E-2</v>
      </c>
      <c r="W259" s="23">
        <f t="shared" si="95"/>
        <v>2.3919753086419752E-2</v>
      </c>
      <c r="Y259" s="34">
        <v>15710</v>
      </c>
      <c r="Z259" s="35">
        <v>8056</v>
      </c>
      <c r="AA259" s="35">
        <v>7654</v>
      </c>
      <c r="AB259" s="22">
        <f t="shared" si="96"/>
        <v>-2.5297376056674162E-2</v>
      </c>
      <c r="AC259" s="23">
        <f t="shared" si="97"/>
        <v>2.4035019406378356E-2</v>
      </c>
    </row>
    <row r="260" spans="2:29" x14ac:dyDescent="0.25">
      <c r="B260" s="9" t="s">
        <v>33</v>
      </c>
      <c r="C260" s="10">
        <v>34</v>
      </c>
      <c r="D260" s="10">
        <v>17</v>
      </c>
      <c r="E260" s="10">
        <v>17</v>
      </c>
      <c r="F260" s="10">
        <v>211</v>
      </c>
      <c r="G260" s="10">
        <v>118</v>
      </c>
      <c r="H260" s="10">
        <v>93</v>
      </c>
      <c r="I260" s="10">
        <v>3</v>
      </c>
      <c r="J260" s="10">
        <v>2</v>
      </c>
      <c r="K260" s="10">
        <v>1</v>
      </c>
      <c r="L260" s="10">
        <v>7</v>
      </c>
      <c r="M260" s="10">
        <v>5</v>
      </c>
      <c r="N260" s="10">
        <v>2</v>
      </c>
      <c r="O260" s="10">
        <v>144</v>
      </c>
      <c r="P260" s="10">
        <v>77</v>
      </c>
      <c r="Q260" s="10">
        <v>67</v>
      </c>
      <c r="S260" s="17">
        <f t="shared" si="93"/>
        <v>399</v>
      </c>
      <c r="T260" s="18">
        <f t="shared" si="91"/>
        <v>219</v>
      </c>
      <c r="U260" s="18">
        <f t="shared" si="92"/>
        <v>180</v>
      </c>
      <c r="V260" s="22">
        <f t="shared" si="94"/>
        <v>-2.4140211640211639E-2</v>
      </c>
      <c r="W260" s="23">
        <f t="shared" si="95"/>
        <v>1.984126984126984E-2</v>
      </c>
      <c r="Y260" s="34">
        <v>11912</v>
      </c>
      <c r="Z260" s="35">
        <v>5901</v>
      </c>
      <c r="AA260" s="35">
        <v>6011</v>
      </c>
      <c r="AB260" s="22">
        <f t="shared" si="96"/>
        <v>-1.8530265157700374E-2</v>
      </c>
      <c r="AC260" s="23">
        <f t="shared" si="97"/>
        <v>1.8875686131661913E-2</v>
      </c>
    </row>
    <row r="261" spans="2:29" x14ac:dyDescent="0.25">
      <c r="B261" s="9" t="s">
        <v>34</v>
      </c>
      <c r="C261" s="10">
        <v>36</v>
      </c>
      <c r="D261" s="10">
        <v>21</v>
      </c>
      <c r="E261" s="10">
        <v>15</v>
      </c>
      <c r="F261" s="10">
        <v>129</v>
      </c>
      <c r="G261" s="10">
        <v>67</v>
      </c>
      <c r="H261" s="10">
        <v>62</v>
      </c>
      <c r="I261" s="10">
        <v>0</v>
      </c>
      <c r="J261" s="10">
        <v>0</v>
      </c>
      <c r="K261" s="10">
        <v>0</v>
      </c>
      <c r="L261" s="10">
        <v>5</v>
      </c>
      <c r="M261" s="10">
        <v>2</v>
      </c>
      <c r="N261" s="10">
        <v>3</v>
      </c>
      <c r="O261" s="10">
        <v>93</v>
      </c>
      <c r="P261" s="10">
        <v>51</v>
      </c>
      <c r="Q261" s="10">
        <v>42</v>
      </c>
      <c r="S261" s="17">
        <f t="shared" si="93"/>
        <v>263</v>
      </c>
      <c r="T261" s="18">
        <f t="shared" si="91"/>
        <v>141</v>
      </c>
      <c r="U261" s="18">
        <f t="shared" si="92"/>
        <v>122</v>
      </c>
      <c r="V261" s="22">
        <f t="shared" si="94"/>
        <v>-1.5542328042328041E-2</v>
      </c>
      <c r="W261" s="23">
        <f t="shared" si="95"/>
        <v>1.3447971781305114E-2</v>
      </c>
      <c r="Y261" s="34">
        <v>8605</v>
      </c>
      <c r="Z261" s="35">
        <v>4143</v>
      </c>
      <c r="AA261" s="35">
        <v>4462</v>
      </c>
      <c r="AB261" s="22">
        <f t="shared" si="96"/>
        <v>-1.3009809955660508E-2</v>
      </c>
      <c r="AC261" s="23">
        <f t="shared" si="97"/>
        <v>1.4011530780148971E-2</v>
      </c>
    </row>
    <row r="262" spans="2:29" x14ac:dyDescent="0.25">
      <c r="B262" s="9" t="s">
        <v>35</v>
      </c>
      <c r="C262" s="10">
        <v>30</v>
      </c>
      <c r="D262" s="10">
        <v>13</v>
      </c>
      <c r="E262" s="10">
        <v>17</v>
      </c>
      <c r="F262" s="10">
        <v>91</v>
      </c>
      <c r="G262" s="10">
        <v>53</v>
      </c>
      <c r="H262" s="10">
        <v>38</v>
      </c>
      <c r="I262" s="10">
        <v>3</v>
      </c>
      <c r="J262" s="10">
        <v>2</v>
      </c>
      <c r="K262" s="10">
        <v>1</v>
      </c>
      <c r="L262" s="10">
        <v>8</v>
      </c>
      <c r="M262" s="10">
        <v>4</v>
      </c>
      <c r="N262" s="10">
        <v>4</v>
      </c>
      <c r="O262" s="10">
        <v>74</v>
      </c>
      <c r="P262" s="10">
        <v>41</v>
      </c>
      <c r="Q262" s="10">
        <v>33</v>
      </c>
      <c r="S262" s="17">
        <f t="shared" si="93"/>
        <v>206</v>
      </c>
      <c r="T262" s="18">
        <f t="shared" si="91"/>
        <v>113</v>
      </c>
      <c r="U262" s="18">
        <f t="shared" si="92"/>
        <v>93</v>
      </c>
      <c r="V262" s="22">
        <f t="shared" si="94"/>
        <v>-1.2455908289241622E-2</v>
      </c>
      <c r="W262" s="23">
        <f t="shared" si="95"/>
        <v>1.0251322751322751E-2</v>
      </c>
      <c r="Y262" s="34">
        <v>7677</v>
      </c>
      <c r="Z262" s="35">
        <v>3564</v>
      </c>
      <c r="AA262" s="35">
        <v>4113</v>
      </c>
      <c r="AB262" s="22">
        <f t="shared" si="96"/>
        <v>-1.1191639556353862E-2</v>
      </c>
      <c r="AC262" s="23">
        <f t="shared" si="97"/>
        <v>1.2915604235489179E-2</v>
      </c>
    </row>
    <row r="263" spans="2:29" x14ac:dyDescent="0.25">
      <c r="B263" s="9" t="s">
        <v>36</v>
      </c>
      <c r="C263" s="10">
        <v>15</v>
      </c>
      <c r="D263" s="10">
        <v>9</v>
      </c>
      <c r="E263" s="10">
        <v>6</v>
      </c>
      <c r="F263" s="10">
        <v>90</v>
      </c>
      <c r="G263" s="10">
        <v>42</v>
      </c>
      <c r="H263" s="10">
        <v>48</v>
      </c>
      <c r="I263" s="10">
        <v>2</v>
      </c>
      <c r="J263" s="10">
        <v>1</v>
      </c>
      <c r="K263" s="10">
        <v>1</v>
      </c>
      <c r="L263" s="10">
        <v>5</v>
      </c>
      <c r="M263" s="10">
        <v>3</v>
      </c>
      <c r="N263" s="10">
        <v>2</v>
      </c>
      <c r="O263" s="10">
        <v>62</v>
      </c>
      <c r="P263" s="10">
        <v>36</v>
      </c>
      <c r="Q263" s="10">
        <v>26</v>
      </c>
      <c r="S263" s="17">
        <f t="shared" si="93"/>
        <v>174</v>
      </c>
      <c r="T263" s="18">
        <f t="shared" si="91"/>
        <v>91</v>
      </c>
      <c r="U263" s="18">
        <f t="shared" si="92"/>
        <v>83</v>
      </c>
      <c r="V263" s="22">
        <f t="shared" si="94"/>
        <v>-1.0030864197530864E-2</v>
      </c>
      <c r="W263" s="23">
        <f t="shared" si="95"/>
        <v>9.1490299823633152E-3</v>
      </c>
      <c r="Y263" s="34">
        <v>6081</v>
      </c>
      <c r="Z263" s="35">
        <v>2630</v>
      </c>
      <c r="AA263" s="35">
        <v>3451</v>
      </c>
      <c r="AB263" s="22">
        <f t="shared" si="96"/>
        <v>-8.2587014683531586E-3</v>
      </c>
      <c r="AC263" s="23">
        <f t="shared" si="97"/>
        <v>1.083679801037519E-2</v>
      </c>
    </row>
    <row r="264" spans="2:29" x14ac:dyDescent="0.25">
      <c r="B264" s="9" t="s">
        <v>37</v>
      </c>
      <c r="C264" s="10">
        <v>5</v>
      </c>
      <c r="D264" s="10">
        <v>1</v>
      </c>
      <c r="E264" s="10">
        <v>4</v>
      </c>
      <c r="F264" s="10">
        <v>55</v>
      </c>
      <c r="G264" s="10">
        <v>19</v>
      </c>
      <c r="H264" s="10">
        <v>36</v>
      </c>
      <c r="I264" s="10">
        <v>1</v>
      </c>
      <c r="J264" s="10">
        <v>1</v>
      </c>
      <c r="K264" s="10">
        <v>0</v>
      </c>
      <c r="L264" s="10">
        <v>1</v>
      </c>
      <c r="M264" s="10">
        <v>0</v>
      </c>
      <c r="N264" s="10">
        <v>1</v>
      </c>
      <c r="O264" s="10">
        <v>40</v>
      </c>
      <c r="P264" s="10">
        <v>12</v>
      </c>
      <c r="Q264" s="10">
        <v>28</v>
      </c>
      <c r="S264" s="17">
        <f t="shared" si="93"/>
        <v>102</v>
      </c>
      <c r="T264" s="18">
        <f t="shared" si="91"/>
        <v>33</v>
      </c>
      <c r="U264" s="18">
        <f t="shared" si="92"/>
        <v>69</v>
      </c>
      <c r="V264" s="22">
        <f t="shared" si="94"/>
        <v>-3.6375661375661374E-3</v>
      </c>
      <c r="W264" s="23">
        <f t="shared" si="95"/>
        <v>7.6058201058201054E-3</v>
      </c>
      <c r="Y264" s="34">
        <v>3370</v>
      </c>
      <c r="Z264" s="35">
        <v>1298</v>
      </c>
      <c r="AA264" s="35">
        <v>2072</v>
      </c>
      <c r="AB264" s="22">
        <f t="shared" si="96"/>
        <v>-4.0759674927461596E-3</v>
      </c>
      <c r="AC264" s="23">
        <f t="shared" si="97"/>
        <v>6.5064750731664428E-3</v>
      </c>
    </row>
    <row r="265" spans="2:29" x14ac:dyDescent="0.25">
      <c r="B265" s="9" t="s">
        <v>38</v>
      </c>
      <c r="C265" s="10">
        <v>2</v>
      </c>
      <c r="D265" s="10">
        <v>1</v>
      </c>
      <c r="E265" s="10">
        <v>1</v>
      </c>
      <c r="F265" s="10">
        <v>24</v>
      </c>
      <c r="G265" s="10">
        <v>13</v>
      </c>
      <c r="H265" s="10">
        <v>11</v>
      </c>
      <c r="I265" s="10">
        <v>2</v>
      </c>
      <c r="J265" s="10">
        <v>1</v>
      </c>
      <c r="K265" s="10">
        <v>1</v>
      </c>
      <c r="L265" s="10">
        <v>0</v>
      </c>
      <c r="M265" s="10">
        <v>0</v>
      </c>
      <c r="N265" s="10">
        <v>0</v>
      </c>
      <c r="O265" s="10">
        <v>8</v>
      </c>
      <c r="P265" s="10">
        <v>4</v>
      </c>
      <c r="Q265" s="10">
        <v>4</v>
      </c>
      <c r="S265" s="17">
        <f t="shared" si="93"/>
        <v>36</v>
      </c>
      <c r="T265" s="18">
        <f t="shared" si="91"/>
        <v>19</v>
      </c>
      <c r="U265" s="18">
        <f t="shared" si="92"/>
        <v>17</v>
      </c>
      <c r="V265" s="22">
        <f t="shared" si="94"/>
        <v>-2.0943562610229276E-3</v>
      </c>
      <c r="W265" s="23">
        <f t="shared" si="95"/>
        <v>1.8738977072310405E-3</v>
      </c>
      <c r="Y265" s="34">
        <v>1230</v>
      </c>
      <c r="Z265" s="35">
        <v>407</v>
      </c>
      <c r="AA265" s="35">
        <v>823</v>
      </c>
      <c r="AB265" s="22">
        <f t="shared" si="96"/>
        <v>-1.2780576036576941E-3</v>
      </c>
      <c r="AC265" s="23">
        <f t="shared" si="97"/>
        <v>2.5843769233667869E-3</v>
      </c>
    </row>
    <row r="266" spans="2:29" x14ac:dyDescent="0.25">
      <c r="B266" s="9" t="s">
        <v>39</v>
      </c>
      <c r="C266" s="10">
        <v>0</v>
      </c>
      <c r="D266" s="10">
        <v>0</v>
      </c>
      <c r="E266" s="10">
        <v>0</v>
      </c>
      <c r="F266" s="10">
        <v>5</v>
      </c>
      <c r="G266" s="10">
        <v>3</v>
      </c>
      <c r="H266" s="10">
        <v>2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1</v>
      </c>
      <c r="P266" s="10">
        <v>0</v>
      </c>
      <c r="Q266" s="10">
        <v>1</v>
      </c>
      <c r="S266" s="17">
        <f t="shared" si="93"/>
        <v>6</v>
      </c>
      <c r="T266" s="18">
        <f t="shared" si="91"/>
        <v>3</v>
      </c>
      <c r="U266" s="18">
        <f t="shared" si="92"/>
        <v>3</v>
      </c>
      <c r="V266" s="22">
        <f t="shared" si="94"/>
        <v>-3.3068783068783067E-4</v>
      </c>
      <c r="W266" s="23">
        <f t="shared" si="95"/>
        <v>3.3068783068783067E-4</v>
      </c>
      <c r="Y266" s="34">
        <v>259</v>
      </c>
      <c r="Z266" s="35">
        <v>63</v>
      </c>
      <c r="AA266" s="35">
        <v>196</v>
      </c>
      <c r="AB266" s="22">
        <f t="shared" si="96"/>
        <v>-1.9783201235979049E-4</v>
      </c>
      <c r="AC266" s="23">
        <f t="shared" si="97"/>
        <v>6.1547737178601486E-4</v>
      </c>
    </row>
    <row r="267" spans="2:29" x14ac:dyDescent="0.25">
      <c r="B267" s="9" t="s">
        <v>40</v>
      </c>
      <c r="C267" s="10">
        <v>0</v>
      </c>
      <c r="D267" s="10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S267" s="19">
        <f t="shared" si="93"/>
        <v>0</v>
      </c>
      <c r="T267" s="20">
        <f t="shared" si="91"/>
        <v>0</v>
      </c>
      <c r="U267" s="20">
        <f t="shared" si="92"/>
        <v>0</v>
      </c>
      <c r="V267" s="24">
        <f t="shared" si="94"/>
        <v>0</v>
      </c>
      <c r="W267" s="25">
        <f t="shared" si="95"/>
        <v>0</v>
      </c>
      <c r="Y267" s="36">
        <v>39</v>
      </c>
      <c r="Z267" s="37">
        <v>7</v>
      </c>
      <c r="AA267" s="37">
        <v>32</v>
      </c>
      <c r="AB267" s="24">
        <f t="shared" si="96"/>
        <v>-2.1981334706643388E-5</v>
      </c>
      <c r="AC267" s="25">
        <f t="shared" si="97"/>
        <v>1.0048610151608406E-4</v>
      </c>
    </row>
    <row r="268" spans="2:29" ht="15.75" thickBot="1" x14ac:dyDescent="0.3">
      <c r="C268" s="10"/>
      <c r="D268" s="10"/>
      <c r="E268" s="10"/>
      <c r="S268" s="21">
        <f>SUM(S247:S267)</f>
        <v>9072</v>
      </c>
      <c r="T268" s="21">
        <f t="shared" ref="T268" si="98">SUM(T247:T267)</f>
        <v>4819</v>
      </c>
      <c r="U268" s="21">
        <f t="shared" ref="U268" si="99">SUM(U247:U267)</f>
        <v>4253</v>
      </c>
      <c r="Y268" s="21">
        <f>SUM(Y247:Y267)</f>
        <v>318452</v>
      </c>
      <c r="Z268" s="21">
        <f t="shared" ref="Z268" si="100">SUM(Z247:Z267)</f>
        <v>160006</v>
      </c>
      <c r="AA268" s="21">
        <f t="shared" ref="AA268" si="101">SUM(AA247:AA267)</f>
        <v>158446</v>
      </c>
    </row>
    <row r="269" spans="2:29" ht="15.75" thickTop="1" x14ac:dyDescent="0.25">
      <c r="C269" s="10"/>
      <c r="D269" s="10"/>
      <c r="E269" s="10"/>
    </row>
    <row r="275" spans="1:29" ht="26.25" x14ac:dyDescent="0.4">
      <c r="A275" s="1" t="s">
        <v>47</v>
      </c>
      <c r="B275" s="33">
        <v>2012</v>
      </c>
      <c r="C275" s="53" t="s">
        <v>42</v>
      </c>
      <c r="D275" s="53"/>
      <c r="E275" s="53"/>
      <c r="F275" s="54" t="s">
        <v>43</v>
      </c>
      <c r="G275" s="54"/>
      <c r="H275" s="54"/>
      <c r="I275" s="54" t="s">
        <v>44</v>
      </c>
      <c r="J275" s="54"/>
      <c r="K275" s="54"/>
      <c r="L275" s="54" t="s">
        <v>45</v>
      </c>
      <c r="M275" s="54"/>
      <c r="N275" s="54"/>
      <c r="O275" s="54" t="s">
        <v>46</v>
      </c>
      <c r="P275" s="54"/>
      <c r="Q275" s="54"/>
      <c r="R275" s="15"/>
      <c r="S275" s="49" t="s">
        <v>84</v>
      </c>
      <c r="T275" s="50"/>
      <c r="U275" s="50"/>
      <c r="V275" s="50"/>
      <c r="W275" s="31">
        <f>B275</f>
        <v>2012</v>
      </c>
      <c r="Y275" s="51" t="s">
        <v>41</v>
      </c>
      <c r="Z275" s="52"/>
      <c r="AA275" s="52"/>
      <c r="AB275" s="52"/>
      <c r="AC275" s="32">
        <f>B275</f>
        <v>2012</v>
      </c>
    </row>
    <row r="276" spans="1:29" x14ac:dyDescent="0.25">
      <c r="B276" s="8"/>
      <c r="C276" s="9" t="s">
        <v>19</v>
      </c>
      <c r="D276" s="9" t="s">
        <v>17</v>
      </c>
      <c r="E276" s="9" t="s">
        <v>18</v>
      </c>
      <c r="F276" s="9" t="s">
        <v>19</v>
      </c>
      <c r="G276" s="9" t="s">
        <v>17</v>
      </c>
      <c r="H276" s="9" t="s">
        <v>18</v>
      </c>
      <c r="I276" s="9" t="s">
        <v>19</v>
      </c>
      <c r="J276" s="9" t="s">
        <v>17</v>
      </c>
      <c r="K276" s="9" t="s">
        <v>18</v>
      </c>
      <c r="L276" s="9" t="s">
        <v>19</v>
      </c>
      <c r="M276" s="9" t="s">
        <v>17</v>
      </c>
      <c r="N276" s="9" t="s">
        <v>18</v>
      </c>
      <c r="O276" s="9" t="s">
        <v>19</v>
      </c>
      <c r="P276" s="9" t="s">
        <v>17</v>
      </c>
      <c r="Q276" s="9" t="s">
        <v>18</v>
      </c>
      <c r="R276" s="9"/>
      <c r="S276" s="12" t="s">
        <v>19</v>
      </c>
      <c r="T276" s="13" t="s">
        <v>17</v>
      </c>
      <c r="U276" s="13" t="s">
        <v>18</v>
      </c>
      <c r="V276" s="13" t="s">
        <v>48</v>
      </c>
      <c r="W276" s="14" t="s">
        <v>49</v>
      </c>
      <c r="Y276" s="12" t="s">
        <v>19</v>
      </c>
      <c r="Z276" s="13" t="s">
        <v>17</v>
      </c>
      <c r="AA276" s="13" t="s">
        <v>18</v>
      </c>
      <c r="AB276" s="13" t="s">
        <v>48</v>
      </c>
      <c r="AC276" s="14" t="s">
        <v>49</v>
      </c>
    </row>
    <row r="277" spans="1:29" x14ac:dyDescent="0.25">
      <c r="B277" s="9" t="s">
        <v>20</v>
      </c>
      <c r="C277" s="10">
        <v>36</v>
      </c>
      <c r="D277" s="10">
        <v>22</v>
      </c>
      <c r="E277" s="10">
        <v>14</v>
      </c>
      <c r="F277" s="10">
        <v>318</v>
      </c>
      <c r="G277" s="10">
        <v>161</v>
      </c>
      <c r="H277" s="10">
        <v>157</v>
      </c>
      <c r="I277" s="10">
        <v>1</v>
      </c>
      <c r="J277" s="10">
        <v>0</v>
      </c>
      <c r="K277" s="10">
        <v>1</v>
      </c>
      <c r="L277" s="10">
        <v>4</v>
      </c>
      <c r="M277" s="10">
        <v>3</v>
      </c>
      <c r="N277" s="10">
        <v>1</v>
      </c>
      <c r="O277" s="10">
        <v>234</v>
      </c>
      <c r="P277" s="10">
        <v>115</v>
      </c>
      <c r="Q277" s="10">
        <v>119</v>
      </c>
      <c r="S277" s="17">
        <f>O277+L277+I277+F277+C277</f>
        <v>593</v>
      </c>
      <c r="T277" s="18">
        <f t="shared" ref="T277" si="102">P277+M277+J277+G277+D277</f>
        <v>301</v>
      </c>
      <c r="U277" s="18">
        <f t="shared" ref="U277" si="103">Q277+N277+K277+H277+E277</f>
        <v>292</v>
      </c>
      <c r="V277" s="22">
        <f>T277/$S$298*-1</f>
        <v>-3.3142479630037434E-2</v>
      </c>
      <c r="W277" s="23">
        <f>U277/$S$298</f>
        <v>3.2151508478308742E-2</v>
      </c>
      <c r="Y277" s="34">
        <v>23488</v>
      </c>
      <c r="Z277" s="35">
        <v>12085</v>
      </c>
      <c r="AA277" s="35">
        <v>11403</v>
      </c>
      <c r="AB277" s="22">
        <f>Z277/$Y$298*-1</f>
        <v>-3.7815849174685126E-2</v>
      </c>
      <c r="AC277" s="23">
        <f>AA277/$Y$298</f>
        <v>3.5681764843933352E-2</v>
      </c>
    </row>
    <row r="278" spans="1:29" x14ac:dyDescent="0.25">
      <c r="B278" s="9" t="s">
        <v>21</v>
      </c>
      <c r="C278" s="10">
        <v>29</v>
      </c>
      <c r="D278" s="10">
        <v>16</v>
      </c>
      <c r="E278" s="10">
        <v>13</v>
      </c>
      <c r="F278" s="10">
        <v>307</v>
      </c>
      <c r="G278" s="10">
        <v>172</v>
      </c>
      <c r="H278" s="10">
        <v>135</v>
      </c>
      <c r="I278" s="10">
        <v>3</v>
      </c>
      <c r="J278" s="10">
        <v>3</v>
      </c>
      <c r="K278" s="10">
        <v>0</v>
      </c>
      <c r="L278" s="10">
        <v>4</v>
      </c>
      <c r="M278" s="10">
        <v>3</v>
      </c>
      <c r="N278" s="10">
        <v>1</v>
      </c>
      <c r="O278" s="10">
        <v>249</v>
      </c>
      <c r="P278" s="10">
        <v>139</v>
      </c>
      <c r="Q278" s="10">
        <v>110</v>
      </c>
      <c r="S278" s="17">
        <f t="shared" ref="S278:S297" si="104">O278+L278+I278+F278+C278</f>
        <v>592</v>
      </c>
      <c r="T278" s="18">
        <f t="shared" ref="T278:T297" si="105">P278+M278+J278+G278+D278</f>
        <v>333</v>
      </c>
      <c r="U278" s="18">
        <f t="shared" ref="U278:U297" si="106">Q278+N278+K278+H278+E278</f>
        <v>259</v>
      </c>
      <c r="V278" s="22">
        <f t="shared" ref="V278:V297" si="107">T278/$S$298*-1</f>
        <v>-3.6665932613961685E-2</v>
      </c>
      <c r="W278" s="23">
        <f t="shared" ref="W278:W297" si="108">U278/$S$298</f>
        <v>2.8517947588636863E-2</v>
      </c>
      <c r="Y278" s="34">
        <v>21361</v>
      </c>
      <c r="Z278" s="35">
        <v>10875</v>
      </c>
      <c r="AA278" s="35">
        <v>10486</v>
      </c>
      <c r="AB278" s="22">
        <f t="shared" ref="AB278:AB297" si="109">Z278/$Y$298*-1</f>
        <v>-3.4029570523351323E-2</v>
      </c>
      <c r="AC278" s="23">
        <f t="shared" ref="AC278:AC297" si="110">AA278/$Y$298</f>
        <v>3.2812328874286159E-2</v>
      </c>
    </row>
    <row r="279" spans="1:29" x14ac:dyDescent="0.25">
      <c r="B279" s="9" t="s">
        <v>22</v>
      </c>
      <c r="C279" s="10">
        <v>39</v>
      </c>
      <c r="D279" s="10">
        <v>20</v>
      </c>
      <c r="E279" s="10">
        <v>19</v>
      </c>
      <c r="F279" s="10">
        <v>333</v>
      </c>
      <c r="G279" s="10">
        <v>155</v>
      </c>
      <c r="H279" s="10">
        <v>178</v>
      </c>
      <c r="I279" s="10">
        <v>7</v>
      </c>
      <c r="J279" s="10">
        <v>5</v>
      </c>
      <c r="K279" s="10">
        <v>2</v>
      </c>
      <c r="L279" s="10">
        <v>11</v>
      </c>
      <c r="M279" s="10">
        <v>5</v>
      </c>
      <c r="N279" s="10">
        <v>6</v>
      </c>
      <c r="O279" s="10">
        <v>251</v>
      </c>
      <c r="P279" s="10">
        <v>130</v>
      </c>
      <c r="Q279" s="10">
        <v>121</v>
      </c>
      <c r="S279" s="17">
        <f t="shared" si="104"/>
        <v>641</v>
      </c>
      <c r="T279" s="18">
        <f t="shared" si="105"/>
        <v>315</v>
      </c>
      <c r="U279" s="18">
        <f t="shared" si="106"/>
        <v>326</v>
      </c>
      <c r="V279" s="22">
        <f t="shared" si="107"/>
        <v>-3.4683990310504294E-2</v>
      </c>
      <c r="W279" s="23">
        <f t="shared" si="108"/>
        <v>3.5895177273728256E-2</v>
      </c>
      <c r="Y279" s="34">
        <v>21434</v>
      </c>
      <c r="Z279" s="35">
        <v>10904</v>
      </c>
      <c r="AA279" s="35">
        <v>10530</v>
      </c>
      <c r="AB279" s="22">
        <f t="shared" si="109"/>
        <v>-3.4120316044746926E-2</v>
      </c>
      <c r="AC279" s="23">
        <f t="shared" si="110"/>
        <v>3.2950011734334664E-2</v>
      </c>
    </row>
    <row r="280" spans="1:29" x14ac:dyDescent="0.25">
      <c r="B280" s="9" t="s">
        <v>23</v>
      </c>
      <c r="C280" s="10">
        <v>42</v>
      </c>
      <c r="D280" s="10">
        <v>17</v>
      </c>
      <c r="E280" s="10">
        <v>25</v>
      </c>
      <c r="F280" s="10">
        <v>365</v>
      </c>
      <c r="G280" s="10">
        <v>190</v>
      </c>
      <c r="H280" s="10">
        <v>175</v>
      </c>
      <c r="I280" s="10">
        <v>3</v>
      </c>
      <c r="J280" s="10">
        <v>3</v>
      </c>
      <c r="K280" s="10">
        <v>0</v>
      </c>
      <c r="L280" s="10">
        <v>8</v>
      </c>
      <c r="M280" s="10">
        <v>5</v>
      </c>
      <c r="N280" s="10">
        <v>3</v>
      </c>
      <c r="O280" s="10">
        <v>266</v>
      </c>
      <c r="P280" s="10">
        <v>125</v>
      </c>
      <c r="Q280" s="10">
        <v>141</v>
      </c>
      <c r="S280" s="17">
        <f t="shared" si="104"/>
        <v>684</v>
      </c>
      <c r="T280" s="18">
        <f t="shared" si="105"/>
        <v>340</v>
      </c>
      <c r="U280" s="18">
        <f t="shared" si="106"/>
        <v>344</v>
      </c>
      <c r="V280" s="22">
        <f t="shared" si="107"/>
        <v>-3.7436687954195108E-2</v>
      </c>
      <c r="W280" s="23">
        <f t="shared" si="108"/>
        <v>3.787711957718564E-2</v>
      </c>
      <c r="Y280" s="34">
        <v>23187</v>
      </c>
      <c r="Z280" s="35">
        <v>11878</v>
      </c>
      <c r="AA280" s="35">
        <v>11309</v>
      </c>
      <c r="AB280" s="22">
        <f t="shared" si="109"/>
        <v>-3.7168113901275134E-2</v>
      </c>
      <c r="AC280" s="23">
        <f t="shared" si="110"/>
        <v>3.5387624188375183E-2</v>
      </c>
    </row>
    <row r="281" spans="1:29" x14ac:dyDescent="0.25">
      <c r="B281" s="9" t="s">
        <v>24</v>
      </c>
      <c r="C281" s="10">
        <v>41</v>
      </c>
      <c r="D281" s="10">
        <v>16</v>
      </c>
      <c r="E281" s="10">
        <v>25</v>
      </c>
      <c r="F281" s="10">
        <v>372</v>
      </c>
      <c r="G281" s="10">
        <v>197</v>
      </c>
      <c r="H281" s="10">
        <v>175</v>
      </c>
      <c r="I281" s="10">
        <v>13</v>
      </c>
      <c r="J281" s="10">
        <v>7</v>
      </c>
      <c r="K281" s="10">
        <v>6</v>
      </c>
      <c r="L281" s="10">
        <v>16</v>
      </c>
      <c r="M281" s="10">
        <v>8</v>
      </c>
      <c r="N281" s="10">
        <v>8</v>
      </c>
      <c r="O281" s="10">
        <v>226</v>
      </c>
      <c r="P281" s="10">
        <v>116</v>
      </c>
      <c r="Q281" s="10">
        <v>110</v>
      </c>
      <c r="S281" s="17">
        <f t="shared" si="104"/>
        <v>668</v>
      </c>
      <c r="T281" s="18">
        <f t="shared" si="105"/>
        <v>344</v>
      </c>
      <c r="U281" s="18">
        <f t="shared" si="106"/>
        <v>324</v>
      </c>
      <c r="V281" s="22">
        <f t="shared" si="107"/>
        <v>-3.787711957718564E-2</v>
      </c>
      <c r="W281" s="23">
        <f t="shared" si="108"/>
        <v>3.5674961462232986E-2</v>
      </c>
      <c r="Y281" s="34">
        <v>23999</v>
      </c>
      <c r="Z281" s="35">
        <v>12304</v>
      </c>
      <c r="AA281" s="35">
        <v>11695</v>
      </c>
      <c r="AB281" s="22">
        <f t="shared" si="109"/>
        <v>-3.8501134319017444E-2</v>
      </c>
      <c r="AC281" s="23">
        <f t="shared" si="110"/>
        <v>3.659547836970977E-2</v>
      </c>
    </row>
    <row r="282" spans="1:29" x14ac:dyDescent="0.25">
      <c r="B282" s="9" t="s">
        <v>25</v>
      </c>
      <c r="C282" s="10">
        <v>38</v>
      </c>
      <c r="D282" s="10">
        <v>19</v>
      </c>
      <c r="E282" s="10">
        <v>19</v>
      </c>
      <c r="F282" s="10">
        <v>347</v>
      </c>
      <c r="G282" s="10">
        <v>192</v>
      </c>
      <c r="H282" s="10">
        <v>155</v>
      </c>
      <c r="I282" s="10">
        <v>3</v>
      </c>
      <c r="J282" s="10">
        <v>2</v>
      </c>
      <c r="K282" s="10">
        <v>1</v>
      </c>
      <c r="L282" s="10">
        <v>7</v>
      </c>
      <c r="M282" s="10">
        <v>5</v>
      </c>
      <c r="N282" s="10">
        <v>2</v>
      </c>
      <c r="O282" s="10">
        <v>199</v>
      </c>
      <c r="P282" s="10">
        <v>93</v>
      </c>
      <c r="Q282" s="10">
        <v>106</v>
      </c>
      <c r="S282" s="17">
        <f t="shared" si="104"/>
        <v>594</v>
      </c>
      <c r="T282" s="18">
        <f t="shared" si="105"/>
        <v>311</v>
      </c>
      <c r="U282" s="18">
        <f t="shared" si="106"/>
        <v>283</v>
      </c>
      <c r="V282" s="22">
        <f t="shared" si="107"/>
        <v>-3.4243558687513762E-2</v>
      </c>
      <c r="W282" s="23">
        <f t="shared" si="108"/>
        <v>3.116053732658005E-2</v>
      </c>
      <c r="Y282" s="34">
        <v>22493</v>
      </c>
      <c r="Z282" s="35">
        <v>11351</v>
      </c>
      <c r="AA282" s="35">
        <v>11142</v>
      </c>
      <c r="AB282" s="22">
        <f t="shared" si="109"/>
        <v>-3.5519048736603304E-2</v>
      </c>
      <c r="AC282" s="23">
        <f t="shared" si="110"/>
        <v>3.486505515137292E-2</v>
      </c>
    </row>
    <row r="283" spans="1:29" x14ac:dyDescent="0.25">
      <c r="B283" s="9" t="s">
        <v>26</v>
      </c>
      <c r="C283" s="10">
        <v>40</v>
      </c>
      <c r="D283" s="10">
        <v>23</v>
      </c>
      <c r="E283" s="10">
        <v>17</v>
      </c>
      <c r="F283" s="10">
        <v>313</v>
      </c>
      <c r="G283" s="10">
        <v>179</v>
      </c>
      <c r="H283" s="10">
        <v>134</v>
      </c>
      <c r="I283" s="10">
        <v>2</v>
      </c>
      <c r="J283" s="10">
        <v>2</v>
      </c>
      <c r="K283" s="10">
        <v>0</v>
      </c>
      <c r="L283" s="10">
        <v>3</v>
      </c>
      <c r="M283" s="10">
        <v>3</v>
      </c>
      <c r="N283" s="10">
        <v>0</v>
      </c>
      <c r="O283" s="10">
        <v>203</v>
      </c>
      <c r="P283" s="10">
        <v>106</v>
      </c>
      <c r="Q283" s="10">
        <v>97</v>
      </c>
      <c r="S283" s="17">
        <f t="shared" si="104"/>
        <v>561</v>
      </c>
      <c r="T283" s="18">
        <f t="shared" si="105"/>
        <v>313</v>
      </c>
      <c r="U283" s="18">
        <f t="shared" si="106"/>
        <v>248</v>
      </c>
      <c r="V283" s="22">
        <f t="shared" si="107"/>
        <v>-3.4463774499009031E-2</v>
      </c>
      <c r="W283" s="23">
        <f t="shared" si="108"/>
        <v>2.7306760625412905E-2</v>
      </c>
      <c r="Y283" s="34">
        <v>22576</v>
      </c>
      <c r="Z283" s="35">
        <v>11494</v>
      </c>
      <c r="AA283" s="35">
        <v>11082</v>
      </c>
      <c r="AB283" s="22">
        <f t="shared" si="109"/>
        <v>-3.596651803176093E-2</v>
      </c>
      <c r="AC283" s="23">
        <f t="shared" si="110"/>
        <v>3.4677305796761322E-2</v>
      </c>
    </row>
    <row r="284" spans="1:29" x14ac:dyDescent="0.25">
      <c r="B284" s="9" t="s">
        <v>27</v>
      </c>
      <c r="C284" s="10">
        <v>48</v>
      </c>
      <c r="D284" s="10">
        <v>22</v>
      </c>
      <c r="E284" s="10">
        <v>26</v>
      </c>
      <c r="F284" s="10">
        <v>264</v>
      </c>
      <c r="G284" s="10">
        <v>151</v>
      </c>
      <c r="H284" s="10">
        <v>113</v>
      </c>
      <c r="I284" s="10">
        <v>5</v>
      </c>
      <c r="J284" s="10">
        <v>3</v>
      </c>
      <c r="K284" s="10">
        <v>2</v>
      </c>
      <c r="L284" s="10">
        <v>5</v>
      </c>
      <c r="M284" s="10">
        <v>1</v>
      </c>
      <c r="N284" s="10">
        <v>4</v>
      </c>
      <c r="O284" s="10">
        <v>232</v>
      </c>
      <c r="P284" s="10">
        <v>121</v>
      </c>
      <c r="Q284" s="10">
        <v>111</v>
      </c>
      <c r="S284" s="17">
        <f t="shared" si="104"/>
        <v>554</v>
      </c>
      <c r="T284" s="18">
        <f t="shared" si="105"/>
        <v>298</v>
      </c>
      <c r="U284" s="18">
        <f t="shared" si="106"/>
        <v>256</v>
      </c>
      <c r="V284" s="22">
        <f t="shared" si="107"/>
        <v>-3.2812155912794537E-2</v>
      </c>
      <c r="W284" s="23">
        <f t="shared" si="108"/>
        <v>2.8187623871393966E-2</v>
      </c>
      <c r="Y284" s="34">
        <v>21788</v>
      </c>
      <c r="Z284" s="35">
        <v>11098</v>
      </c>
      <c r="AA284" s="35">
        <v>10690</v>
      </c>
      <c r="AB284" s="22">
        <f t="shared" si="109"/>
        <v>-3.4727372291324415E-2</v>
      </c>
      <c r="AC284" s="23">
        <f t="shared" si="110"/>
        <v>3.3450676679965582E-2</v>
      </c>
    </row>
    <row r="285" spans="1:29" x14ac:dyDescent="0.25">
      <c r="B285" s="9" t="s">
        <v>28</v>
      </c>
      <c r="C285" s="10">
        <v>33</v>
      </c>
      <c r="D285" s="10">
        <v>21</v>
      </c>
      <c r="E285" s="10">
        <v>12</v>
      </c>
      <c r="F285" s="10">
        <v>334</v>
      </c>
      <c r="G285" s="10">
        <v>170</v>
      </c>
      <c r="H285" s="10">
        <v>164</v>
      </c>
      <c r="I285" s="10">
        <v>3</v>
      </c>
      <c r="J285" s="10">
        <v>3</v>
      </c>
      <c r="K285" s="10">
        <v>0</v>
      </c>
      <c r="L285" s="10">
        <v>10</v>
      </c>
      <c r="M285" s="10">
        <v>5</v>
      </c>
      <c r="N285" s="10">
        <v>5</v>
      </c>
      <c r="O285" s="10">
        <v>216</v>
      </c>
      <c r="P285" s="10">
        <v>113</v>
      </c>
      <c r="Q285" s="10">
        <v>103</v>
      </c>
      <c r="S285" s="17">
        <f t="shared" si="104"/>
        <v>596</v>
      </c>
      <c r="T285" s="18">
        <f t="shared" si="105"/>
        <v>312</v>
      </c>
      <c r="U285" s="18">
        <f t="shared" si="106"/>
        <v>284</v>
      </c>
      <c r="V285" s="22">
        <f t="shared" si="107"/>
        <v>-3.4353666593261396E-2</v>
      </c>
      <c r="W285" s="23">
        <f t="shared" si="108"/>
        <v>3.1270645232327685E-2</v>
      </c>
      <c r="Y285" s="34">
        <v>20206</v>
      </c>
      <c r="Z285" s="35">
        <v>10167</v>
      </c>
      <c r="AA285" s="35">
        <v>10039</v>
      </c>
      <c r="AB285" s="22">
        <f t="shared" si="109"/>
        <v>-3.1814128138934521E-2</v>
      </c>
      <c r="AC285" s="23">
        <f t="shared" si="110"/>
        <v>3.1413596182429789E-2</v>
      </c>
    </row>
    <row r="286" spans="1:29" x14ac:dyDescent="0.25">
      <c r="B286" s="9" t="s">
        <v>29</v>
      </c>
      <c r="C286" s="10">
        <v>63</v>
      </c>
      <c r="D286" s="10">
        <v>35</v>
      </c>
      <c r="E286" s="10">
        <v>28</v>
      </c>
      <c r="F286" s="10">
        <v>349</v>
      </c>
      <c r="G286" s="10">
        <v>196</v>
      </c>
      <c r="H286" s="10">
        <v>153</v>
      </c>
      <c r="I286" s="10">
        <v>9</v>
      </c>
      <c r="J286" s="10">
        <v>6</v>
      </c>
      <c r="K286" s="10">
        <v>3</v>
      </c>
      <c r="L286" s="10">
        <v>6</v>
      </c>
      <c r="M286" s="10">
        <v>4</v>
      </c>
      <c r="N286" s="10">
        <v>2</v>
      </c>
      <c r="O286" s="10">
        <v>260</v>
      </c>
      <c r="P286" s="10">
        <v>129</v>
      </c>
      <c r="Q286" s="10">
        <v>131</v>
      </c>
      <c r="S286" s="17">
        <f t="shared" si="104"/>
        <v>687</v>
      </c>
      <c r="T286" s="18">
        <f t="shared" si="105"/>
        <v>370</v>
      </c>
      <c r="U286" s="18">
        <f t="shared" si="106"/>
        <v>317</v>
      </c>
      <c r="V286" s="22">
        <f t="shared" si="107"/>
        <v>-4.0739925126624089E-2</v>
      </c>
      <c r="W286" s="23">
        <f t="shared" si="108"/>
        <v>3.4904206121999556E-2</v>
      </c>
      <c r="Y286" s="34">
        <v>22057</v>
      </c>
      <c r="Z286" s="35">
        <v>10915</v>
      </c>
      <c r="AA286" s="35">
        <v>11142</v>
      </c>
      <c r="AB286" s="22">
        <f t="shared" si="109"/>
        <v>-3.4154736759759052E-2</v>
      </c>
      <c r="AC286" s="23">
        <f t="shared" si="110"/>
        <v>3.486505515137292E-2</v>
      </c>
    </row>
    <row r="287" spans="1:29" x14ac:dyDescent="0.25">
      <c r="B287" s="9" t="s">
        <v>30</v>
      </c>
      <c r="C287" s="10">
        <v>57</v>
      </c>
      <c r="D287" s="10">
        <v>29</v>
      </c>
      <c r="E287" s="10">
        <v>28</v>
      </c>
      <c r="F287" s="10">
        <v>350</v>
      </c>
      <c r="G287" s="10">
        <v>192</v>
      </c>
      <c r="H287" s="10">
        <v>158</v>
      </c>
      <c r="I287" s="10">
        <v>9</v>
      </c>
      <c r="J287" s="10">
        <v>3</v>
      </c>
      <c r="K287" s="10">
        <v>6</v>
      </c>
      <c r="L287" s="10">
        <v>9</v>
      </c>
      <c r="M287" s="10">
        <v>5</v>
      </c>
      <c r="N287" s="10">
        <v>4</v>
      </c>
      <c r="O287" s="10">
        <v>221</v>
      </c>
      <c r="P287" s="10">
        <v>116</v>
      </c>
      <c r="Q287" s="10">
        <v>105</v>
      </c>
      <c r="S287" s="17">
        <f t="shared" si="104"/>
        <v>646</v>
      </c>
      <c r="T287" s="18">
        <f t="shared" si="105"/>
        <v>345</v>
      </c>
      <c r="U287" s="18">
        <f t="shared" si="106"/>
        <v>301</v>
      </c>
      <c r="V287" s="22">
        <f t="shared" si="107"/>
        <v>-3.7987227482933275E-2</v>
      </c>
      <c r="W287" s="23">
        <f t="shared" si="108"/>
        <v>3.3142479630037434E-2</v>
      </c>
      <c r="Y287" s="34">
        <v>21308</v>
      </c>
      <c r="Z287" s="35">
        <v>10746</v>
      </c>
      <c r="AA287" s="35">
        <v>10562</v>
      </c>
      <c r="AB287" s="22">
        <f t="shared" si="109"/>
        <v>-3.3625909410936398E-2</v>
      </c>
      <c r="AC287" s="23">
        <f t="shared" si="110"/>
        <v>3.3050144723460843E-2</v>
      </c>
    </row>
    <row r="288" spans="1:29" x14ac:dyDescent="0.25">
      <c r="B288" s="9" t="s">
        <v>31</v>
      </c>
      <c r="C288" s="10">
        <v>42</v>
      </c>
      <c r="D288" s="10">
        <v>25</v>
      </c>
      <c r="E288" s="10">
        <v>17</v>
      </c>
      <c r="F288" s="10">
        <v>278</v>
      </c>
      <c r="G288" s="10">
        <v>163</v>
      </c>
      <c r="H288" s="10">
        <v>115</v>
      </c>
      <c r="I288" s="10">
        <v>7</v>
      </c>
      <c r="J288" s="10">
        <v>5</v>
      </c>
      <c r="K288" s="10">
        <v>2</v>
      </c>
      <c r="L288" s="10">
        <v>15</v>
      </c>
      <c r="M288" s="10">
        <v>9</v>
      </c>
      <c r="N288" s="10">
        <v>6</v>
      </c>
      <c r="O288" s="10">
        <v>204</v>
      </c>
      <c r="P288" s="10">
        <v>97</v>
      </c>
      <c r="Q288" s="10">
        <v>107</v>
      </c>
      <c r="S288" s="17">
        <f t="shared" si="104"/>
        <v>546</v>
      </c>
      <c r="T288" s="18">
        <f t="shared" si="105"/>
        <v>299</v>
      </c>
      <c r="U288" s="18">
        <f t="shared" si="106"/>
        <v>247</v>
      </c>
      <c r="V288" s="22">
        <f t="shared" si="107"/>
        <v>-3.2922263818542172E-2</v>
      </c>
      <c r="W288" s="23">
        <f t="shared" si="108"/>
        <v>2.7196652719665274E-2</v>
      </c>
      <c r="Y288" s="34">
        <v>19116</v>
      </c>
      <c r="Z288" s="35">
        <v>9661</v>
      </c>
      <c r="AA288" s="35">
        <v>9455</v>
      </c>
      <c r="AB288" s="22">
        <f t="shared" si="109"/>
        <v>-3.0230775248376751E-2</v>
      </c>
      <c r="AC288" s="23">
        <f t="shared" si="110"/>
        <v>2.9586169130876947E-2</v>
      </c>
    </row>
    <row r="289" spans="2:29" x14ac:dyDescent="0.25">
      <c r="B289" s="9" t="s">
        <v>32</v>
      </c>
      <c r="C289" s="10">
        <v>48</v>
      </c>
      <c r="D289" s="10">
        <v>29</v>
      </c>
      <c r="E289" s="10">
        <v>19</v>
      </c>
      <c r="F289" s="10">
        <v>257</v>
      </c>
      <c r="G289" s="10">
        <v>144</v>
      </c>
      <c r="H289" s="10">
        <v>113</v>
      </c>
      <c r="I289" s="10">
        <v>5</v>
      </c>
      <c r="J289" s="10">
        <v>3</v>
      </c>
      <c r="K289" s="10">
        <v>2</v>
      </c>
      <c r="L289" s="10">
        <v>8</v>
      </c>
      <c r="M289" s="10">
        <v>6</v>
      </c>
      <c r="N289" s="10">
        <v>2</v>
      </c>
      <c r="O289" s="10">
        <v>194</v>
      </c>
      <c r="P289" s="10">
        <v>110</v>
      </c>
      <c r="Q289" s="10">
        <v>84</v>
      </c>
      <c r="S289" s="17">
        <f t="shared" si="104"/>
        <v>512</v>
      </c>
      <c r="T289" s="18">
        <f t="shared" si="105"/>
        <v>292</v>
      </c>
      <c r="U289" s="18">
        <f t="shared" si="106"/>
        <v>220</v>
      </c>
      <c r="V289" s="22">
        <f t="shared" si="107"/>
        <v>-3.2151508478308742E-2</v>
      </c>
      <c r="W289" s="23">
        <f t="shared" si="108"/>
        <v>2.422373926447919E-2</v>
      </c>
      <c r="Y289" s="34">
        <v>16240</v>
      </c>
      <c r="Z289" s="35">
        <v>8225</v>
      </c>
      <c r="AA289" s="35">
        <v>8015</v>
      </c>
      <c r="AB289" s="22">
        <f t="shared" si="109"/>
        <v>-2.5737307361339279E-2</v>
      </c>
      <c r="AC289" s="23">
        <f t="shared" si="110"/>
        <v>2.50801846201987E-2</v>
      </c>
    </row>
    <row r="290" spans="2:29" x14ac:dyDescent="0.25">
      <c r="B290" s="9" t="s">
        <v>33</v>
      </c>
      <c r="C290" s="10">
        <v>37</v>
      </c>
      <c r="D290" s="10">
        <v>19</v>
      </c>
      <c r="E290" s="10">
        <v>18</v>
      </c>
      <c r="F290" s="10">
        <v>213</v>
      </c>
      <c r="G290" s="10">
        <v>116</v>
      </c>
      <c r="H290" s="10">
        <v>97</v>
      </c>
      <c r="I290" s="10">
        <v>3</v>
      </c>
      <c r="J290" s="10">
        <v>2</v>
      </c>
      <c r="K290" s="10">
        <v>1</v>
      </c>
      <c r="L290" s="10">
        <v>7</v>
      </c>
      <c r="M290" s="10">
        <v>6</v>
      </c>
      <c r="N290" s="10">
        <v>1</v>
      </c>
      <c r="O290" s="10">
        <v>151</v>
      </c>
      <c r="P290" s="10">
        <v>75</v>
      </c>
      <c r="Q290" s="10">
        <v>76</v>
      </c>
      <c r="S290" s="17">
        <f t="shared" si="104"/>
        <v>411</v>
      </c>
      <c r="T290" s="18">
        <f t="shared" si="105"/>
        <v>218</v>
      </c>
      <c r="U290" s="18">
        <f t="shared" si="106"/>
        <v>193</v>
      </c>
      <c r="V290" s="22">
        <f t="shared" si="107"/>
        <v>-2.4003523452983924E-2</v>
      </c>
      <c r="W290" s="23">
        <f t="shared" si="108"/>
        <v>2.1250825809293106E-2</v>
      </c>
      <c r="Y290" s="34">
        <v>12620</v>
      </c>
      <c r="Z290" s="35">
        <v>6327</v>
      </c>
      <c r="AA290" s="35">
        <v>6293</v>
      </c>
      <c r="AB290" s="22">
        <f t="shared" si="109"/>
        <v>-1.9798169443792538E-2</v>
      </c>
      <c r="AC290" s="23">
        <f t="shared" si="110"/>
        <v>1.9691778142845968E-2</v>
      </c>
    </row>
    <row r="291" spans="2:29" x14ac:dyDescent="0.25">
      <c r="B291" s="9" t="s">
        <v>34</v>
      </c>
      <c r="C291" s="10">
        <v>37</v>
      </c>
      <c r="D291" s="10">
        <v>21</v>
      </c>
      <c r="E291" s="10">
        <v>16</v>
      </c>
      <c r="F291" s="10">
        <v>121</v>
      </c>
      <c r="G291" s="10">
        <v>60</v>
      </c>
      <c r="H291" s="10">
        <v>61</v>
      </c>
      <c r="I291" s="10">
        <v>0</v>
      </c>
      <c r="J291" s="10">
        <v>0</v>
      </c>
      <c r="K291" s="10">
        <v>0</v>
      </c>
      <c r="L291" s="10">
        <v>2</v>
      </c>
      <c r="M291" s="10">
        <v>1</v>
      </c>
      <c r="N291" s="10">
        <v>1</v>
      </c>
      <c r="O291" s="10">
        <v>105</v>
      </c>
      <c r="P291" s="10">
        <v>63</v>
      </c>
      <c r="Q291" s="10">
        <v>42</v>
      </c>
      <c r="S291" s="17">
        <f t="shared" si="104"/>
        <v>265</v>
      </c>
      <c r="T291" s="18">
        <f t="shared" si="105"/>
        <v>145</v>
      </c>
      <c r="U291" s="18">
        <f t="shared" si="106"/>
        <v>120</v>
      </c>
      <c r="V291" s="22">
        <f t="shared" si="107"/>
        <v>-1.596564633340674E-2</v>
      </c>
      <c r="W291" s="23">
        <f t="shared" si="108"/>
        <v>1.3212948689715922E-2</v>
      </c>
      <c r="Y291" s="34">
        <v>8768</v>
      </c>
      <c r="Z291" s="35">
        <v>4237</v>
      </c>
      <c r="AA291" s="35">
        <v>4531</v>
      </c>
      <c r="AB291" s="22">
        <f t="shared" si="109"/>
        <v>-1.3258233591488696E-2</v>
      </c>
      <c r="AC291" s="23">
        <f t="shared" si="110"/>
        <v>1.4178205429085504E-2</v>
      </c>
    </row>
    <row r="292" spans="2:29" x14ac:dyDescent="0.25">
      <c r="B292" s="9" t="s">
        <v>35</v>
      </c>
      <c r="C292" s="10">
        <v>23</v>
      </c>
      <c r="D292" s="10">
        <v>8</v>
      </c>
      <c r="E292" s="10">
        <v>15</v>
      </c>
      <c r="F292" s="10">
        <v>114</v>
      </c>
      <c r="G292" s="10">
        <v>66</v>
      </c>
      <c r="H292" s="10">
        <v>48</v>
      </c>
      <c r="I292" s="10">
        <v>2</v>
      </c>
      <c r="J292" s="10">
        <v>1</v>
      </c>
      <c r="K292" s="10">
        <v>1</v>
      </c>
      <c r="L292" s="10">
        <v>9</v>
      </c>
      <c r="M292" s="10">
        <v>4</v>
      </c>
      <c r="N292" s="10">
        <v>5</v>
      </c>
      <c r="O292" s="10">
        <v>77</v>
      </c>
      <c r="P292" s="10">
        <v>42</v>
      </c>
      <c r="Q292" s="10">
        <v>35</v>
      </c>
      <c r="S292" s="17">
        <f t="shared" si="104"/>
        <v>225</v>
      </c>
      <c r="T292" s="18">
        <f t="shared" si="105"/>
        <v>121</v>
      </c>
      <c r="U292" s="18">
        <f t="shared" si="106"/>
        <v>104</v>
      </c>
      <c r="V292" s="22">
        <f t="shared" si="107"/>
        <v>-1.3323056595463555E-2</v>
      </c>
      <c r="W292" s="23">
        <f t="shared" si="108"/>
        <v>1.1451222197753798E-2</v>
      </c>
      <c r="Y292" s="34">
        <v>7599</v>
      </c>
      <c r="Z292" s="35">
        <v>3503</v>
      </c>
      <c r="AA292" s="35">
        <v>4096</v>
      </c>
      <c r="AB292" s="22">
        <f t="shared" si="109"/>
        <v>-1.0961433153406868E-2</v>
      </c>
      <c r="AC292" s="23">
        <f t="shared" si="110"/>
        <v>1.2817022608151452E-2</v>
      </c>
    </row>
    <row r="293" spans="2:29" x14ac:dyDescent="0.25">
      <c r="B293" s="9" t="s">
        <v>36</v>
      </c>
      <c r="C293" s="10">
        <v>18</v>
      </c>
      <c r="D293" s="10">
        <v>10</v>
      </c>
      <c r="E293" s="10">
        <v>8</v>
      </c>
      <c r="F293" s="10">
        <v>73</v>
      </c>
      <c r="G293" s="10">
        <v>38</v>
      </c>
      <c r="H293" s="10">
        <v>35</v>
      </c>
      <c r="I293" s="10">
        <v>1</v>
      </c>
      <c r="J293" s="10">
        <v>1</v>
      </c>
      <c r="K293" s="10">
        <v>0</v>
      </c>
      <c r="L293" s="10">
        <v>4</v>
      </c>
      <c r="M293" s="10">
        <v>3</v>
      </c>
      <c r="N293" s="10">
        <v>1</v>
      </c>
      <c r="O293" s="10">
        <v>59</v>
      </c>
      <c r="P293" s="10">
        <v>31</v>
      </c>
      <c r="Q293" s="10">
        <v>28</v>
      </c>
      <c r="S293" s="17">
        <f t="shared" si="104"/>
        <v>155</v>
      </c>
      <c r="T293" s="18">
        <f t="shared" si="105"/>
        <v>83</v>
      </c>
      <c r="U293" s="18">
        <f t="shared" si="106"/>
        <v>72</v>
      </c>
      <c r="V293" s="22">
        <f t="shared" si="107"/>
        <v>-9.1389561770535126E-3</v>
      </c>
      <c r="W293" s="23">
        <f t="shared" si="108"/>
        <v>7.9277692138295525E-3</v>
      </c>
      <c r="Y293" s="34">
        <v>6191</v>
      </c>
      <c r="Z293" s="35">
        <v>2716</v>
      </c>
      <c r="AA293" s="35">
        <v>3475</v>
      </c>
      <c r="AB293" s="22">
        <f t="shared" si="109"/>
        <v>-8.4987874520848009E-3</v>
      </c>
      <c r="AC293" s="23">
        <f t="shared" si="110"/>
        <v>1.0873816787921459E-2</v>
      </c>
    </row>
    <row r="294" spans="2:29" x14ac:dyDescent="0.25">
      <c r="B294" s="9" t="s">
        <v>37</v>
      </c>
      <c r="C294" s="10">
        <v>4</v>
      </c>
      <c r="D294" s="10">
        <v>1</v>
      </c>
      <c r="E294" s="10">
        <v>3</v>
      </c>
      <c r="F294" s="10">
        <v>61</v>
      </c>
      <c r="G294" s="10">
        <v>18</v>
      </c>
      <c r="H294" s="10">
        <v>43</v>
      </c>
      <c r="I294" s="10">
        <v>2</v>
      </c>
      <c r="J294" s="10">
        <v>1</v>
      </c>
      <c r="K294" s="10">
        <v>1</v>
      </c>
      <c r="L294" s="10">
        <v>1</v>
      </c>
      <c r="M294" s="10">
        <v>0</v>
      </c>
      <c r="N294" s="10">
        <v>1</v>
      </c>
      <c r="O294" s="10">
        <v>48</v>
      </c>
      <c r="P294" s="10">
        <v>20</v>
      </c>
      <c r="Q294" s="10">
        <v>28</v>
      </c>
      <c r="S294" s="17">
        <f t="shared" si="104"/>
        <v>116</v>
      </c>
      <c r="T294" s="18">
        <f t="shared" si="105"/>
        <v>40</v>
      </c>
      <c r="U294" s="18">
        <f t="shared" si="106"/>
        <v>76</v>
      </c>
      <c r="V294" s="22">
        <f t="shared" si="107"/>
        <v>-4.4043162299053076E-3</v>
      </c>
      <c r="W294" s="23">
        <f t="shared" si="108"/>
        <v>8.368200836820083E-3</v>
      </c>
      <c r="Y294" s="34">
        <v>3537</v>
      </c>
      <c r="Z294" s="35">
        <v>1376</v>
      </c>
      <c r="AA294" s="35">
        <v>2161</v>
      </c>
      <c r="AB294" s="22">
        <f t="shared" si="109"/>
        <v>-4.3057185324258777E-3</v>
      </c>
      <c r="AC294" s="23">
        <f t="shared" si="110"/>
        <v>6.7621059219275604E-3</v>
      </c>
    </row>
    <row r="295" spans="2:29" x14ac:dyDescent="0.25">
      <c r="B295" s="9" t="s">
        <v>38</v>
      </c>
      <c r="C295" s="10">
        <v>1</v>
      </c>
      <c r="D295" s="10">
        <v>1</v>
      </c>
      <c r="E295" s="10">
        <v>0</v>
      </c>
      <c r="F295" s="10">
        <v>15</v>
      </c>
      <c r="G295" s="10">
        <v>8</v>
      </c>
      <c r="H295" s="10">
        <v>7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12</v>
      </c>
      <c r="P295" s="10">
        <v>4</v>
      </c>
      <c r="Q295" s="10">
        <v>8</v>
      </c>
      <c r="S295" s="17">
        <f t="shared" si="104"/>
        <v>28</v>
      </c>
      <c r="T295" s="18">
        <f t="shared" si="105"/>
        <v>13</v>
      </c>
      <c r="U295" s="18">
        <f t="shared" si="106"/>
        <v>15</v>
      </c>
      <c r="V295" s="22">
        <f t="shared" si="107"/>
        <v>-1.4314027747192248E-3</v>
      </c>
      <c r="W295" s="23">
        <f t="shared" si="108"/>
        <v>1.6516185862144902E-3</v>
      </c>
      <c r="Y295" s="34">
        <v>1298</v>
      </c>
      <c r="Z295" s="35">
        <v>421</v>
      </c>
      <c r="AA295" s="35">
        <v>877</v>
      </c>
      <c r="AB295" s="22">
        <f t="shared" si="109"/>
        <v>-1.3173746381913479E-3</v>
      </c>
      <c r="AC295" s="23">
        <f t="shared" si="110"/>
        <v>2.7442697332394589E-3</v>
      </c>
    </row>
    <row r="296" spans="2:29" x14ac:dyDescent="0.25">
      <c r="B296" s="9" t="s">
        <v>39</v>
      </c>
      <c r="C296" s="10">
        <v>1</v>
      </c>
      <c r="D296" s="10">
        <v>0</v>
      </c>
      <c r="E296" s="10">
        <v>1</v>
      </c>
      <c r="F296" s="10">
        <v>6</v>
      </c>
      <c r="G296" s="10">
        <v>3</v>
      </c>
      <c r="H296" s="10">
        <v>3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1</v>
      </c>
      <c r="P296" s="10">
        <v>0</v>
      </c>
      <c r="Q296" s="10">
        <v>1</v>
      </c>
      <c r="S296" s="17">
        <f t="shared" si="104"/>
        <v>8</v>
      </c>
      <c r="T296" s="18">
        <f t="shared" si="105"/>
        <v>3</v>
      </c>
      <c r="U296" s="18">
        <f t="shared" si="106"/>
        <v>5</v>
      </c>
      <c r="V296" s="22">
        <f t="shared" si="107"/>
        <v>-3.3032371724289804E-4</v>
      </c>
      <c r="W296" s="23">
        <f t="shared" si="108"/>
        <v>5.5053952873816345E-4</v>
      </c>
      <c r="Y296" s="34">
        <v>263</v>
      </c>
      <c r="Z296" s="35">
        <v>74</v>
      </c>
      <c r="AA296" s="35">
        <v>189</v>
      </c>
      <c r="AB296" s="22">
        <f t="shared" si="109"/>
        <v>-2.3155753735429869E-4</v>
      </c>
      <c r="AC296" s="23">
        <f t="shared" si="110"/>
        <v>5.9141046702651957E-4</v>
      </c>
    </row>
    <row r="297" spans="2:29" x14ac:dyDescent="0.25">
      <c r="B297" s="9" t="s">
        <v>40</v>
      </c>
      <c r="C297" s="10">
        <v>0</v>
      </c>
      <c r="D297" s="10">
        <v>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S297" s="19">
        <f t="shared" si="104"/>
        <v>0</v>
      </c>
      <c r="T297" s="20">
        <f t="shared" si="105"/>
        <v>0</v>
      </c>
      <c r="U297" s="20">
        <f t="shared" si="106"/>
        <v>0</v>
      </c>
      <c r="V297" s="24">
        <f t="shared" si="107"/>
        <v>0</v>
      </c>
      <c r="W297" s="25">
        <f t="shared" si="108"/>
        <v>0</v>
      </c>
      <c r="Y297" s="36">
        <v>46</v>
      </c>
      <c r="Z297" s="37">
        <v>7</v>
      </c>
      <c r="AA297" s="37">
        <v>39</v>
      </c>
      <c r="AB297" s="24">
        <f t="shared" si="109"/>
        <v>-2.1904091371352578E-5</v>
      </c>
      <c r="AC297" s="25">
        <f t="shared" si="110"/>
        <v>1.2203708049753579E-4</v>
      </c>
    </row>
    <row r="298" spans="2:29" ht="15.75" thickBot="1" x14ac:dyDescent="0.3">
      <c r="S298" s="21">
        <f>SUM(S277:S297)</f>
        <v>9082</v>
      </c>
      <c r="T298" s="21">
        <f t="shared" ref="T298:U298" si="111">SUM(T277:T297)</f>
        <v>4796</v>
      </c>
      <c r="U298" s="21">
        <f t="shared" si="111"/>
        <v>4286</v>
      </c>
      <c r="Y298" s="21">
        <f>SUM(Y277:Y297)</f>
        <v>319575</v>
      </c>
      <c r="Z298" s="21">
        <f t="shared" ref="Z298:AA298" si="112">SUM(Z277:Z297)</f>
        <v>160364</v>
      </c>
      <c r="AA298" s="21">
        <f t="shared" si="112"/>
        <v>159211</v>
      </c>
    </row>
    <row r="299" spans="2:29" ht="15.75" thickTop="1" x14ac:dyDescent="0.25"/>
    <row r="305" spans="1:29" ht="26.25" x14ac:dyDescent="0.4">
      <c r="A305" s="1" t="s">
        <v>47</v>
      </c>
      <c r="B305" s="33">
        <v>2013</v>
      </c>
      <c r="C305" s="53" t="s">
        <v>42</v>
      </c>
      <c r="D305" s="53"/>
      <c r="E305" s="53"/>
      <c r="F305" s="54" t="s">
        <v>43</v>
      </c>
      <c r="G305" s="54"/>
      <c r="H305" s="54"/>
      <c r="I305" s="54" t="s">
        <v>44</v>
      </c>
      <c r="J305" s="54"/>
      <c r="K305" s="54"/>
      <c r="L305" s="54" t="s">
        <v>45</v>
      </c>
      <c r="M305" s="54"/>
      <c r="N305" s="54"/>
      <c r="O305" s="54" t="s">
        <v>46</v>
      </c>
      <c r="P305" s="54"/>
      <c r="Q305" s="54"/>
      <c r="R305" s="15"/>
      <c r="S305" s="49" t="s">
        <v>84</v>
      </c>
      <c r="T305" s="50"/>
      <c r="U305" s="50"/>
      <c r="V305" s="50"/>
      <c r="W305" s="31">
        <f>B305</f>
        <v>2013</v>
      </c>
      <c r="Y305" s="51" t="s">
        <v>41</v>
      </c>
      <c r="Z305" s="52"/>
      <c r="AA305" s="52"/>
      <c r="AB305" s="52"/>
      <c r="AC305" s="32">
        <f>B305</f>
        <v>2013</v>
      </c>
    </row>
    <row r="306" spans="1:29" x14ac:dyDescent="0.25">
      <c r="B306" s="8"/>
      <c r="C306" s="9" t="s">
        <v>19</v>
      </c>
      <c r="D306" s="9" t="s">
        <v>17</v>
      </c>
      <c r="E306" s="9" t="s">
        <v>18</v>
      </c>
      <c r="F306" s="9" t="s">
        <v>19</v>
      </c>
      <c r="G306" s="9" t="s">
        <v>17</v>
      </c>
      <c r="H306" s="9" t="s">
        <v>18</v>
      </c>
      <c r="I306" s="9" t="s">
        <v>19</v>
      </c>
      <c r="J306" s="9" t="s">
        <v>17</v>
      </c>
      <c r="K306" s="9" t="s">
        <v>18</v>
      </c>
      <c r="L306" s="9" t="s">
        <v>19</v>
      </c>
      <c r="M306" s="9" t="s">
        <v>17</v>
      </c>
      <c r="N306" s="9" t="s">
        <v>18</v>
      </c>
      <c r="O306" s="9" t="s">
        <v>19</v>
      </c>
      <c r="P306" s="9" t="s">
        <v>17</v>
      </c>
      <c r="Q306" s="9" t="s">
        <v>18</v>
      </c>
      <c r="R306" s="9"/>
      <c r="S306" s="12" t="s">
        <v>19</v>
      </c>
      <c r="T306" s="13" t="s">
        <v>17</v>
      </c>
      <c r="U306" s="13" t="s">
        <v>18</v>
      </c>
      <c r="V306" s="13" t="s">
        <v>48</v>
      </c>
      <c r="W306" s="14" t="s">
        <v>49</v>
      </c>
      <c r="Y306" s="12" t="s">
        <v>19</v>
      </c>
      <c r="Z306" s="13" t="s">
        <v>17</v>
      </c>
      <c r="AA306" s="13" t="s">
        <v>18</v>
      </c>
      <c r="AB306" s="13" t="s">
        <v>48</v>
      </c>
      <c r="AC306" s="14" t="s">
        <v>49</v>
      </c>
    </row>
    <row r="307" spans="1:29" x14ac:dyDescent="0.25">
      <c r="B307" s="9" t="s">
        <v>20</v>
      </c>
      <c r="C307" s="10">
        <v>33</v>
      </c>
      <c r="D307" s="10">
        <v>19</v>
      </c>
      <c r="E307" s="10">
        <v>14</v>
      </c>
      <c r="F307" s="10">
        <v>342</v>
      </c>
      <c r="G307" s="10">
        <v>173</v>
      </c>
      <c r="H307" s="10">
        <v>169</v>
      </c>
      <c r="I307" s="10">
        <v>0</v>
      </c>
      <c r="J307" s="10">
        <v>0</v>
      </c>
      <c r="K307" s="10">
        <v>0</v>
      </c>
      <c r="L307" s="10">
        <v>3</v>
      </c>
      <c r="M307" s="10">
        <v>1</v>
      </c>
      <c r="N307" s="10">
        <v>2</v>
      </c>
      <c r="O307" s="10">
        <v>238</v>
      </c>
      <c r="P307" s="10">
        <v>122</v>
      </c>
      <c r="Q307" s="10">
        <v>116</v>
      </c>
      <c r="S307" s="17">
        <f>O307+L307+I307+F307+C307</f>
        <v>616</v>
      </c>
      <c r="T307" s="18">
        <f t="shared" ref="T307" si="113">P307+M307+J307+G307+D307</f>
        <v>315</v>
      </c>
      <c r="U307" s="18">
        <f t="shared" ref="U307" si="114">Q307+N307+K307+H307+E307</f>
        <v>301</v>
      </c>
      <c r="V307" s="22">
        <f>T307/$S$328*-1</f>
        <v>-3.4505422280644099E-2</v>
      </c>
      <c r="W307" s="23">
        <f>U307/$S$328</f>
        <v>3.2971847957059916E-2</v>
      </c>
      <c r="Y307" s="34">
        <v>23471</v>
      </c>
      <c r="Z307" s="35">
        <v>12045</v>
      </c>
      <c r="AA307" s="35">
        <v>11426</v>
      </c>
      <c r="AB307" s="22">
        <f>Z307/$Y$328*-1</f>
        <v>-3.7423452029938763E-2</v>
      </c>
      <c r="AC307" s="23">
        <f>AA307/$Y$328</f>
        <v>3.5500237683194713E-2</v>
      </c>
    </row>
    <row r="308" spans="1:29" x14ac:dyDescent="0.25">
      <c r="B308" s="9" t="s">
        <v>21</v>
      </c>
      <c r="C308" s="10">
        <v>31</v>
      </c>
      <c r="D308" s="10">
        <v>18</v>
      </c>
      <c r="E308" s="10">
        <v>13</v>
      </c>
      <c r="F308" s="10">
        <v>302</v>
      </c>
      <c r="G308" s="10">
        <v>169</v>
      </c>
      <c r="H308" s="10">
        <v>133</v>
      </c>
      <c r="I308" s="10">
        <v>3</v>
      </c>
      <c r="J308" s="10">
        <v>3</v>
      </c>
      <c r="K308" s="10">
        <v>0</v>
      </c>
      <c r="L308" s="10">
        <v>7</v>
      </c>
      <c r="M308" s="10">
        <v>5</v>
      </c>
      <c r="N308" s="10">
        <v>2</v>
      </c>
      <c r="O308" s="10">
        <v>256</v>
      </c>
      <c r="P308" s="10">
        <v>148</v>
      </c>
      <c r="Q308" s="10">
        <v>108</v>
      </c>
      <c r="S308" s="17">
        <f t="shared" ref="S308:S327" si="115">O308+L308+I308+F308+C308</f>
        <v>599</v>
      </c>
      <c r="T308" s="18">
        <f t="shared" ref="T308:T327" si="116">P308+M308+J308+G308+D308</f>
        <v>343</v>
      </c>
      <c r="U308" s="18">
        <f t="shared" ref="U308:U327" si="117">Q308+N308+K308+H308+E308</f>
        <v>256</v>
      </c>
      <c r="V308" s="22">
        <f t="shared" ref="V308:V326" si="118">T308/$S$328*-1</f>
        <v>-3.7572570927812465E-2</v>
      </c>
      <c r="W308" s="23">
        <f t="shared" ref="W308:W326" si="119">U308/$S$328</f>
        <v>2.8042501916967905E-2</v>
      </c>
      <c r="Y308" s="34">
        <v>21831</v>
      </c>
      <c r="Z308" s="35">
        <v>11185</v>
      </c>
      <c r="AA308" s="35">
        <v>10646</v>
      </c>
      <c r="AB308" s="22">
        <f t="shared" ref="AB308:AB327" si="120">Z308/$Y$328*-1</f>
        <v>-3.4751457945609389E-2</v>
      </c>
      <c r="AC308" s="23">
        <f t="shared" ref="AC308:AC327" si="121">AA308/$Y$328</f>
        <v>3.3076801188105277E-2</v>
      </c>
    </row>
    <row r="309" spans="1:29" x14ac:dyDescent="0.25">
      <c r="B309" s="9" t="s">
        <v>22</v>
      </c>
      <c r="C309" s="10">
        <v>32</v>
      </c>
      <c r="D309" s="10">
        <v>18</v>
      </c>
      <c r="E309" s="10">
        <v>14</v>
      </c>
      <c r="F309" s="10">
        <v>315</v>
      </c>
      <c r="G309" s="10">
        <v>141</v>
      </c>
      <c r="H309" s="10">
        <v>174</v>
      </c>
      <c r="I309" s="10">
        <v>5</v>
      </c>
      <c r="J309" s="10">
        <v>4</v>
      </c>
      <c r="K309" s="10">
        <v>1</v>
      </c>
      <c r="L309" s="10">
        <v>8</v>
      </c>
      <c r="M309" s="10">
        <v>4</v>
      </c>
      <c r="N309" s="10">
        <v>4</v>
      </c>
      <c r="O309" s="10">
        <v>249</v>
      </c>
      <c r="P309" s="10">
        <v>125</v>
      </c>
      <c r="Q309" s="10">
        <v>124</v>
      </c>
      <c r="S309" s="17">
        <f t="shared" si="115"/>
        <v>609</v>
      </c>
      <c r="T309" s="18">
        <f t="shared" si="116"/>
        <v>292</v>
      </c>
      <c r="U309" s="18">
        <f t="shared" si="117"/>
        <v>317</v>
      </c>
      <c r="V309" s="22">
        <f t="shared" si="118"/>
        <v>-3.1985978749041515E-2</v>
      </c>
      <c r="W309" s="23">
        <f t="shared" si="119"/>
        <v>3.4724504326870416E-2</v>
      </c>
      <c r="Y309" s="34">
        <v>21164</v>
      </c>
      <c r="Z309" s="35">
        <v>10690</v>
      </c>
      <c r="AA309" s="35">
        <v>10474</v>
      </c>
      <c r="AB309" s="22">
        <f t="shared" si="120"/>
        <v>-3.3213507862187241E-2</v>
      </c>
      <c r="AC309" s="23">
        <f t="shared" si="121"/>
        <v>3.2542402371239398E-2</v>
      </c>
    </row>
    <row r="310" spans="1:29" x14ac:dyDescent="0.25">
      <c r="B310" s="9" t="s">
        <v>23</v>
      </c>
      <c r="C310" s="10">
        <v>48</v>
      </c>
      <c r="D310" s="10">
        <v>20</v>
      </c>
      <c r="E310" s="10">
        <v>28</v>
      </c>
      <c r="F310" s="10">
        <v>356</v>
      </c>
      <c r="G310" s="10">
        <v>194</v>
      </c>
      <c r="H310" s="10">
        <v>162</v>
      </c>
      <c r="I310" s="10">
        <v>4</v>
      </c>
      <c r="J310" s="10">
        <v>2</v>
      </c>
      <c r="K310" s="10">
        <v>2</v>
      </c>
      <c r="L310" s="10">
        <v>10</v>
      </c>
      <c r="M310" s="10">
        <v>5</v>
      </c>
      <c r="N310" s="10">
        <v>5</v>
      </c>
      <c r="O310" s="10">
        <v>266</v>
      </c>
      <c r="P310" s="10">
        <v>125</v>
      </c>
      <c r="Q310" s="10">
        <v>141</v>
      </c>
      <c r="S310" s="17">
        <f t="shared" si="115"/>
        <v>684</v>
      </c>
      <c r="T310" s="18">
        <f t="shared" si="116"/>
        <v>346</v>
      </c>
      <c r="U310" s="18">
        <f t="shared" si="117"/>
        <v>338</v>
      </c>
      <c r="V310" s="22">
        <f t="shared" si="118"/>
        <v>-3.790119399715193E-2</v>
      </c>
      <c r="W310" s="23">
        <f t="shared" si="119"/>
        <v>3.7024865812246684E-2</v>
      </c>
      <c r="Y310" s="34">
        <v>22803</v>
      </c>
      <c r="Z310" s="35">
        <v>11687</v>
      </c>
      <c r="AA310" s="35">
        <v>11116</v>
      </c>
      <c r="AB310" s="22">
        <f t="shared" si="120"/>
        <v>-3.6311156818090023E-2</v>
      </c>
      <c r="AC310" s="23">
        <f t="shared" si="121"/>
        <v>3.4537077024889937E-2</v>
      </c>
    </row>
    <row r="311" spans="1:29" x14ac:dyDescent="0.25">
      <c r="B311" s="9" t="s">
        <v>24</v>
      </c>
      <c r="C311" s="10">
        <v>42</v>
      </c>
      <c r="D311" s="10">
        <v>18</v>
      </c>
      <c r="E311" s="10">
        <v>24</v>
      </c>
      <c r="F311" s="10">
        <v>363</v>
      </c>
      <c r="G311" s="10">
        <v>192</v>
      </c>
      <c r="H311" s="10">
        <v>171</v>
      </c>
      <c r="I311" s="10">
        <v>12</v>
      </c>
      <c r="J311" s="10">
        <v>10</v>
      </c>
      <c r="K311" s="10">
        <v>2</v>
      </c>
      <c r="L311" s="10">
        <v>14</v>
      </c>
      <c r="M311" s="10">
        <v>8</v>
      </c>
      <c r="N311" s="10">
        <v>6</v>
      </c>
      <c r="O311" s="10">
        <v>226</v>
      </c>
      <c r="P311" s="10">
        <v>119</v>
      </c>
      <c r="Q311" s="10">
        <v>107</v>
      </c>
      <c r="S311" s="17">
        <f t="shared" si="115"/>
        <v>657</v>
      </c>
      <c r="T311" s="18">
        <f t="shared" si="116"/>
        <v>347</v>
      </c>
      <c r="U311" s="18">
        <f t="shared" si="117"/>
        <v>310</v>
      </c>
      <c r="V311" s="22">
        <f t="shared" si="118"/>
        <v>-3.8010735020265092E-2</v>
      </c>
      <c r="W311" s="23">
        <f t="shared" si="119"/>
        <v>3.3957717165078324E-2</v>
      </c>
      <c r="Y311" s="34">
        <v>24367</v>
      </c>
      <c r="Z311" s="35">
        <v>12551</v>
      </c>
      <c r="AA311" s="35">
        <v>11816</v>
      </c>
      <c r="AB311" s="22">
        <f t="shared" si="120"/>
        <v>-3.8995578781881396E-2</v>
      </c>
      <c r="AC311" s="23">
        <f t="shared" si="121"/>
        <v>3.6711955930739427E-2</v>
      </c>
    </row>
    <row r="312" spans="1:29" x14ac:dyDescent="0.25">
      <c r="B312" s="9" t="s">
        <v>25</v>
      </c>
      <c r="C312" s="10">
        <v>38</v>
      </c>
      <c r="D312" s="10">
        <v>22</v>
      </c>
      <c r="E312" s="10">
        <v>16</v>
      </c>
      <c r="F312" s="10">
        <v>364</v>
      </c>
      <c r="G312" s="10">
        <v>200</v>
      </c>
      <c r="H312" s="10">
        <v>164</v>
      </c>
      <c r="I312" s="10">
        <v>6</v>
      </c>
      <c r="J312" s="10">
        <v>3</v>
      </c>
      <c r="K312" s="10">
        <v>3</v>
      </c>
      <c r="L312" s="10">
        <v>8</v>
      </c>
      <c r="M312" s="10">
        <v>5</v>
      </c>
      <c r="N312" s="10">
        <v>3</v>
      </c>
      <c r="O312" s="10">
        <v>206</v>
      </c>
      <c r="P312" s="10">
        <v>101</v>
      </c>
      <c r="Q312" s="10">
        <v>105</v>
      </c>
      <c r="S312" s="17">
        <f t="shared" si="115"/>
        <v>622</v>
      </c>
      <c r="T312" s="18">
        <f t="shared" si="116"/>
        <v>331</v>
      </c>
      <c r="U312" s="18">
        <f t="shared" si="117"/>
        <v>291</v>
      </c>
      <c r="V312" s="22">
        <f t="shared" si="118"/>
        <v>-3.6258078650454592E-2</v>
      </c>
      <c r="W312" s="23">
        <f t="shared" si="119"/>
        <v>3.187643772592836E-2</v>
      </c>
      <c r="Y312" s="34">
        <v>22260</v>
      </c>
      <c r="Z312" s="35">
        <v>11211</v>
      </c>
      <c r="AA312" s="35">
        <v>11049</v>
      </c>
      <c r="AB312" s="22">
        <f t="shared" si="120"/>
        <v>-3.4832239162112366E-2</v>
      </c>
      <c r="AC312" s="23">
        <f t="shared" si="121"/>
        <v>3.4328910043901484E-2</v>
      </c>
    </row>
    <row r="313" spans="1:29" x14ac:dyDescent="0.25">
      <c r="B313" s="9" t="s">
        <v>26</v>
      </c>
      <c r="C313" s="10">
        <v>40</v>
      </c>
      <c r="D313" s="10">
        <v>22</v>
      </c>
      <c r="E313" s="10">
        <v>18</v>
      </c>
      <c r="F313" s="10">
        <v>308</v>
      </c>
      <c r="G313" s="10">
        <v>176</v>
      </c>
      <c r="H313" s="10">
        <v>132</v>
      </c>
      <c r="I313" s="10">
        <v>1</v>
      </c>
      <c r="J313" s="10">
        <v>1</v>
      </c>
      <c r="K313" s="10">
        <v>0</v>
      </c>
      <c r="L313" s="10">
        <v>4</v>
      </c>
      <c r="M313" s="10">
        <v>3</v>
      </c>
      <c r="N313" s="10">
        <v>1</v>
      </c>
      <c r="O313" s="10">
        <v>208</v>
      </c>
      <c r="P313" s="10">
        <v>106</v>
      </c>
      <c r="Q313" s="10">
        <v>102</v>
      </c>
      <c r="S313" s="17">
        <f t="shared" si="115"/>
        <v>561</v>
      </c>
      <c r="T313" s="18">
        <f t="shared" si="116"/>
        <v>308</v>
      </c>
      <c r="U313" s="18">
        <f t="shared" si="117"/>
        <v>253</v>
      </c>
      <c r="V313" s="22">
        <f t="shared" si="118"/>
        <v>-3.3738635118852008E-2</v>
      </c>
      <c r="W313" s="23">
        <f t="shared" si="119"/>
        <v>2.7713878847628437E-2</v>
      </c>
      <c r="Y313" s="34">
        <v>23031</v>
      </c>
      <c r="Z313" s="35">
        <v>11806</v>
      </c>
      <c r="AA313" s="35">
        <v>11225</v>
      </c>
      <c r="AB313" s="22">
        <f t="shared" si="120"/>
        <v>-3.6680886232084438E-2</v>
      </c>
      <c r="AC313" s="23">
        <f t="shared" si="121"/>
        <v>3.4875736740229354E-2</v>
      </c>
    </row>
    <row r="314" spans="1:29" x14ac:dyDescent="0.25">
      <c r="B314" s="9" t="s">
        <v>27</v>
      </c>
      <c r="C314" s="10">
        <v>47</v>
      </c>
      <c r="D314" s="10">
        <v>21</v>
      </c>
      <c r="E314" s="10">
        <v>26</v>
      </c>
      <c r="F314" s="10">
        <v>267</v>
      </c>
      <c r="G314" s="10">
        <v>151</v>
      </c>
      <c r="H314" s="10">
        <v>116</v>
      </c>
      <c r="I314" s="10">
        <v>6</v>
      </c>
      <c r="J314" s="10">
        <v>4</v>
      </c>
      <c r="K314" s="10">
        <v>2</v>
      </c>
      <c r="L314" s="10">
        <v>5</v>
      </c>
      <c r="M314" s="10">
        <v>3</v>
      </c>
      <c r="N314" s="10">
        <v>2</v>
      </c>
      <c r="O314" s="10">
        <v>210</v>
      </c>
      <c r="P314" s="10">
        <v>105</v>
      </c>
      <c r="Q314" s="10">
        <v>105</v>
      </c>
      <c r="S314" s="17">
        <f t="shared" si="115"/>
        <v>535</v>
      </c>
      <c r="T314" s="18">
        <f t="shared" si="116"/>
        <v>284</v>
      </c>
      <c r="U314" s="18">
        <f t="shared" si="117"/>
        <v>251</v>
      </c>
      <c r="V314" s="22">
        <f t="shared" si="118"/>
        <v>-3.1109650564136268E-2</v>
      </c>
      <c r="W314" s="23">
        <f t="shared" si="119"/>
        <v>2.7494796801402124E-2</v>
      </c>
      <c r="Y314" s="34">
        <v>21256</v>
      </c>
      <c r="Z314" s="35">
        <v>10761</v>
      </c>
      <c r="AA314" s="35">
        <v>10495</v>
      </c>
      <c r="AB314" s="22">
        <f t="shared" si="120"/>
        <v>-3.3434102722637693E-2</v>
      </c>
      <c r="AC314" s="23">
        <f t="shared" si="121"/>
        <v>3.2607648738414888E-2</v>
      </c>
    </row>
    <row r="315" spans="1:29" x14ac:dyDescent="0.25">
      <c r="B315" s="9" t="s">
        <v>28</v>
      </c>
      <c r="C315" s="10">
        <v>32</v>
      </c>
      <c r="D315" s="10">
        <v>17</v>
      </c>
      <c r="E315" s="10">
        <v>15</v>
      </c>
      <c r="F315" s="10">
        <v>314</v>
      </c>
      <c r="G315" s="10">
        <v>166</v>
      </c>
      <c r="H315" s="10">
        <v>148</v>
      </c>
      <c r="I315" s="10">
        <v>2</v>
      </c>
      <c r="J315" s="10">
        <v>2</v>
      </c>
      <c r="K315" s="10">
        <v>0</v>
      </c>
      <c r="L315" s="10">
        <v>12</v>
      </c>
      <c r="M315" s="10">
        <v>6</v>
      </c>
      <c r="N315" s="10">
        <v>6</v>
      </c>
      <c r="O315" s="10">
        <v>235</v>
      </c>
      <c r="P315" s="10">
        <v>126</v>
      </c>
      <c r="Q315" s="10">
        <v>109</v>
      </c>
      <c r="S315" s="17">
        <f t="shared" si="115"/>
        <v>595</v>
      </c>
      <c r="T315" s="18">
        <f t="shared" si="116"/>
        <v>317</v>
      </c>
      <c r="U315" s="18">
        <f t="shared" si="117"/>
        <v>278</v>
      </c>
      <c r="V315" s="22">
        <f t="shared" si="118"/>
        <v>-3.4724504326870416E-2</v>
      </c>
      <c r="W315" s="23">
        <f t="shared" si="119"/>
        <v>3.0452404425457335E-2</v>
      </c>
      <c r="Y315" s="34">
        <v>20534</v>
      </c>
      <c r="Z315" s="35">
        <v>10348</v>
      </c>
      <c r="AA315" s="35">
        <v>10186</v>
      </c>
      <c r="AB315" s="22">
        <f t="shared" si="120"/>
        <v>-3.215092416818649E-2</v>
      </c>
      <c r="AC315" s="23">
        <f t="shared" si="121"/>
        <v>3.1647595049975608E-2</v>
      </c>
    </row>
    <row r="316" spans="1:29" x14ac:dyDescent="0.25">
      <c r="B316" s="9" t="s">
        <v>29</v>
      </c>
      <c r="C316" s="10">
        <v>55</v>
      </c>
      <c r="D316" s="10">
        <v>33</v>
      </c>
      <c r="E316" s="10">
        <v>22</v>
      </c>
      <c r="F316" s="10">
        <v>352</v>
      </c>
      <c r="G316" s="10">
        <v>189</v>
      </c>
      <c r="H316" s="10">
        <v>163</v>
      </c>
      <c r="I316" s="10">
        <v>9</v>
      </c>
      <c r="J316" s="10">
        <v>6</v>
      </c>
      <c r="K316" s="10">
        <v>3</v>
      </c>
      <c r="L316" s="10">
        <v>5</v>
      </c>
      <c r="M316" s="10">
        <v>2</v>
      </c>
      <c r="N316" s="10">
        <v>3</v>
      </c>
      <c r="O316" s="10">
        <v>256</v>
      </c>
      <c r="P316" s="10">
        <v>126</v>
      </c>
      <c r="Q316" s="10">
        <v>130</v>
      </c>
      <c r="S316" s="17">
        <f t="shared" si="115"/>
        <v>677</v>
      </c>
      <c r="T316" s="18">
        <f t="shared" si="116"/>
        <v>356</v>
      </c>
      <c r="U316" s="18">
        <f t="shared" si="117"/>
        <v>321</v>
      </c>
      <c r="V316" s="22">
        <f t="shared" si="118"/>
        <v>-3.8996604228283493E-2</v>
      </c>
      <c r="W316" s="23">
        <f t="shared" si="119"/>
        <v>3.5162668419323036E-2</v>
      </c>
      <c r="Y316" s="34">
        <v>21717</v>
      </c>
      <c r="Z316" s="35">
        <v>10666</v>
      </c>
      <c r="AA316" s="35">
        <v>11051</v>
      </c>
      <c r="AB316" s="22">
        <f t="shared" si="120"/>
        <v>-3.3138940585415264E-2</v>
      </c>
      <c r="AC316" s="23">
        <f t="shared" si="121"/>
        <v>3.4335123983632483E-2</v>
      </c>
    </row>
    <row r="317" spans="1:29" x14ac:dyDescent="0.25">
      <c r="B317" s="9" t="s">
        <v>30</v>
      </c>
      <c r="C317" s="10">
        <v>61</v>
      </c>
      <c r="D317" s="10">
        <v>29</v>
      </c>
      <c r="E317" s="10">
        <v>32</v>
      </c>
      <c r="F317" s="10">
        <v>342</v>
      </c>
      <c r="G317" s="10">
        <v>183</v>
      </c>
      <c r="H317" s="10">
        <v>159</v>
      </c>
      <c r="I317" s="10">
        <v>9</v>
      </c>
      <c r="J317" s="10">
        <v>4</v>
      </c>
      <c r="K317" s="10">
        <v>5</v>
      </c>
      <c r="L317" s="10">
        <v>9</v>
      </c>
      <c r="M317" s="10">
        <v>6</v>
      </c>
      <c r="N317" s="10">
        <v>3</v>
      </c>
      <c r="O317" s="10">
        <v>214</v>
      </c>
      <c r="P317" s="10">
        <v>102</v>
      </c>
      <c r="Q317" s="10">
        <v>112</v>
      </c>
      <c r="S317" s="17">
        <f t="shared" si="115"/>
        <v>635</v>
      </c>
      <c r="T317" s="18">
        <f t="shared" si="116"/>
        <v>324</v>
      </c>
      <c r="U317" s="18">
        <f t="shared" si="117"/>
        <v>311</v>
      </c>
      <c r="V317" s="22">
        <f t="shared" si="118"/>
        <v>-3.5491291488662507E-2</v>
      </c>
      <c r="W317" s="23">
        <f t="shared" si="119"/>
        <v>3.4067258188191479E-2</v>
      </c>
      <c r="Y317" s="34">
        <v>21425</v>
      </c>
      <c r="Z317" s="35">
        <v>10690</v>
      </c>
      <c r="AA317" s="35">
        <v>10735</v>
      </c>
      <c r="AB317" s="22">
        <f t="shared" si="120"/>
        <v>-3.3213507862187241E-2</v>
      </c>
      <c r="AC317" s="23">
        <f t="shared" si="121"/>
        <v>3.3353321506134709E-2</v>
      </c>
    </row>
    <row r="318" spans="1:29" x14ac:dyDescent="0.25">
      <c r="B318" s="9" t="s">
        <v>31</v>
      </c>
      <c r="C318" s="10">
        <v>48</v>
      </c>
      <c r="D318" s="10">
        <v>27</v>
      </c>
      <c r="E318" s="10">
        <v>21</v>
      </c>
      <c r="F318" s="10">
        <v>297</v>
      </c>
      <c r="G318" s="10">
        <v>188</v>
      </c>
      <c r="H318" s="10">
        <v>109</v>
      </c>
      <c r="I318" s="10">
        <v>7</v>
      </c>
      <c r="J318" s="10">
        <v>4</v>
      </c>
      <c r="K318" s="10">
        <v>3</v>
      </c>
      <c r="L318" s="10">
        <v>16</v>
      </c>
      <c r="M318" s="10">
        <v>10</v>
      </c>
      <c r="N318" s="10">
        <v>6</v>
      </c>
      <c r="O318" s="10">
        <v>209</v>
      </c>
      <c r="P318" s="10">
        <v>107</v>
      </c>
      <c r="Q318" s="10">
        <v>102</v>
      </c>
      <c r="S318" s="17">
        <f t="shared" si="115"/>
        <v>577</v>
      </c>
      <c r="T318" s="18">
        <f t="shared" si="116"/>
        <v>336</v>
      </c>
      <c r="U318" s="18">
        <f t="shared" si="117"/>
        <v>241</v>
      </c>
      <c r="V318" s="22">
        <f t="shared" si="118"/>
        <v>-3.6805783766020374E-2</v>
      </c>
      <c r="W318" s="23">
        <f t="shared" si="119"/>
        <v>2.6399386570270567E-2</v>
      </c>
      <c r="Y318" s="34">
        <v>19652</v>
      </c>
      <c r="Z318" s="35">
        <v>9922</v>
      </c>
      <c r="AA318" s="35">
        <v>9730</v>
      </c>
      <c r="AB318" s="22">
        <f t="shared" si="120"/>
        <v>-3.0827355005483802E-2</v>
      </c>
      <c r="AC318" s="23">
        <f t="shared" si="121"/>
        <v>3.023081679130794E-2</v>
      </c>
    </row>
    <row r="319" spans="1:29" x14ac:dyDescent="0.25">
      <c r="B319" s="9" t="s">
        <v>32</v>
      </c>
      <c r="C319" s="10">
        <v>47</v>
      </c>
      <c r="D319" s="10">
        <v>29</v>
      </c>
      <c r="E319" s="10">
        <v>18</v>
      </c>
      <c r="F319" s="10">
        <v>265</v>
      </c>
      <c r="G319" s="10">
        <v>138</v>
      </c>
      <c r="H319" s="10">
        <v>127</v>
      </c>
      <c r="I319" s="10">
        <v>6</v>
      </c>
      <c r="J319" s="10">
        <v>4</v>
      </c>
      <c r="K319" s="10">
        <v>2</v>
      </c>
      <c r="L319" s="10">
        <v>7</v>
      </c>
      <c r="M319" s="10">
        <v>5</v>
      </c>
      <c r="N319" s="10">
        <v>2</v>
      </c>
      <c r="O319" s="10">
        <v>198</v>
      </c>
      <c r="P319" s="10">
        <v>109</v>
      </c>
      <c r="Q319" s="10">
        <v>89</v>
      </c>
      <c r="S319" s="17">
        <f t="shared" si="115"/>
        <v>523</v>
      </c>
      <c r="T319" s="18">
        <f t="shared" si="116"/>
        <v>285</v>
      </c>
      <c r="U319" s="18">
        <f t="shared" si="117"/>
        <v>238</v>
      </c>
      <c r="V319" s="22">
        <f t="shared" si="118"/>
        <v>-3.1219191587249426E-2</v>
      </c>
      <c r="W319" s="23">
        <f t="shared" si="119"/>
        <v>2.6070763500931099E-2</v>
      </c>
      <c r="Y319" s="34">
        <v>16669</v>
      </c>
      <c r="Z319" s="35">
        <v>8422</v>
      </c>
      <c r="AA319" s="35">
        <v>8247</v>
      </c>
      <c r="AB319" s="22">
        <f t="shared" si="120"/>
        <v>-2.6166900207234889E-2</v>
      </c>
      <c r="AC319" s="23">
        <f t="shared" si="121"/>
        <v>2.5623180480772518E-2</v>
      </c>
    </row>
    <row r="320" spans="1:29" x14ac:dyDescent="0.25">
      <c r="B320" s="9" t="s">
        <v>33</v>
      </c>
      <c r="C320" s="10">
        <v>31</v>
      </c>
      <c r="D320" s="10">
        <v>15</v>
      </c>
      <c r="E320" s="10">
        <v>16</v>
      </c>
      <c r="F320" s="10">
        <v>224</v>
      </c>
      <c r="G320" s="10">
        <v>123</v>
      </c>
      <c r="H320" s="10">
        <v>101</v>
      </c>
      <c r="I320" s="10">
        <v>3</v>
      </c>
      <c r="J320" s="10">
        <v>2</v>
      </c>
      <c r="K320" s="10">
        <v>1</v>
      </c>
      <c r="L320" s="10">
        <v>6</v>
      </c>
      <c r="M320" s="10">
        <v>5</v>
      </c>
      <c r="N320" s="10">
        <v>1</v>
      </c>
      <c r="O320" s="10">
        <v>161</v>
      </c>
      <c r="P320" s="10">
        <v>86</v>
      </c>
      <c r="Q320" s="10">
        <v>75</v>
      </c>
      <c r="S320" s="17">
        <f t="shared" si="115"/>
        <v>425</v>
      </c>
      <c r="T320" s="18">
        <f t="shared" si="116"/>
        <v>231</v>
      </c>
      <c r="U320" s="18">
        <f t="shared" si="117"/>
        <v>194</v>
      </c>
      <c r="V320" s="22">
        <f t="shared" si="118"/>
        <v>-2.5303976339139007E-2</v>
      </c>
      <c r="W320" s="23">
        <f t="shared" si="119"/>
        <v>2.125095848395224E-2</v>
      </c>
      <c r="Y320" s="34">
        <v>13200</v>
      </c>
      <c r="Z320" s="35">
        <v>6681</v>
      </c>
      <c r="AA320" s="35">
        <v>6519</v>
      </c>
      <c r="AB320" s="22">
        <f t="shared" si="120"/>
        <v>-2.0757665671400652E-2</v>
      </c>
      <c r="AC320" s="23">
        <f t="shared" si="121"/>
        <v>2.025433655318977E-2</v>
      </c>
    </row>
    <row r="321" spans="1:29" x14ac:dyDescent="0.25">
      <c r="B321" s="9" t="s">
        <v>34</v>
      </c>
      <c r="C321" s="10">
        <v>40</v>
      </c>
      <c r="D321" s="10">
        <v>23</v>
      </c>
      <c r="E321" s="10">
        <v>17</v>
      </c>
      <c r="F321" s="10">
        <v>131</v>
      </c>
      <c r="G321" s="10">
        <v>69</v>
      </c>
      <c r="H321" s="10">
        <v>62</v>
      </c>
      <c r="I321" s="10">
        <v>2</v>
      </c>
      <c r="J321" s="10">
        <v>1</v>
      </c>
      <c r="K321" s="10">
        <v>1</v>
      </c>
      <c r="L321" s="10">
        <v>3</v>
      </c>
      <c r="M321" s="10">
        <v>2</v>
      </c>
      <c r="N321" s="10">
        <v>1</v>
      </c>
      <c r="O321" s="10">
        <v>107</v>
      </c>
      <c r="P321" s="10">
        <v>60</v>
      </c>
      <c r="Q321" s="10">
        <v>47</v>
      </c>
      <c r="S321" s="17">
        <f t="shared" si="115"/>
        <v>283</v>
      </c>
      <c r="T321" s="18">
        <f t="shared" si="116"/>
        <v>155</v>
      </c>
      <c r="U321" s="18">
        <f t="shared" si="117"/>
        <v>128</v>
      </c>
      <c r="V321" s="22">
        <f t="shared" si="118"/>
        <v>-1.6978858582539162E-2</v>
      </c>
      <c r="W321" s="23">
        <f t="shared" si="119"/>
        <v>1.4021250958483953E-2</v>
      </c>
      <c r="Y321" s="34">
        <v>9234</v>
      </c>
      <c r="Z321" s="35">
        <v>4456</v>
      </c>
      <c r="AA321" s="35">
        <v>4778</v>
      </c>
      <c r="AB321" s="22">
        <f t="shared" si="120"/>
        <v>-1.3844657720664767E-2</v>
      </c>
      <c r="AC321" s="23">
        <f t="shared" si="121"/>
        <v>1.4845102017355534E-2</v>
      </c>
    </row>
    <row r="322" spans="1:29" x14ac:dyDescent="0.25">
      <c r="B322" s="9" t="s">
        <v>35</v>
      </c>
      <c r="C322" s="10">
        <v>25</v>
      </c>
      <c r="D322" s="10">
        <v>10</v>
      </c>
      <c r="E322" s="10">
        <v>15</v>
      </c>
      <c r="F322" s="10">
        <v>115</v>
      </c>
      <c r="G322" s="10">
        <v>63</v>
      </c>
      <c r="H322" s="10">
        <v>52</v>
      </c>
      <c r="I322" s="10">
        <v>1</v>
      </c>
      <c r="J322" s="10">
        <v>0</v>
      </c>
      <c r="K322" s="10">
        <v>1</v>
      </c>
      <c r="L322" s="10">
        <v>6</v>
      </c>
      <c r="M322" s="10">
        <v>2</v>
      </c>
      <c r="N322" s="10">
        <v>4</v>
      </c>
      <c r="O322" s="10">
        <v>77</v>
      </c>
      <c r="P322" s="10">
        <v>40</v>
      </c>
      <c r="Q322" s="10">
        <v>37</v>
      </c>
      <c r="S322" s="17">
        <f t="shared" si="115"/>
        <v>224</v>
      </c>
      <c r="T322" s="18">
        <f t="shared" si="116"/>
        <v>115</v>
      </c>
      <c r="U322" s="18">
        <f t="shared" si="117"/>
        <v>109</v>
      </c>
      <c r="V322" s="22">
        <f t="shared" si="118"/>
        <v>-1.2597217658012926E-2</v>
      </c>
      <c r="W322" s="23">
        <f t="shared" si="119"/>
        <v>1.1939971519333991E-2</v>
      </c>
      <c r="Y322" s="34">
        <v>7597</v>
      </c>
      <c r="Z322" s="35">
        <v>3530</v>
      </c>
      <c r="AA322" s="35">
        <v>4067</v>
      </c>
      <c r="AB322" s="22">
        <f t="shared" si="120"/>
        <v>-1.0967603625212438E-2</v>
      </c>
      <c r="AC322" s="23">
        <f t="shared" si="121"/>
        <v>1.2636046442985549E-2</v>
      </c>
    </row>
    <row r="323" spans="1:29" x14ac:dyDescent="0.25">
      <c r="B323" s="9" t="s">
        <v>36</v>
      </c>
      <c r="C323" s="10">
        <v>21</v>
      </c>
      <c r="D323" s="10">
        <v>10</v>
      </c>
      <c r="E323" s="10">
        <v>11</v>
      </c>
      <c r="F323" s="10">
        <v>70</v>
      </c>
      <c r="G323" s="10">
        <v>38</v>
      </c>
      <c r="H323" s="10">
        <v>32</v>
      </c>
      <c r="I323" s="10">
        <v>2</v>
      </c>
      <c r="J323" s="10">
        <v>2</v>
      </c>
      <c r="K323" s="10">
        <v>0</v>
      </c>
      <c r="L323" s="10">
        <v>4</v>
      </c>
      <c r="M323" s="10">
        <v>2</v>
      </c>
      <c r="N323" s="10">
        <v>2</v>
      </c>
      <c r="O323" s="10">
        <v>64</v>
      </c>
      <c r="P323" s="10">
        <v>33</v>
      </c>
      <c r="Q323" s="10">
        <v>31</v>
      </c>
      <c r="S323" s="17">
        <f t="shared" si="115"/>
        <v>161</v>
      </c>
      <c r="T323" s="18">
        <f t="shared" si="116"/>
        <v>85</v>
      </c>
      <c r="U323" s="18">
        <f t="shared" si="117"/>
        <v>76</v>
      </c>
      <c r="V323" s="22">
        <f t="shared" si="118"/>
        <v>-9.3109869646182501E-3</v>
      </c>
      <c r="W323" s="23">
        <f t="shared" si="119"/>
        <v>8.3251177565998469E-3</v>
      </c>
      <c r="Y323" s="34">
        <v>6270</v>
      </c>
      <c r="Z323" s="35">
        <v>2786</v>
      </c>
      <c r="AA323" s="35">
        <v>3484</v>
      </c>
      <c r="AB323" s="22">
        <f t="shared" si="120"/>
        <v>-8.6560180452809783E-3</v>
      </c>
      <c r="AC323" s="23">
        <f t="shared" si="121"/>
        <v>1.0824683011399473E-2</v>
      </c>
    </row>
    <row r="324" spans="1:29" x14ac:dyDescent="0.25">
      <c r="B324" s="9" t="s">
        <v>37</v>
      </c>
      <c r="C324" s="10">
        <v>3</v>
      </c>
      <c r="D324" s="10">
        <v>1</v>
      </c>
      <c r="E324" s="10">
        <v>2</v>
      </c>
      <c r="F324" s="10">
        <v>58</v>
      </c>
      <c r="G324" s="10">
        <v>19</v>
      </c>
      <c r="H324" s="10">
        <v>39</v>
      </c>
      <c r="I324" s="10">
        <v>2</v>
      </c>
      <c r="J324" s="10">
        <v>1</v>
      </c>
      <c r="K324" s="10">
        <v>1</v>
      </c>
      <c r="L324" s="10">
        <v>2</v>
      </c>
      <c r="M324" s="10">
        <v>2</v>
      </c>
      <c r="N324" s="10">
        <v>0</v>
      </c>
      <c r="O324" s="10">
        <v>40</v>
      </c>
      <c r="P324" s="10">
        <v>17</v>
      </c>
      <c r="Q324" s="10">
        <v>23</v>
      </c>
      <c r="S324" s="17">
        <f t="shared" si="115"/>
        <v>105</v>
      </c>
      <c r="T324" s="18">
        <f t="shared" si="116"/>
        <v>40</v>
      </c>
      <c r="U324" s="18">
        <f t="shared" si="117"/>
        <v>65</v>
      </c>
      <c r="V324" s="22">
        <f t="shared" si="118"/>
        <v>-4.3816409245262351E-3</v>
      </c>
      <c r="W324" s="23">
        <f t="shared" si="119"/>
        <v>7.1201665023551321E-3</v>
      </c>
      <c r="Y324" s="34">
        <v>3673</v>
      </c>
      <c r="Z324" s="35">
        <v>1443</v>
      </c>
      <c r="AA324" s="35">
        <v>2230</v>
      </c>
      <c r="AB324" s="22">
        <f t="shared" si="120"/>
        <v>-4.483357515915453E-3</v>
      </c>
      <c r="AC324" s="23">
        <f t="shared" si="121"/>
        <v>6.9285428000633821E-3</v>
      </c>
    </row>
    <row r="325" spans="1:29" x14ac:dyDescent="0.25">
      <c r="B325" s="9" t="s">
        <v>38</v>
      </c>
      <c r="C325" s="10">
        <v>1</v>
      </c>
      <c r="D325" s="10">
        <v>1</v>
      </c>
      <c r="E325" s="10">
        <v>0</v>
      </c>
      <c r="F325" s="10">
        <v>18</v>
      </c>
      <c r="G325" s="10">
        <v>8</v>
      </c>
      <c r="H325" s="10">
        <v>10</v>
      </c>
      <c r="I325" s="10">
        <v>0</v>
      </c>
      <c r="J325" s="10">
        <v>0</v>
      </c>
      <c r="K325" s="10">
        <v>0</v>
      </c>
      <c r="L325" s="10">
        <v>1</v>
      </c>
      <c r="M325" s="10">
        <v>0</v>
      </c>
      <c r="N325" s="10">
        <v>1</v>
      </c>
      <c r="O325" s="10">
        <v>11</v>
      </c>
      <c r="P325" s="10">
        <v>3</v>
      </c>
      <c r="Q325" s="10">
        <v>8</v>
      </c>
      <c r="S325" s="17">
        <f t="shared" si="115"/>
        <v>31</v>
      </c>
      <c r="T325" s="18">
        <f t="shared" si="116"/>
        <v>12</v>
      </c>
      <c r="U325" s="18">
        <f t="shared" si="117"/>
        <v>19</v>
      </c>
      <c r="V325" s="22">
        <f t="shared" si="118"/>
        <v>-1.3144922773578706E-3</v>
      </c>
      <c r="W325" s="23">
        <f t="shared" si="119"/>
        <v>2.0812794391499617E-3</v>
      </c>
      <c r="Y325" s="34">
        <v>1383</v>
      </c>
      <c r="Z325" s="35">
        <v>475</v>
      </c>
      <c r="AA325" s="35">
        <v>908</v>
      </c>
      <c r="AB325" s="22">
        <f t="shared" si="120"/>
        <v>-1.4758106861121553E-3</v>
      </c>
      <c r="AC325" s="23">
        <f t="shared" si="121"/>
        <v>2.8211286378733414E-3</v>
      </c>
    </row>
    <row r="326" spans="1:29" x14ac:dyDescent="0.25">
      <c r="B326" s="9" t="s">
        <v>39</v>
      </c>
      <c r="C326" s="10">
        <v>1</v>
      </c>
      <c r="D326" s="10">
        <v>0</v>
      </c>
      <c r="E326" s="10">
        <v>1</v>
      </c>
      <c r="F326" s="10">
        <v>6</v>
      </c>
      <c r="G326" s="10">
        <v>2</v>
      </c>
      <c r="H326" s="10">
        <v>4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v>3</v>
      </c>
      <c r="P326" s="10">
        <v>1</v>
      </c>
      <c r="Q326" s="10">
        <v>2</v>
      </c>
      <c r="S326" s="17">
        <f t="shared" si="115"/>
        <v>10</v>
      </c>
      <c r="T326" s="18">
        <f t="shared" si="116"/>
        <v>3</v>
      </c>
      <c r="U326" s="18">
        <f t="shared" si="117"/>
        <v>7</v>
      </c>
      <c r="V326" s="22">
        <f t="shared" si="118"/>
        <v>-3.2862306933946765E-4</v>
      </c>
      <c r="W326" s="23">
        <f t="shared" si="119"/>
        <v>7.6678716179209112E-4</v>
      </c>
      <c r="Y326" s="34">
        <v>278</v>
      </c>
      <c r="Z326" s="35">
        <v>77</v>
      </c>
      <c r="AA326" s="35">
        <v>201</v>
      </c>
      <c r="AB326" s="22">
        <f t="shared" si="120"/>
        <v>-2.3923667964344413E-4</v>
      </c>
      <c r="AC326" s="23">
        <f t="shared" si="121"/>
        <v>6.2450094296535418E-4</v>
      </c>
    </row>
    <row r="327" spans="1:29" x14ac:dyDescent="0.25">
      <c r="B327" s="9" t="s">
        <v>40</v>
      </c>
      <c r="C327" s="10">
        <v>0</v>
      </c>
      <c r="D327" s="10">
        <v>0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S327" s="19">
        <f t="shared" si="115"/>
        <v>0</v>
      </c>
      <c r="T327" s="20">
        <f t="shared" si="116"/>
        <v>0</v>
      </c>
      <c r="U327" s="20">
        <f t="shared" si="117"/>
        <v>0</v>
      </c>
      <c r="V327" s="24">
        <f>T327/$S$328*-1</f>
        <v>0</v>
      </c>
      <c r="W327" s="25">
        <f>U327/$S$328</f>
        <v>0</v>
      </c>
      <c r="Y327" s="36">
        <v>42</v>
      </c>
      <c r="Z327" s="37">
        <v>6</v>
      </c>
      <c r="AA327" s="37">
        <v>36</v>
      </c>
      <c r="AB327" s="24">
        <f t="shared" si="120"/>
        <v>-1.8641819192995648E-5</v>
      </c>
      <c r="AC327" s="25">
        <f t="shared" si="121"/>
        <v>1.1185091515797388E-4</v>
      </c>
    </row>
    <row r="328" spans="1:29" ht="15.75" thickBot="1" x14ac:dyDescent="0.3">
      <c r="S328" s="21">
        <f>SUM(S307:S327)</f>
        <v>9129</v>
      </c>
      <c r="T328" s="21">
        <f t="shared" ref="T328:U328" si="122">SUM(T307:T327)</f>
        <v>4825</v>
      </c>
      <c r="U328" s="21">
        <f t="shared" si="122"/>
        <v>4304</v>
      </c>
      <c r="Y328" s="21">
        <f>SUM(Y307:Y327)</f>
        <v>321857</v>
      </c>
      <c r="Z328" s="21">
        <f t="shared" ref="Z328:AA328" si="123">SUM(Z307:Z327)</f>
        <v>161438</v>
      </c>
      <c r="AA328" s="21">
        <f t="shared" si="123"/>
        <v>160419</v>
      </c>
    </row>
    <row r="329" spans="1:29" ht="15.75" thickTop="1" x14ac:dyDescent="0.25"/>
    <row r="330" spans="1:29" x14ac:dyDescent="0.25">
      <c r="C330" s="10"/>
      <c r="D330" s="10"/>
      <c r="E330" s="10"/>
    </row>
    <row r="331" spans="1:29" x14ac:dyDescent="0.25">
      <c r="C331" s="10"/>
      <c r="D331" s="10"/>
      <c r="E331" s="10"/>
    </row>
    <row r="335" spans="1:29" ht="26.25" x14ac:dyDescent="0.4">
      <c r="A335" s="1" t="s">
        <v>47</v>
      </c>
      <c r="B335" s="33">
        <v>2014</v>
      </c>
      <c r="C335" s="53" t="s">
        <v>42</v>
      </c>
      <c r="D335" s="53"/>
      <c r="E335" s="53"/>
      <c r="F335" s="54" t="s">
        <v>43</v>
      </c>
      <c r="G335" s="54"/>
      <c r="H335" s="54"/>
      <c r="I335" s="54" t="s">
        <v>44</v>
      </c>
      <c r="J335" s="54"/>
      <c r="K335" s="54"/>
      <c r="L335" s="54" t="s">
        <v>45</v>
      </c>
      <c r="M335" s="54"/>
      <c r="N335" s="54"/>
      <c r="O335" s="54" t="s">
        <v>46</v>
      </c>
      <c r="P335" s="54"/>
      <c r="Q335" s="54"/>
      <c r="R335" s="15"/>
      <c r="S335" s="49" t="s">
        <v>84</v>
      </c>
      <c r="T335" s="50"/>
      <c r="U335" s="50"/>
      <c r="V335" s="50"/>
      <c r="W335" s="31">
        <f>B335</f>
        <v>2014</v>
      </c>
      <c r="Y335" s="51" t="s">
        <v>41</v>
      </c>
      <c r="Z335" s="52"/>
      <c r="AA335" s="52"/>
      <c r="AB335" s="52"/>
      <c r="AC335" s="32">
        <f>B335</f>
        <v>2014</v>
      </c>
    </row>
    <row r="336" spans="1:29" x14ac:dyDescent="0.25">
      <c r="B336" s="8"/>
      <c r="C336" s="9" t="s">
        <v>19</v>
      </c>
      <c r="D336" s="9" t="s">
        <v>17</v>
      </c>
      <c r="E336" s="9" t="s">
        <v>18</v>
      </c>
      <c r="F336" s="9" t="s">
        <v>19</v>
      </c>
      <c r="G336" s="9" t="s">
        <v>17</v>
      </c>
      <c r="H336" s="9" t="s">
        <v>18</v>
      </c>
      <c r="I336" s="9" t="s">
        <v>19</v>
      </c>
      <c r="J336" s="9" t="s">
        <v>17</v>
      </c>
      <c r="K336" s="9" t="s">
        <v>18</v>
      </c>
      <c r="L336" s="9" t="s">
        <v>19</v>
      </c>
      <c r="M336" s="9" t="s">
        <v>17</v>
      </c>
      <c r="N336" s="9" t="s">
        <v>18</v>
      </c>
      <c r="O336" s="9" t="s">
        <v>19</v>
      </c>
      <c r="P336" s="9" t="s">
        <v>17</v>
      </c>
      <c r="Q336" s="9" t="s">
        <v>18</v>
      </c>
      <c r="R336" s="9"/>
      <c r="S336" s="12" t="s">
        <v>19</v>
      </c>
      <c r="T336" s="13" t="s">
        <v>17</v>
      </c>
      <c r="U336" s="13" t="s">
        <v>18</v>
      </c>
      <c r="V336" s="13" t="s">
        <v>48</v>
      </c>
      <c r="W336" s="14" t="s">
        <v>49</v>
      </c>
      <c r="Y336" s="12" t="s">
        <v>19</v>
      </c>
      <c r="Z336" s="13" t="s">
        <v>17</v>
      </c>
      <c r="AA336" s="13" t="s">
        <v>18</v>
      </c>
      <c r="AB336" s="13" t="s">
        <v>48</v>
      </c>
      <c r="AC336" s="14" t="s">
        <v>49</v>
      </c>
    </row>
    <row r="337" spans="2:29" x14ac:dyDescent="0.25">
      <c r="B337" s="9" t="s">
        <v>20</v>
      </c>
      <c r="C337" s="10">
        <v>28</v>
      </c>
      <c r="D337" s="10">
        <v>14</v>
      </c>
      <c r="E337" s="10">
        <v>14</v>
      </c>
      <c r="F337" s="10">
        <v>373</v>
      </c>
      <c r="G337" s="10">
        <v>190</v>
      </c>
      <c r="H337" s="10">
        <v>183</v>
      </c>
      <c r="I337" s="10">
        <v>0</v>
      </c>
      <c r="J337" s="10">
        <v>0</v>
      </c>
      <c r="K337" s="10">
        <v>0</v>
      </c>
      <c r="L337" s="10">
        <v>3</v>
      </c>
      <c r="M337" s="10">
        <v>1</v>
      </c>
      <c r="N337" s="10">
        <v>2</v>
      </c>
      <c r="O337" s="10">
        <v>255</v>
      </c>
      <c r="P337" s="10">
        <v>127</v>
      </c>
      <c r="Q337" s="10">
        <v>128</v>
      </c>
      <c r="S337" s="17">
        <f>O337+L337+I337+F337+C337</f>
        <v>659</v>
      </c>
      <c r="T337" s="18">
        <f t="shared" ref="T337" si="124">P337+M337+J337+G337+D337</f>
        <v>332</v>
      </c>
      <c r="U337" s="18">
        <f t="shared" ref="U337" si="125">Q337+N337+K337+H337+E337</f>
        <v>327</v>
      </c>
      <c r="V337" s="22">
        <f>T337/$S$358*-1</f>
        <v>-3.6118363794604001E-2</v>
      </c>
      <c r="W337" s="23">
        <f>U337/$S$358</f>
        <v>3.5574412532637073E-2</v>
      </c>
      <c r="Y337" s="34">
        <v>23153</v>
      </c>
      <c r="Z337" s="35">
        <v>11793</v>
      </c>
      <c r="AA337" s="35">
        <v>11360</v>
      </c>
      <c r="AB337" s="22">
        <f>Z337/$Y$358*-1</f>
        <v>-3.6211391250679369E-2</v>
      </c>
      <c r="AC337" s="23">
        <f>AA337/$Y$358</f>
        <v>3.48818285938877E-2</v>
      </c>
    </row>
    <row r="338" spans="2:29" x14ac:dyDescent="0.25">
      <c r="B338" s="9" t="s">
        <v>21</v>
      </c>
      <c r="C338" s="10">
        <v>34</v>
      </c>
      <c r="D338" s="10">
        <v>19</v>
      </c>
      <c r="E338" s="10">
        <v>15</v>
      </c>
      <c r="F338" s="10">
        <v>307</v>
      </c>
      <c r="G338" s="10">
        <v>152</v>
      </c>
      <c r="H338" s="10">
        <v>155</v>
      </c>
      <c r="I338" s="10">
        <v>1</v>
      </c>
      <c r="J338" s="10">
        <v>1</v>
      </c>
      <c r="K338" s="10">
        <v>0</v>
      </c>
      <c r="L338" s="10">
        <v>10</v>
      </c>
      <c r="M338" s="10">
        <v>8</v>
      </c>
      <c r="N338" s="10">
        <v>2</v>
      </c>
      <c r="O338" s="10">
        <v>249</v>
      </c>
      <c r="P338" s="10">
        <v>143</v>
      </c>
      <c r="Q338" s="10">
        <v>106</v>
      </c>
      <c r="S338" s="17">
        <f t="shared" ref="S338:S357" si="126">O338+L338+I338+F338+C338</f>
        <v>601</v>
      </c>
      <c r="T338" s="18">
        <f t="shared" ref="T338:T357" si="127">P338+M338+J338+G338+D338</f>
        <v>323</v>
      </c>
      <c r="U338" s="18">
        <f t="shared" ref="U338:U357" si="128">Q338+N338+K338+H338+E338</f>
        <v>278</v>
      </c>
      <c r="V338" s="22">
        <f t="shared" ref="V338:V357" si="129">T338/$S$358*-1</f>
        <v>-3.5139251523063533E-2</v>
      </c>
      <c r="W338" s="23">
        <f t="shared" ref="W338:W357" si="130">U338/$S$358</f>
        <v>3.0243690165361183E-2</v>
      </c>
      <c r="Y338" s="34">
        <v>22480</v>
      </c>
      <c r="Z338" s="35">
        <v>11557</v>
      </c>
      <c r="AA338" s="35">
        <v>10923</v>
      </c>
      <c r="AB338" s="22">
        <f t="shared" ref="AB338:AB357" si="131">Z338/$Y$358*-1</f>
        <v>-3.5486733543975364E-2</v>
      </c>
      <c r="AC338" s="23">
        <f t="shared" ref="AC338:AC357" si="132">AA338/$Y$358</f>
        <v>3.3539983603084092E-2</v>
      </c>
    </row>
    <row r="339" spans="2:29" x14ac:dyDescent="0.25">
      <c r="B339" s="9" t="s">
        <v>22</v>
      </c>
      <c r="C339" s="10">
        <v>28</v>
      </c>
      <c r="D339" s="10">
        <v>16</v>
      </c>
      <c r="E339" s="10">
        <v>12</v>
      </c>
      <c r="F339" s="10">
        <v>304</v>
      </c>
      <c r="G339" s="10">
        <v>154</v>
      </c>
      <c r="H339" s="10">
        <v>150</v>
      </c>
      <c r="I339" s="10">
        <v>4</v>
      </c>
      <c r="J339" s="10">
        <v>4</v>
      </c>
      <c r="K339" s="10">
        <v>0</v>
      </c>
      <c r="L339" s="10">
        <v>4</v>
      </c>
      <c r="M339" s="10">
        <v>4</v>
      </c>
      <c r="N339" s="10">
        <v>0</v>
      </c>
      <c r="O339" s="10">
        <v>245</v>
      </c>
      <c r="P339" s="10">
        <v>121</v>
      </c>
      <c r="Q339" s="10">
        <v>124</v>
      </c>
      <c r="S339" s="17">
        <f t="shared" si="126"/>
        <v>585</v>
      </c>
      <c r="T339" s="18">
        <f t="shared" si="127"/>
        <v>299</v>
      </c>
      <c r="U339" s="18">
        <f t="shared" si="128"/>
        <v>286</v>
      </c>
      <c r="V339" s="22">
        <f t="shared" si="129"/>
        <v>-3.2528285465622281E-2</v>
      </c>
      <c r="W339" s="23">
        <f t="shared" si="130"/>
        <v>3.111401218450827E-2</v>
      </c>
      <c r="Y339" s="34">
        <v>21176</v>
      </c>
      <c r="Z339" s="35">
        <v>10670</v>
      </c>
      <c r="AA339" s="35">
        <v>10506</v>
      </c>
      <c r="AB339" s="22">
        <f t="shared" si="131"/>
        <v>-3.2763125976829378E-2</v>
      </c>
      <c r="AC339" s="23">
        <f t="shared" si="132"/>
        <v>3.2259550282340156E-2</v>
      </c>
    </row>
    <row r="340" spans="2:29" x14ac:dyDescent="0.25">
      <c r="B340" s="9" t="s">
        <v>23</v>
      </c>
      <c r="C340" s="10">
        <v>41</v>
      </c>
      <c r="D340" s="10">
        <v>16</v>
      </c>
      <c r="E340" s="10">
        <v>25</v>
      </c>
      <c r="F340" s="10">
        <v>367</v>
      </c>
      <c r="G340" s="10">
        <v>190</v>
      </c>
      <c r="H340" s="10">
        <v>177</v>
      </c>
      <c r="I340" s="10">
        <v>4</v>
      </c>
      <c r="J340" s="10">
        <v>2</v>
      </c>
      <c r="K340" s="10">
        <v>2</v>
      </c>
      <c r="L340" s="10">
        <v>16</v>
      </c>
      <c r="M340" s="10">
        <v>7</v>
      </c>
      <c r="N340" s="10">
        <v>9</v>
      </c>
      <c r="O340" s="10">
        <v>246</v>
      </c>
      <c r="P340" s="10">
        <v>121</v>
      </c>
      <c r="Q340" s="10">
        <v>125</v>
      </c>
      <c r="S340" s="17">
        <f t="shared" si="126"/>
        <v>674</v>
      </c>
      <c r="T340" s="18">
        <f t="shared" si="127"/>
        <v>336</v>
      </c>
      <c r="U340" s="18">
        <f t="shared" si="128"/>
        <v>338</v>
      </c>
      <c r="V340" s="22">
        <f t="shared" si="129"/>
        <v>-3.6553524804177548E-2</v>
      </c>
      <c r="W340" s="23">
        <f t="shared" si="130"/>
        <v>3.6771105308964318E-2</v>
      </c>
      <c r="Y340" s="34">
        <v>22445</v>
      </c>
      <c r="Z340" s="35">
        <v>11521</v>
      </c>
      <c r="AA340" s="35">
        <v>10924</v>
      </c>
      <c r="AB340" s="22">
        <f t="shared" si="131"/>
        <v>-3.5376192537867973E-2</v>
      </c>
      <c r="AC340" s="23">
        <f t="shared" si="132"/>
        <v>3.3543054186587075E-2</v>
      </c>
    </row>
    <row r="341" spans="2:29" x14ac:dyDescent="0.25">
      <c r="B341" s="9" t="s">
        <v>24</v>
      </c>
      <c r="C341" s="10">
        <v>39</v>
      </c>
      <c r="D341" s="10">
        <v>20</v>
      </c>
      <c r="E341" s="10">
        <v>19</v>
      </c>
      <c r="F341" s="10">
        <v>352</v>
      </c>
      <c r="G341" s="10">
        <v>181</v>
      </c>
      <c r="H341" s="10">
        <v>171</v>
      </c>
      <c r="I341" s="10">
        <v>8</v>
      </c>
      <c r="J341" s="10">
        <v>7</v>
      </c>
      <c r="K341" s="10">
        <v>1</v>
      </c>
      <c r="L341" s="10">
        <v>9</v>
      </c>
      <c r="M341" s="10">
        <v>3</v>
      </c>
      <c r="N341" s="10">
        <v>6</v>
      </c>
      <c r="O341" s="10">
        <v>252</v>
      </c>
      <c r="P341" s="10">
        <v>131</v>
      </c>
      <c r="Q341" s="10">
        <v>121</v>
      </c>
      <c r="S341" s="17">
        <f t="shared" si="126"/>
        <v>660</v>
      </c>
      <c r="T341" s="18">
        <f t="shared" si="127"/>
        <v>342</v>
      </c>
      <c r="U341" s="18">
        <f t="shared" si="128"/>
        <v>318</v>
      </c>
      <c r="V341" s="22">
        <f t="shared" si="129"/>
        <v>-3.7206266318537858E-2</v>
      </c>
      <c r="W341" s="23">
        <f t="shared" si="130"/>
        <v>3.4595300261096605E-2</v>
      </c>
      <c r="Y341" s="34">
        <v>24754</v>
      </c>
      <c r="Z341" s="35">
        <v>12670</v>
      </c>
      <c r="AA341" s="35">
        <v>12084</v>
      </c>
      <c r="AB341" s="22">
        <f t="shared" si="131"/>
        <v>-3.8904292982795519E-2</v>
      </c>
      <c r="AC341" s="23">
        <f t="shared" si="132"/>
        <v>3.7104931050047439E-2</v>
      </c>
    </row>
    <row r="342" spans="2:29" x14ac:dyDescent="0.25">
      <c r="B342" s="9" t="s">
        <v>25</v>
      </c>
      <c r="C342" s="10">
        <v>46</v>
      </c>
      <c r="D342" s="10">
        <v>28</v>
      </c>
      <c r="E342" s="10">
        <v>18</v>
      </c>
      <c r="F342" s="10">
        <v>341</v>
      </c>
      <c r="G342" s="10">
        <v>189</v>
      </c>
      <c r="H342" s="10">
        <v>152</v>
      </c>
      <c r="I342" s="10">
        <v>4</v>
      </c>
      <c r="J342" s="10">
        <v>3</v>
      </c>
      <c r="K342" s="10">
        <v>1</v>
      </c>
      <c r="L342" s="10">
        <v>11</v>
      </c>
      <c r="M342" s="10">
        <v>8</v>
      </c>
      <c r="N342" s="10">
        <v>3</v>
      </c>
      <c r="O342" s="10">
        <v>200</v>
      </c>
      <c r="P342" s="10">
        <v>96</v>
      </c>
      <c r="Q342" s="10">
        <v>104</v>
      </c>
      <c r="S342" s="17">
        <f t="shared" si="126"/>
        <v>602</v>
      </c>
      <c r="T342" s="18">
        <f t="shared" si="127"/>
        <v>324</v>
      </c>
      <c r="U342" s="18">
        <f t="shared" si="128"/>
        <v>278</v>
      </c>
      <c r="V342" s="22">
        <f t="shared" si="129"/>
        <v>-3.5248041775456922E-2</v>
      </c>
      <c r="W342" s="23">
        <f t="shared" si="130"/>
        <v>3.0243690165361183E-2</v>
      </c>
      <c r="Y342" s="34">
        <v>22751</v>
      </c>
      <c r="Z342" s="35">
        <v>11581</v>
      </c>
      <c r="AA342" s="35">
        <v>11170</v>
      </c>
      <c r="AB342" s="22">
        <f t="shared" si="131"/>
        <v>-3.5560427548046954E-2</v>
      </c>
      <c r="AC342" s="23">
        <f t="shared" si="132"/>
        <v>3.4298417728320915E-2</v>
      </c>
    </row>
    <row r="343" spans="2:29" x14ac:dyDescent="0.25">
      <c r="B343" s="9" t="s">
        <v>26</v>
      </c>
      <c r="C343" s="10">
        <v>32</v>
      </c>
      <c r="D343" s="10">
        <v>13</v>
      </c>
      <c r="E343" s="10">
        <v>19</v>
      </c>
      <c r="F343" s="10">
        <v>332</v>
      </c>
      <c r="G343" s="10">
        <v>189</v>
      </c>
      <c r="H343" s="10">
        <v>143</v>
      </c>
      <c r="I343" s="10">
        <v>0</v>
      </c>
      <c r="J343" s="10">
        <v>0</v>
      </c>
      <c r="K343" s="10">
        <v>0</v>
      </c>
      <c r="L343" s="10">
        <v>5</v>
      </c>
      <c r="M343" s="10">
        <v>3</v>
      </c>
      <c r="N343" s="10">
        <v>2</v>
      </c>
      <c r="O343" s="10">
        <v>216</v>
      </c>
      <c r="P343" s="10">
        <v>100</v>
      </c>
      <c r="Q343" s="10">
        <v>116</v>
      </c>
      <c r="S343" s="17">
        <f t="shared" si="126"/>
        <v>585</v>
      </c>
      <c r="T343" s="18">
        <f t="shared" si="127"/>
        <v>305</v>
      </c>
      <c r="U343" s="18">
        <f t="shared" si="128"/>
        <v>280</v>
      </c>
      <c r="V343" s="22">
        <f t="shared" si="129"/>
        <v>-3.318102697998259E-2</v>
      </c>
      <c r="W343" s="23">
        <f t="shared" si="130"/>
        <v>3.0461270670147953E-2</v>
      </c>
      <c r="Y343" s="34">
        <v>23482</v>
      </c>
      <c r="Z343" s="35">
        <v>12037</v>
      </c>
      <c r="AA343" s="35">
        <v>11445</v>
      </c>
      <c r="AB343" s="22">
        <f t="shared" si="131"/>
        <v>-3.6960613625407236E-2</v>
      </c>
      <c r="AC343" s="23">
        <f t="shared" si="132"/>
        <v>3.5142828191641259E-2</v>
      </c>
    </row>
    <row r="344" spans="2:29" x14ac:dyDescent="0.25">
      <c r="B344" s="9" t="s">
        <v>27</v>
      </c>
      <c r="C344" s="10">
        <v>41</v>
      </c>
      <c r="D344" s="10">
        <v>23</v>
      </c>
      <c r="E344" s="10">
        <v>18</v>
      </c>
      <c r="F344" s="10">
        <v>276</v>
      </c>
      <c r="G344" s="10">
        <v>156</v>
      </c>
      <c r="H344" s="10">
        <v>120</v>
      </c>
      <c r="I344" s="10">
        <v>5</v>
      </c>
      <c r="J344" s="10">
        <v>4</v>
      </c>
      <c r="K344" s="10">
        <v>1</v>
      </c>
      <c r="L344" s="10">
        <v>4</v>
      </c>
      <c r="M344" s="10">
        <v>2</v>
      </c>
      <c r="N344" s="10">
        <v>2</v>
      </c>
      <c r="O344" s="10">
        <v>203</v>
      </c>
      <c r="P344" s="10">
        <v>105</v>
      </c>
      <c r="Q344" s="10">
        <v>98</v>
      </c>
      <c r="S344" s="17">
        <f t="shared" si="126"/>
        <v>529</v>
      </c>
      <c r="T344" s="18">
        <f t="shared" si="127"/>
        <v>290</v>
      </c>
      <c r="U344" s="18">
        <f t="shared" si="128"/>
        <v>239</v>
      </c>
      <c r="V344" s="22">
        <f t="shared" si="129"/>
        <v>-3.1549173194081813E-2</v>
      </c>
      <c r="W344" s="23">
        <f t="shared" si="130"/>
        <v>2.6000870322019146E-2</v>
      </c>
      <c r="Y344" s="34">
        <v>21220</v>
      </c>
      <c r="Z344" s="35">
        <v>10717</v>
      </c>
      <c r="AA344" s="35">
        <v>10503</v>
      </c>
      <c r="AB344" s="22">
        <f t="shared" si="131"/>
        <v>-3.2907443401469581E-2</v>
      </c>
      <c r="AC344" s="23">
        <f t="shared" si="132"/>
        <v>3.2250338531831201E-2</v>
      </c>
    </row>
    <row r="345" spans="2:29" x14ac:dyDescent="0.25">
      <c r="B345" s="9" t="s">
        <v>28</v>
      </c>
      <c r="C345" s="10">
        <v>40</v>
      </c>
      <c r="D345" s="10">
        <v>21</v>
      </c>
      <c r="E345" s="10">
        <v>19</v>
      </c>
      <c r="F345" s="10">
        <v>309</v>
      </c>
      <c r="G345" s="10">
        <v>167</v>
      </c>
      <c r="H345" s="10">
        <v>142</v>
      </c>
      <c r="I345" s="10">
        <v>2</v>
      </c>
      <c r="J345" s="10">
        <v>2</v>
      </c>
      <c r="K345" s="10">
        <v>0</v>
      </c>
      <c r="L345" s="10">
        <v>12</v>
      </c>
      <c r="M345" s="10">
        <v>6</v>
      </c>
      <c r="N345" s="10">
        <v>6</v>
      </c>
      <c r="O345" s="10">
        <v>242</v>
      </c>
      <c r="P345" s="10">
        <v>129</v>
      </c>
      <c r="Q345" s="10">
        <v>113</v>
      </c>
      <c r="S345" s="17">
        <f t="shared" si="126"/>
        <v>605</v>
      </c>
      <c r="T345" s="18">
        <f t="shared" si="127"/>
        <v>325</v>
      </c>
      <c r="U345" s="18">
        <f t="shared" si="128"/>
        <v>280</v>
      </c>
      <c r="V345" s="22">
        <f t="shared" si="129"/>
        <v>-3.5356832027850303E-2</v>
      </c>
      <c r="W345" s="23">
        <f t="shared" si="130"/>
        <v>3.0461270670147953E-2</v>
      </c>
      <c r="Y345" s="34">
        <v>21038</v>
      </c>
      <c r="Z345" s="35">
        <v>10592</v>
      </c>
      <c r="AA345" s="35">
        <v>10446</v>
      </c>
      <c r="AB345" s="22">
        <f t="shared" si="131"/>
        <v>-3.2523620463596699E-2</v>
      </c>
      <c r="AC345" s="23">
        <f t="shared" si="132"/>
        <v>3.2075315272161169E-2</v>
      </c>
    </row>
    <row r="346" spans="2:29" x14ac:dyDescent="0.25">
      <c r="B346" s="9" t="s">
        <v>29</v>
      </c>
      <c r="C346" s="10">
        <v>45</v>
      </c>
      <c r="D346" s="10">
        <v>27</v>
      </c>
      <c r="E346" s="10">
        <v>18</v>
      </c>
      <c r="F346" s="10">
        <v>339</v>
      </c>
      <c r="G346" s="10">
        <v>184</v>
      </c>
      <c r="H346" s="10">
        <v>155</v>
      </c>
      <c r="I346" s="10">
        <v>6</v>
      </c>
      <c r="J346" s="10">
        <v>4</v>
      </c>
      <c r="K346" s="10">
        <v>2</v>
      </c>
      <c r="L346" s="10">
        <v>7</v>
      </c>
      <c r="M346" s="10">
        <v>4</v>
      </c>
      <c r="N346" s="10">
        <v>3</v>
      </c>
      <c r="O346" s="10">
        <v>245</v>
      </c>
      <c r="P346" s="10">
        <v>121</v>
      </c>
      <c r="Q346" s="10">
        <v>124</v>
      </c>
      <c r="S346" s="17">
        <f t="shared" si="126"/>
        <v>642</v>
      </c>
      <c r="T346" s="18">
        <f t="shared" si="127"/>
        <v>340</v>
      </c>
      <c r="U346" s="18">
        <f t="shared" si="128"/>
        <v>302</v>
      </c>
      <c r="V346" s="22">
        <f t="shared" si="129"/>
        <v>-3.6988685813751088E-2</v>
      </c>
      <c r="W346" s="23">
        <f t="shared" si="130"/>
        <v>3.2854656222802439E-2</v>
      </c>
      <c r="Y346" s="34">
        <v>21329</v>
      </c>
      <c r="Z346" s="35">
        <v>10515</v>
      </c>
      <c r="AA346" s="35">
        <v>10814</v>
      </c>
      <c r="AB346" s="22">
        <f t="shared" si="131"/>
        <v>-3.2287185533867002E-2</v>
      </c>
      <c r="AC346" s="23">
        <f t="shared" si="132"/>
        <v>3.3205290001258936E-2</v>
      </c>
    </row>
    <row r="347" spans="2:29" x14ac:dyDescent="0.25">
      <c r="B347" s="9" t="s">
        <v>30</v>
      </c>
      <c r="C347" s="10">
        <v>69</v>
      </c>
      <c r="D347" s="10">
        <v>34</v>
      </c>
      <c r="E347" s="10">
        <v>35</v>
      </c>
      <c r="F347" s="10">
        <v>360</v>
      </c>
      <c r="G347" s="10">
        <v>202</v>
      </c>
      <c r="H347" s="10">
        <v>158</v>
      </c>
      <c r="I347" s="10">
        <v>10</v>
      </c>
      <c r="J347" s="10">
        <v>5</v>
      </c>
      <c r="K347" s="10">
        <v>5</v>
      </c>
      <c r="L347" s="10">
        <v>9</v>
      </c>
      <c r="M347" s="10">
        <v>6</v>
      </c>
      <c r="N347" s="10">
        <v>3</v>
      </c>
      <c r="O347" s="10">
        <v>220</v>
      </c>
      <c r="P347" s="10">
        <v>100</v>
      </c>
      <c r="Q347" s="10">
        <v>120</v>
      </c>
      <c r="S347" s="17">
        <f t="shared" si="126"/>
        <v>668</v>
      </c>
      <c r="T347" s="18">
        <f t="shared" si="127"/>
        <v>347</v>
      </c>
      <c r="U347" s="18">
        <f t="shared" si="128"/>
        <v>321</v>
      </c>
      <c r="V347" s="22">
        <f t="shared" si="129"/>
        <v>-3.7750217580504786E-2</v>
      </c>
      <c r="W347" s="23">
        <f t="shared" si="130"/>
        <v>3.4921671018276763E-2</v>
      </c>
      <c r="Y347" s="34">
        <v>21598</v>
      </c>
      <c r="Z347" s="35">
        <v>10781</v>
      </c>
      <c r="AA347" s="35">
        <v>10817</v>
      </c>
      <c r="AB347" s="22">
        <f t="shared" si="131"/>
        <v>-3.31039607456605E-2</v>
      </c>
      <c r="AC347" s="23">
        <f t="shared" si="132"/>
        <v>3.3214501751767891E-2</v>
      </c>
    </row>
    <row r="348" spans="2:29" x14ac:dyDescent="0.25">
      <c r="B348" s="9" t="s">
        <v>31</v>
      </c>
      <c r="C348" s="10">
        <v>45</v>
      </c>
      <c r="D348" s="10">
        <v>24</v>
      </c>
      <c r="E348" s="10">
        <v>21</v>
      </c>
      <c r="F348" s="10">
        <v>287</v>
      </c>
      <c r="G348" s="10">
        <v>169</v>
      </c>
      <c r="H348" s="10">
        <v>118</v>
      </c>
      <c r="I348" s="10">
        <v>7</v>
      </c>
      <c r="J348" s="10">
        <v>4</v>
      </c>
      <c r="K348" s="10">
        <v>3</v>
      </c>
      <c r="L348" s="10">
        <v>14</v>
      </c>
      <c r="M348" s="10">
        <v>8</v>
      </c>
      <c r="N348" s="10">
        <v>6</v>
      </c>
      <c r="O348" s="10">
        <v>216</v>
      </c>
      <c r="P348" s="10">
        <v>118</v>
      </c>
      <c r="Q348" s="10">
        <v>98</v>
      </c>
      <c r="S348" s="17">
        <f t="shared" si="126"/>
        <v>569</v>
      </c>
      <c r="T348" s="18">
        <f t="shared" si="127"/>
        <v>323</v>
      </c>
      <c r="U348" s="18">
        <f t="shared" si="128"/>
        <v>246</v>
      </c>
      <c r="V348" s="22">
        <f t="shared" si="129"/>
        <v>-3.5139251523063533E-2</v>
      </c>
      <c r="W348" s="23">
        <f t="shared" si="130"/>
        <v>2.6762402088772844E-2</v>
      </c>
      <c r="Y348" s="34">
        <v>20062</v>
      </c>
      <c r="Z348" s="35">
        <v>10060</v>
      </c>
      <c r="AA348" s="35">
        <v>10002</v>
      </c>
      <c r="AB348" s="22">
        <f t="shared" si="131"/>
        <v>-3.0890070040009703E-2</v>
      </c>
      <c r="AC348" s="23">
        <f t="shared" si="132"/>
        <v>3.0711976196836684E-2</v>
      </c>
    </row>
    <row r="349" spans="2:29" x14ac:dyDescent="0.25">
      <c r="B349" s="9" t="s">
        <v>32</v>
      </c>
      <c r="C349" s="10">
        <v>56</v>
      </c>
      <c r="D349" s="10">
        <v>33</v>
      </c>
      <c r="E349" s="10">
        <v>23</v>
      </c>
      <c r="F349" s="10">
        <v>276</v>
      </c>
      <c r="G349" s="10">
        <v>157</v>
      </c>
      <c r="H349" s="10">
        <v>119</v>
      </c>
      <c r="I349" s="10">
        <v>7</v>
      </c>
      <c r="J349" s="10">
        <v>4</v>
      </c>
      <c r="K349" s="10">
        <v>3</v>
      </c>
      <c r="L349" s="10">
        <v>10</v>
      </c>
      <c r="M349" s="10">
        <v>7</v>
      </c>
      <c r="N349" s="10">
        <v>3</v>
      </c>
      <c r="O349" s="10">
        <v>192</v>
      </c>
      <c r="P349" s="10">
        <v>101</v>
      </c>
      <c r="Q349" s="10">
        <v>91</v>
      </c>
      <c r="S349" s="17">
        <f t="shared" si="126"/>
        <v>541</v>
      </c>
      <c r="T349" s="18">
        <f t="shared" si="127"/>
        <v>302</v>
      </c>
      <c r="U349" s="18">
        <f t="shared" si="128"/>
        <v>239</v>
      </c>
      <c r="V349" s="22">
        <f t="shared" si="129"/>
        <v>-3.2854656222802439E-2</v>
      </c>
      <c r="W349" s="23">
        <f t="shared" si="130"/>
        <v>2.6000870322019146E-2</v>
      </c>
      <c r="Y349" s="34">
        <v>17141</v>
      </c>
      <c r="Z349" s="35">
        <v>8701</v>
      </c>
      <c r="AA349" s="35">
        <v>8440</v>
      </c>
      <c r="AB349" s="22">
        <f t="shared" si="131"/>
        <v>-2.6717147059455708E-2</v>
      </c>
      <c r="AC349" s="23">
        <f t="shared" si="132"/>
        <v>2.5915724765177128E-2</v>
      </c>
    </row>
    <row r="350" spans="2:29" x14ac:dyDescent="0.25">
      <c r="B350" s="9" t="s">
        <v>33</v>
      </c>
      <c r="C350" s="10">
        <v>27</v>
      </c>
      <c r="D350" s="10">
        <v>12</v>
      </c>
      <c r="E350" s="10">
        <v>15</v>
      </c>
      <c r="F350" s="10">
        <v>220</v>
      </c>
      <c r="G350" s="10">
        <v>117</v>
      </c>
      <c r="H350" s="10">
        <v>103</v>
      </c>
      <c r="I350" s="10">
        <v>3</v>
      </c>
      <c r="J350" s="10">
        <v>2</v>
      </c>
      <c r="K350" s="10">
        <v>1</v>
      </c>
      <c r="L350" s="10">
        <v>2</v>
      </c>
      <c r="M350" s="10">
        <v>2</v>
      </c>
      <c r="N350" s="10">
        <v>0</v>
      </c>
      <c r="O350" s="10">
        <v>172</v>
      </c>
      <c r="P350" s="10">
        <v>96</v>
      </c>
      <c r="Q350" s="10">
        <v>76</v>
      </c>
      <c r="S350" s="17">
        <f t="shared" si="126"/>
        <v>424</v>
      </c>
      <c r="T350" s="18">
        <f t="shared" si="127"/>
        <v>229</v>
      </c>
      <c r="U350" s="18">
        <f t="shared" si="128"/>
        <v>195</v>
      </c>
      <c r="V350" s="22">
        <f t="shared" si="129"/>
        <v>-2.491296779808529E-2</v>
      </c>
      <c r="W350" s="23">
        <f t="shared" si="130"/>
        <v>2.1214099216710181E-2</v>
      </c>
      <c r="Y350" s="34">
        <v>13870</v>
      </c>
      <c r="Z350" s="35">
        <v>7015</v>
      </c>
      <c r="AA350" s="35">
        <v>6855</v>
      </c>
      <c r="AB350" s="22">
        <f t="shared" si="131"/>
        <v>-2.1540143273426248E-2</v>
      </c>
      <c r="AC350" s="23">
        <f t="shared" si="132"/>
        <v>2.1048849912948957E-2</v>
      </c>
    </row>
    <row r="351" spans="2:29" x14ac:dyDescent="0.25">
      <c r="B351" s="9" t="s">
        <v>34</v>
      </c>
      <c r="C351" s="10">
        <v>38</v>
      </c>
      <c r="D351" s="10">
        <v>21</v>
      </c>
      <c r="E351" s="10">
        <v>17</v>
      </c>
      <c r="F351" s="10">
        <v>154</v>
      </c>
      <c r="G351" s="10">
        <v>85</v>
      </c>
      <c r="H351" s="10">
        <v>69</v>
      </c>
      <c r="I351" s="10">
        <v>2</v>
      </c>
      <c r="J351" s="10">
        <v>1</v>
      </c>
      <c r="K351" s="10">
        <v>1</v>
      </c>
      <c r="L351" s="10">
        <v>5</v>
      </c>
      <c r="M351" s="10">
        <v>4</v>
      </c>
      <c r="N351" s="10">
        <v>1</v>
      </c>
      <c r="O351" s="10">
        <v>113</v>
      </c>
      <c r="P351" s="10">
        <v>64</v>
      </c>
      <c r="Q351" s="10">
        <v>49</v>
      </c>
      <c r="S351" s="17">
        <f t="shared" si="126"/>
        <v>312</v>
      </c>
      <c r="T351" s="18">
        <f t="shared" si="127"/>
        <v>175</v>
      </c>
      <c r="U351" s="18">
        <f t="shared" si="128"/>
        <v>137</v>
      </c>
      <c r="V351" s="22">
        <f t="shared" si="129"/>
        <v>-1.9038294168842472E-2</v>
      </c>
      <c r="W351" s="23">
        <f t="shared" si="130"/>
        <v>1.490426457789382E-2</v>
      </c>
      <c r="Y351" s="34">
        <v>9781</v>
      </c>
      <c r="Z351" s="35">
        <v>4690</v>
      </c>
      <c r="AA351" s="35">
        <v>5091</v>
      </c>
      <c r="AB351" s="22">
        <f t="shared" si="131"/>
        <v>-1.4401036628990607E-2</v>
      </c>
      <c r="AC351" s="23">
        <f t="shared" si="132"/>
        <v>1.5632340613686818E-2</v>
      </c>
    </row>
    <row r="352" spans="2:29" x14ac:dyDescent="0.25">
      <c r="B352" s="9" t="s">
        <v>35</v>
      </c>
      <c r="C352" s="10">
        <v>31</v>
      </c>
      <c r="D352" s="10">
        <v>15</v>
      </c>
      <c r="E352" s="10">
        <v>16</v>
      </c>
      <c r="F352" s="10">
        <v>113</v>
      </c>
      <c r="G352" s="10">
        <v>56</v>
      </c>
      <c r="H352" s="10">
        <v>57</v>
      </c>
      <c r="I352" s="10">
        <v>1</v>
      </c>
      <c r="J352" s="10">
        <v>0</v>
      </c>
      <c r="K352" s="10">
        <v>1</v>
      </c>
      <c r="L352" s="10">
        <v>6</v>
      </c>
      <c r="M352" s="10">
        <v>2</v>
      </c>
      <c r="N352" s="10">
        <v>4</v>
      </c>
      <c r="O352" s="10">
        <v>76</v>
      </c>
      <c r="P352" s="10">
        <v>37</v>
      </c>
      <c r="Q352" s="10">
        <v>39</v>
      </c>
      <c r="S352" s="17">
        <f t="shared" si="126"/>
        <v>227</v>
      </c>
      <c r="T352" s="18">
        <f t="shared" si="127"/>
        <v>110</v>
      </c>
      <c r="U352" s="18">
        <f t="shared" si="128"/>
        <v>117</v>
      </c>
      <c r="V352" s="22">
        <f t="shared" si="129"/>
        <v>-1.1966927763272411E-2</v>
      </c>
      <c r="W352" s="23">
        <f t="shared" si="130"/>
        <v>1.2728459530026109E-2</v>
      </c>
      <c r="Y352" s="34">
        <v>7574</v>
      </c>
      <c r="Z352" s="35">
        <v>3562</v>
      </c>
      <c r="AA352" s="35">
        <v>4012</v>
      </c>
      <c r="AB352" s="22">
        <f t="shared" si="131"/>
        <v>-1.0937418437625702E-2</v>
      </c>
      <c r="AC352" s="23">
        <f t="shared" si="132"/>
        <v>1.2319181013968084E-2</v>
      </c>
    </row>
    <row r="353" spans="1:29" x14ac:dyDescent="0.25">
      <c r="B353" s="9" t="s">
        <v>36</v>
      </c>
      <c r="C353" s="10">
        <v>14</v>
      </c>
      <c r="D353" s="10">
        <v>7</v>
      </c>
      <c r="E353" s="10">
        <v>7</v>
      </c>
      <c r="F353" s="10">
        <v>72</v>
      </c>
      <c r="G353" s="10">
        <v>42</v>
      </c>
      <c r="H353" s="10">
        <v>30</v>
      </c>
      <c r="I353" s="10">
        <v>2</v>
      </c>
      <c r="J353" s="10">
        <v>2</v>
      </c>
      <c r="K353" s="10">
        <v>0</v>
      </c>
      <c r="L353" s="10">
        <v>3</v>
      </c>
      <c r="M353" s="10">
        <v>1</v>
      </c>
      <c r="N353" s="10">
        <v>2</v>
      </c>
      <c r="O353" s="10">
        <v>60</v>
      </c>
      <c r="P353" s="10">
        <v>30</v>
      </c>
      <c r="Q353" s="10">
        <v>30</v>
      </c>
      <c r="S353" s="17">
        <f t="shared" si="126"/>
        <v>151</v>
      </c>
      <c r="T353" s="18">
        <f t="shared" si="127"/>
        <v>82</v>
      </c>
      <c r="U353" s="18">
        <f t="shared" si="128"/>
        <v>69</v>
      </c>
      <c r="V353" s="22">
        <f t="shared" si="129"/>
        <v>-8.9208006962576154E-3</v>
      </c>
      <c r="W353" s="23">
        <f t="shared" si="130"/>
        <v>7.5065274151436033E-3</v>
      </c>
      <c r="Y353" s="34">
        <v>6262</v>
      </c>
      <c r="Z353" s="35">
        <v>2786</v>
      </c>
      <c r="AA353" s="35">
        <v>3476</v>
      </c>
      <c r="AB353" s="22">
        <f t="shared" si="131"/>
        <v>-8.5546456393108383E-3</v>
      </c>
      <c r="AC353" s="23">
        <f t="shared" si="132"/>
        <v>1.0673348256369158E-2</v>
      </c>
    </row>
    <row r="354" spans="1:29" x14ac:dyDescent="0.25">
      <c r="B354" s="9" t="s">
        <v>37</v>
      </c>
      <c r="C354" s="10">
        <v>9</v>
      </c>
      <c r="D354" s="10">
        <v>3</v>
      </c>
      <c r="E354" s="10">
        <v>6</v>
      </c>
      <c r="F354" s="10">
        <v>57</v>
      </c>
      <c r="G354" s="10">
        <v>20</v>
      </c>
      <c r="H354" s="10">
        <v>37</v>
      </c>
      <c r="I354" s="10">
        <v>1</v>
      </c>
      <c r="J354" s="10">
        <v>0</v>
      </c>
      <c r="K354" s="10">
        <v>1</v>
      </c>
      <c r="L354" s="10">
        <v>4</v>
      </c>
      <c r="M354" s="10">
        <v>3</v>
      </c>
      <c r="N354" s="10">
        <v>1</v>
      </c>
      <c r="O354" s="10">
        <v>43</v>
      </c>
      <c r="P354" s="10">
        <v>20</v>
      </c>
      <c r="Q354" s="10">
        <v>23</v>
      </c>
      <c r="S354" s="17">
        <f t="shared" si="126"/>
        <v>114</v>
      </c>
      <c r="T354" s="18">
        <f t="shared" si="127"/>
        <v>46</v>
      </c>
      <c r="U354" s="18">
        <f t="shared" si="128"/>
        <v>68</v>
      </c>
      <c r="V354" s="22">
        <f t="shared" si="129"/>
        <v>-5.0043516100957358E-3</v>
      </c>
      <c r="W354" s="23">
        <f t="shared" si="130"/>
        <v>7.3977371627502175E-3</v>
      </c>
      <c r="Y354" s="34">
        <v>3722</v>
      </c>
      <c r="Z354" s="35">
        <v>1481</v>
      </c>
      <c r="AA354" s="35">
        <v>2241</v>
      </c>
      <c r="AB354" s="22">
        <f t="shared" si="131"/>
        <v>-4.5475341679179293E-3</v>
      </c>
      <c r="AC354" s="23">
        <f t="shared" si="132"/>
        <v>6.8811776301850643E-3</v>
      </c>
    </row>
    <row r="355" spans="1:29" x14ac:dyDescent="0.25">
      <c r="B355" s="9" t="s">
        <v>38</v>
      </c>
      <c r="C355" s="10">
        <v>1</v>
      </c>
      <c r="D355" s="10">
        <v>1</v>
      </c>
      <c r="E355" s="10">
        <v>0</v>
      </c>
      <c r="F355" s="10">
        <v>17</v>
      </c>
      <c r="G355" s="10">
        <v>6</v>
      </c>
      <c r="H355" s="10">
        <v>11</v>
      </c>
      <c r="I355" s="10">
        <v>1</v>
      </c>
      <c r="J355" s="10">
        <v>1</v>
      </c>
      <c r="K355" s="10">
        <v>0</v>
      </c>
      <c r="L355" s="10">
        <v>0</v>
      </c>
      <c r="M355" s="10">
        <v>0</v>
      </c>
      <c r="N355" s="10">
        <v>0</v>
      </c>
      <c r="O355" s="10">
        <v>15</v>
      </c>
      <c r="P355" s="10">
        <v>4</v>
      </c>
      <c r="Q355" s="10">
        <v>11</v>
      </c>
      <c r="S355" s="17">
        <f t="shared" si="126"/>
        <v>34</v>
      </c>
      <c r="T355" s="18">
        <f t="shared" si="127"/>
        <v>12</v>
      </c>
      <c r="U355" s="18">
        <f t="shared" si="128"/>
        <v>22</v>
      </c>
      <c r="V355" s="22">
        <f t="shared" si="129"/>
        <v>-1.3054830287206266E-3</v>
      </c>
      <c r="W355" s="23">
        <f t="shared" si="130"/>
        <v>2.3933855526544821E-3</v>
      </c>
      <c r="Y355" s="34">
        <v>1498</v>
      </c>
      <c r="Z355" s="35">
        <v>492</v>
      </c>
      <c r="AA355" s="35">
        <v>1006</v>
      </c>
      <c r="AB355" s="22">
        <f t="shared" si="131"/>
        <v>-1.5107270834676713E-3</v>
      </c>
      <c r="AC355" s="23">
        <f t="shared" si="132"/>
        <v>3.0890070040009705E-3</v>
      </c>
    </row>
    <row r="356" spans="1:29" x14ac:dyDescent="0.25">
      <c r="B356" s="9" t="s">
        <v>39</v>
      </c>
      <c r="C356" s="10">
        <v>1</v>
      </c>
      <c r="D356" s="10">
        <v>0</v>
      </c>
      <c r="E356" s="10">
        <v>1</v>
      </c>
      <c r="F356" s="10">
        <v>5</v>
      </c>
      <c r="G356" s="10">
        <v>3</v>
      </c>
      <c r="H356" s="10">
        <v>2</v>
      </c>
      <c r="I356" s="10">
        <v>0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10">
        <v>3</v>
      </c>
      <c r="P356" s="10">
        <v>2</v>
      </c>
      <c r="Q356" s="10">
        <v>1</v>
      </c>
      <c r="S356" s="17">
        <f t="shared" si="126"/>
        <v>9</v>
      </c>
      <c r="T356" s="18">
        <f t="shared" si="127"/>
        <v>5</v>
      </c>
      <c r="U356" s="18">
        <f t="shared" si="128"/>
        <v>4</v>
      </c>
      <c r="V356" s="22">
        <f t="shared" si="129"/>
        <v>-5.4395126196692773E-4</v>
      </c>
      <c r="W356" s="23">
        <f t="shared" si="130"/>
        <v>4.351610095735422E-4</v>
      </c>
      <c r="Y356" s="34">
        <v>300</v>
      </c>
      <c r="Z356" s="35">
        <v>91</v>
      </c>
      <c r="AA356" s="35">
        <v>209</v>
      </c>
      <c r="AB356" s="22">
        <f t="shared" si="131"/>
        <v>-2.7942309877145954E-4</v>
      </c>
      <c r="AC356" s="23">
        <f t="shared" si="132"/>
        <v>6.4175195212346197E-4</v>
      </c>
    </row>
    <row r="357" spans="1:29" x14ac:dyDescent="0.25">
      <c r="B357" s="9" t="s">
        <v>40</v>
      </c>
      <c r="C357" s="10">
        <v>0</v>
      </c>
      <c r="D357" s="10">
        <v>0</v>
      </c>
      <c r="E357" s="10">
        <v>0</v>
      </c>
      <c r="F357" s="10">
        <v>1</v>
      </c>
      <c r="G357" s="10">
        <v>1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S357" s="19">
        <f t="shared" si="126"/>
        <v>1</v>
      </c>
      <c r="T357" s="20">
        <f t="shared" si="127"/>
        <v>1</v>
      </c>
      <c r="U357" s="20">
        <f t="shared" si="128"/>
        <v>0</v>
      </c>
      <c r="V357" s="24">
        <f t="shared" si="129"/>
        <v>-1.0879025239338555E-4</v>
      </c>
      <c r="W357" s="25">
        <f t="shared" si="130"/>
        <v>0</v>
      </c>
      <c r="Y357" s="36">
        <v>35</v>
      </c>
      <c r="Z357" s="37">
        <v>6</v>
      </c>
      <c r="AA357" s="37">
        <v>29</v>
      </c>
      <c r="AB357" s="24">
        <f t="shared" si="131"/>
        <v>-1.842350101789843E-5</v>
      </c>
      <c r="AC357" s="25">
        <f t="shared" si="132"/>
        <v>8.9046921586509079E-5</v>
      </c>
    </row>
    <row r="358" spans="1:29" ht="15.75" thickBot="1" x14ac:dyDescent="0.3">
      <c r="S358" s="21">
        <f>SUM(S337:S357)</f>
        <v>9192</v>
      </c>
      <c r="T358" s="21">
        <f t="shared" ref="T358:U358" si="133">SUM(T337:T357)</f>
        <v>4848</v>
      </c>
      <c r="U358" s="21">
        <f t="shared" si="133"/>
        <v>4344</v>
      </c>
      <c r="Y358" s="21">
        <f>SUM(Y337:Y357)</f>
        <v>325671</v>
      </c>
      <c r="Z358" s="21">
        <f t="shared" ref="Z358:AA358" si="134">SUM(Z337:Z357)</f>
        <v>163318</v>
      </c>
      <c r="AA358" s="21">
        <f t="shared" si="134"/>
        <v>162353</v>
      </c>
    </row>
    <row r="359" spans="1:29" ht="15.75" thickTop="1" x14ac:dyDescent="0.25"/>
    <row r="365" spans="1:29" ht="26.25" x14ac:dyDescent="0.4">
      <c r="A365" s="1" t="s">
        <v>47</v>
      </c>
      <c r="B365" s="33">
        <v>2015</v>
      </c>
      <c r="C365" s="53" t="s">
        <v>42</v>
      </c>
      <c r="D365" s="53"/>
      <c r="E365" s="53"/>
      <c r="F365" s="54" t="s">
        <v>43</v>
      </c>
      <c r="G365" s="54"/>
      <c r="H365" s="54"/>
      <c r="I365" s="54" t="s">
        <v>44</v>
      </c>
      <c r="J365" s="54"/>
      <c r="K365" s="54"/>
      <c r="L365" s="54" t="s">
        <v>45</v>
      </c>
      <c r="M365" s="54"/>
      <c r="N365" s="54"/>
      <c r="O365" s="54" t="s">
        <v>46</v>
      </c>
      <c r="P365" s="54"/>
      <c r="Q365" s="54"/>
      <c r="R365" s="15"/>
      <c r="S365" s="49" t="s">
        <v>84</v>
      </c>
      <c r="T365" s="50"/>
      <c r="U365" s="50"/>
      <c r="V365" s="50"/>
      <c r="W365" s="31">
        <f>B365</f>
        <v>2015</v>
      </c>
      <c r="Y365" s="51" t="s">
        <v>41</v>
      </c>
      <c r="Z365" s="52"/>
      <c r="AA365" s="52"/>
      <c r="AB365" s="52"/>
      <c r="AC365" s="32">
        <f>B365</f>
        <v>2015</v>
      </c>
    </row>
    <row r="366" spans="1:29" x14ac:dyDescent="0.25">
      <c r="B366" s="8"/>
      <c r="C366" s="9" t="s">
        <v>19</v>
      </c>
      <c r="D366" s="9" t="s">
        <v>17</v>
      </c>
      <c r="E366" s="9" t="s">
        <v>18</v>
      </c>
      <c r="F366" s="9" t="s">
        <v>19</v>
      </c>
      <c r="G366" s="9" t="s">
        <v>17</v>
      </c>
      <c r="H366" s="9" t="s">
        <v>18</v>
      </c>
      <c r="I366" s="9" t="s">
        <v>19</v>
      </c>
      <c r="J366" s="9" t="s">
        <v>17</v>
      </c>
      <c r="K366" s="9" t="s">
        <v>18</v>
      </c>
      <c r="L366" s="9" t="s">
        <v>19</v>
      </c>
      <c r="M366" s="9" t="s">
        <v>17</v>
      </c>
      <c r="N366" s="9" t="s">
        <v>18</v>
      </c>
      <c r="O366" s="9" t="s">
        <v>19</v>
      </c>
      <c r="P366" s="9" t="s">
        <v>17</v>
      </c>
      <c r="Q366" s="9" t="s">
        <v>18</v>
      </c>
      <c r="R366" s="9"/>
      <c r="S366" s="12" t="s">
        <v>19</v>
      </c>
      <c r="T366" s="13" t="s">
        <v>17</v>
      </c>
      <c r="U366" s="13" t="s">
        <v>18</v>
      </c>
      <c r="V366" s="13" t="s">
        <v>48</v>
      </c>
      <c r="W366" s="14" t="s">
        <v>49</v>
      </c>
      <c r="Y366" s="12" t="s">
        <v>19</v>
      </c>
      <c r="Z366" s="13" t="s">
        <v>17</v>
      </c>
      <c r="AA366" s="13" t="s">
        <v>18</v>
      </c>
      <c r="AB366" s="13" t="s">
        <v>48</v>
      </c>
      <c r="AC366" s="14" t="s">
        <v>49</v>
      </c>
    </row>
    <row r="367" spans="1:29" x14ac:dyDescent="0.25">
      <c r="B367" s="9" t="s">
        <v>20</v>
      </c>
      <c r="C367" s="10">
        <v>37</v>
      </c>
      <c r="D367" s="10">
        <v>19</v>
      </c>
      <c r="E367" s="10">
        <v>18</v>
      </c>
      <c r="F367" s="10">
        <v>368</v>
      </c>
      <c r="G367" s="10">
        <v>193</v>
      </c>
      <c r="H367" s="10">
        <v>175</v>
      </c>
      <c r="I367" s="10">
        <v>0</v>
      </c>
      <c r="J367" s="10">
        <v>0</v>
      </c>
      <c r="K367" s="10">
        <v>0</v>
      </c>
      <c r="L367" s="10">
        <v>5</v>
      </c>
      <c r="M367" s="10">
        <v>1</v>
      </c>
      <c r="N367" s="10">
        <v>4</v>
      </c>
      <c r="O367" s="10">
        <v>250</v>
      </c>
      <c r="P367" s="10">
        <v>126</v>
      </c>
      <c r="Q367" s="10">
        <v>124</v>
      </c>
      <c r="S367" s="17">
        <f>O367+L367+I367+F367+C367</f>
        <v>660</v>
      </c>
      <c r="T367" s="18">
        <f t="shared" ref="T367" si="135">P367+M367+J367+G367+D367</f>
        <v>339</v>
      </c>
      <c r="U367" s="18">
        <f t="shared" ref="U367" si="136">Q367+N367+K367+H367+E367</f>
        <v>321</v>
      </c>
      <c r="V367" s="22">
        <f>T367/$S$388*-1</f>
        <v>-3.6648648648648648E-2</v>
      </c>
      <c r="W367" s="23">
        <f>U367/$S$388</f>
        <v>3.4702702702702704E-2</v>
      </c>
      <c r="Y367" s="34">
        <v>22679</v>
      </c>
      <c r="Z367" s="35">
        <v>11532</v>
      </c>
      <c r="AA367" s="35">
        <v>11147</v>
      </c>
      <c r="AB367" s="22">
        <f>Z367/$Y$388*-1</f>
        <v>-3.5041020966271652E-2</v>
      </c>
      <c r="AC367" s="23">
        <f>AA367/$Y$388</f>
        <v>3.3871163780006076E-2</v>
      </c>
    </row>
    <row r="368" spans="1:29" x14ac:dyDescent="0.25">
      <c r="B368" s="9" t="s">
        <v>21</v>
      </c>
      <c r="C368" s="10">
        <v>33</v>
      </c>
      <c r="D368" s="10">
        <v>16</v>
      </c>
      <c r="E368" s="10">
        <v>17</v>
      </c>
      <c r="F368" s="10">
        <v>329</v>
      </c>
      <c r="G368" s="10">
        <v>167</v>
      </c>
      <c r="H368" s="10">
        <v>162</v>
      </c>
      <c r="I368" s="10">
        <v>0</v>
      </c>
      <c r="J368" s="10">
        <v>0</v>
      </c>
      <c r="K368" s="10">
        <v>0</v>
      </c>
      <c r="L368" s="10">
        <v>9</v>
      </c>
      <c r="M368" s="10">
        <v>8</v>
      </c>
      <c r="N368" s="10">
        <v>1</v>
      </c>
      <c r="O368" s="10">
        <v>248</v>
      </c>
      <c r="P368" s="10">
        <v>135</v>
      </c>
      <c r="Q368" s="10">
        <v>113</v>
      </c>
      <c r="S368" s="17">
        <f t="shared" ref="S368:S387" si="137">O368+L368+I368+F368+C368</f>
        <v>619</v>
      </c>
      <c r="T368" s="18">
        <f t="shared" ref="T368:T387" si="138">P368+M368+J368+G368+D368</f>
        <v>326</v>
      </c>
      <c r="U368" s="18">
        <f t="shared" ref="U368:U387" si="139">Q368+N368+K368+H368+E368</f>
        <v>293</v>
      </c>
      <c r="V368" s="22">
        <f t="shared" ref="V368:V387" si="140">T368/$S$388*-1</f>
        <v>-3.5243243243243245E-2</v>
      </c>
      <c r="W368" s="23">
        <f t="shared" ref="W368:W387" si="141">U368/$S$388</f>
        <v>3.1675675675675675E-2</v>
      </c>
      <c r="Y368" s="34">
        <v>22998</v>
      </c>
      <c r="Z368" s="35">
        <v>11852</v>
      </c>
      <c r="AA368" s="35">
        <v>11146</v>
      </c>
      <c r="AB368" s="22">
        <f t="shared" ref="AB368:AB387" si="142">Z368/$Y$388*-1</f>
        <v>-3.6013369796414466E-2</v>
      </c>
      <c r="AC368" s="23">
        <f t="shared" ref="AC368:AC387" si="143">AA368/$Y$388</f>
        <v>3.3868125189911884E-2</v>
      </c>
    </row>
    <row r="369" spans="2:29" x14ac:dyDescent="0.25">
      <c r="B369" s="9" t="s">
        <v>22</v>
      </c>
      <c r="C369" s="10">
        <v>24</v>
      </c>
      <c r="D369" s="10">
        <v>14</v>
      </c>
      <c r="E369" s="10">
        <v>10</v>
      </c>
      <c r="F369" s="10">
        <v>319</v>
      </c>
      <c r="G369" s="10">
        <v>151</v>
      </c>
      <c r="H369" s="10">
        <v>168</v>
      </c>
      <c r="I369" s="10">
        <v>4</v>
      </c>
      <c r="J369" s="10">
        <v>4</v>
      </c>
      <c r="K369" s="10">
        <v>0</v>
      </c>
      <c r="L369" s="10">
        <v>6</v>
      </c>
      <c r="M369" s="10">
        <v>4</v>
      </c>
      <c r="N369" s="10">
        <v>2</v>
      </c>
      <c r="O369" s="10">
        <v>257</v>
      </c>
      <c r="P369" s="10">
        <v>131</v>
      </c>
      <c r="Q369" s="10">
        <v>126</v>
      </c>
      <c r="S369" s="17">
        <f t="shared" si="137"/>
        <v>610</v>
      </c>
      <c r="T369" s="18">
        <f t="shared" si="138"/>
        <v>304</v>
      </c>
      <c r="U369" s="18">
        <f t="shared" si="139"/>
        <v>306</v>
      </c>
      <c r="V369" s="22">
        <f t="shared" si="140"/>
        <v>-3.2864864864864868E-2</v>
      </c>
      <c r="W369" s="23">
        <f t="shared" si="141"/>
        <v>3.3081081081081078E-2</v>
      </c>
      <c r="Y369" s="34">
        <v>21325</v>
      </c>
      <c r="Z369" s="35">
        <v>10812</v>
      </c>
      <c r="AA369" s="35">
        <v>10513</v>
      </c>
      <c r="AB369" s="22">
        <f t="shared" si="142"/>
        <v>-3.2853236098450318E-2</v>
      </c>
      <c r="AC369" s="23">
        <f t="shared" si="143"/>
        <v>3.1944697660285626E-2</v>
      </c>
    </row>
    <row r="370" spans="2:29" x14ac:dyDescent="0.25">
      <c r="B370" s="9" t="s">
        <v>23</v>
      </c>
      <c r="C370" s="10">
        <v>38</v>
      </c>
      <c r="D370" s="10">
        <v>17</v>
      </c>
      <c r="E370" s="10">
        <v>21</v>
      </c>
      <c r="F370" s="10">
        <v>363</v>
      </c>
      <c r="G370" s="10">
        <v>187</v>
      </c>
      <c r="H370" s="10">
        <v>176</v>
      </c>
      <c r="I370" s="10">
        <v>7</v>
      </c>
      <c r="J370" s="10">
        <v>3</v>
      </c>
      <c r="K370" s="10">
        <v>4</v>
      </c>
      <c r="L370" s="10">
        <v>13</v>
      </c>
      <c r="M370" s="10">
        <v>6</v>
      </c>
      <c r="N370" s="10">
        <v>7</v>
      </c>
      <c r="O370" s="10">
        <v>247</v>
      </c>
      <c r="P370" s="10">
        <v>122</v>
      </c>
      <c r="Q370" s="10">
        <v>125</v>
      </c>
      <c r="S370" s="17">
        <f t="shared" si="137"/>
        <v>668</v>
      </c>
      <c r="T370" s="18">
        <f t="shared" si="138"/>
        <v>335</v>
      </c>
      <c r="U370" s="18">
        <f t="shared" si="139"/>
        <v>333</v>
      </c>
      <c r="V370" s="22">
        <f t="shared" si="140"/>
        <v>-3.6216216216216214E-2</v>
      </c>
      <c r="W370" s="23">
        <f t="shared" si="141"/>
        <v>3.5999999999999997E-2</v>
      </c>
      <c r="Y370" s="34">
        <v>22110</v>
      </c>
      <c r="Z370" s="35">
        <v>11296</v>
      </c>
      <c r="AA370" s="35">
        <v>10814</v>
      </c>
      <c r="AB370" s="22">
        <f t="shared" si="142"/>
        <v>-3.4323913704041323E-2</v>
      </c>
      <c r="AC370" s="23">
        <f t="shared" si="143"/>
        <v>3.285931327863871E-2</v>
      </c>
    </row>
    <row r="371" spans="2:29" x14ac:dyDescent="0.25">
      <c r="B371" s="9" t="s">
        <v>24</v>
      </c>
      <c r="C371" s="10">
        <v>36</v>
      </c>
      <c r="D371" s="10">
        <v>19</v>
      </c>
      <c r="E371" s="10">
        <v>17</v>
      </c>
      <c r="F371" s="10">
        <v>341</v>
      </c>
      <c r="G371" s="10">
        <v>197</v>
      </c>
      <c r="H371" s="10">
        <v>144</v>
      </c>
      <c r="I371" s="10">
        <v>8</v>
      </c>
      <c r="J371" s="10">
        <v>7</v>
      </c>
      <c r="K371" s="10">
        <v>1</v>
      </c>
      <c r="L371" s="10">
        <v>11</v>
      </c>
      <c r="M371" s="10">
        <v>4</v>
      </c>
      <c r="N371" s="10">
        <v>7</v>
      </c>
      <c r="O371" s="10">
        <v>233</v>
      </c>
      <c r="P371" s="10">
        <v>120</v>
      </c>
      <c r="Q371" s="10">
        <v>113</v>
      </c>
      <c r="S371" s="17">
        <f t="shared" si="137"/>
        <v>629</v>
      </c>
      <c r="T371" s="18">
        <f t="shared" si="138"/>
        <v>347</v>
      </c>
      <c r="U371" s="18">
        <f t="shared" si="139"/>
        <v>282</v>
      </c>
      <c r="V371" s="22">
        <f t="shared" si="140"/>
        <v>-3.7513513513513515E-2</v>
      </c>
      <c r="W371" s="23">
        <f t="shared" si="141"/>
        <v>3.0486486486486487E-2</v>
      </c>
      <c r="Y371" s="34">
        <v>25039</v>
      </c>
      <c r="Z371" s="35">
        <v>12883</v>
      </c>
      <c r="AA371" s="35">
        <v>12156</v>
      </c>
      <c r="AB371" s="22">
        <f t="shared" si="142"/>
        <v>-3.9146156183530845E-2</v>
      </c>
      <c r="AC371" s="23">
        <f t="shared" si="143"/>
        <v>3.6937101185050135E-2</v>
      </c>
    </row>
    <row r="372" spans="2:29" x14ac:dyDescent="0.25">
      <c r="B372" s="9" t="s">
        <v>25</v>
      </c>
      <c r="C372" s="10">
        <v>43</v>
      </c>
      <c r="D372" s="10">
        <v>23</v>
      </c>
      <c r="E372" s="10">
        <v>20</v>
      </c>
      <c r="F372" s="10">
        <v>344</v>
      </c>
      <c r="G372" s="10">
        <v>180</v>
      </c>
      <c r="H372" s="10">
        <v>164</v>
      </c>
      <c r="I372" s="10">
        <v>4</v>
      </c>
      <c r="J372" s="10">
        <v>2</v>
      </c>
      <c r="K372" s="10">
        <v>2</v>
      </c>
      <c r="L372" s="10">
        <v>10</v>
      </c>
      <c r="M372" s="10">
        <v>6</v>
      </c>
      <c r="N372" s="10">
        <v>4</v>
      </c>
      <c r="O372" s="10">
        <v>214</v>
      </c>
      <c r="P372" s="10">
        <v>115</v>
      </c>
      <c r="Q372" s="10">
        <v>99</v>
      </c>
      <c r="S372" s="17">
        <f t="shared" si="137"/>
        <v>615</v>
      </c>
      <c r="T372" s="18">
        <f t="shared" si="138"/>
        <v>326</v>
      </c>
      <c r="U372" s="18">
        <f t="shared" si="139"/>
        <v>289</v>
      </c>
      <c r="V372" s="22">
        <f t="shared" si="140"/>
        <v>-3.5243243243243245E-2</v>
      </c>
      <c r="W372" s="23">
        <f t="shared" si="141"/>
        <v>3.1243243243243242E-2</v>
      </c>
      <c r="Y372" s="34">
        <v>23234</v>
      </c>
      <c r="Z372" s="35">
        <v>11839</v>
      </c>
      <c r="AA372" s="35">
        <v>11395</v>
      </c>
      <c r="AB372" s="22">
        <f t="shared" si="142"/>
        <v>-3.5973868125189913E-2</v>
      </c>
      <c r="AC372" s="23">
        <f t="shared" si="143"/>
        <v>3.4624734123366759E-2</v>
      </c>
    </row>
    <row r="373" spans="2:29" x14ac:dyDescent="0.25">
      <c r="B373" s="9" t="s">
        <v>26</v>
      </c>
      <c r="C373" s="10">
        <v>33</v>
      </c>
      <c r="D373" s="10">
        <v>18</v>
      </c>
      <c r="E373" s="10">
        <v>15</v>
      </c>
      <c r="F373" s="10">
        <v>362</v>
      </c>
      <c r="G373" s="10">
        <v>204</v>
      </c>
      <c r="H373" s="10">
        <v>158</v>
      </c>
      <c r="I373" s="10">
        <v>2</v>
      </c>
      <c r="J373" s="10">
        <v>2</v>
      </c>
      <c r="K373" s="10">
        <v>0</v>
      </c>
      <c r="L373" s="10">
        <v>6</v>
      </c>
      <c r="M373" s="10">
        <v>4</v>
      </c>
      <c r="N373" s="10">
        <v>2</v>
      </c>
      <c r="O373" s="10">
        <v>206</v>
      </c>
      <c r="P373" s="10">
        <v>89</v>
      </c>
      <c r="Q373" s="10">
        <v>117</v>
      </c>
      <c r="S373" s="17">
        <f t="shared" si="137"/>
        <v>609</v>
      </c>
      <c r="T373" s="18">
        <f t="shared" si="138"/>
        <v>317</v>
      </c>
      <c r="U373" s="18">
        <f t="shared" si="139"/>
        <v>292</v>
      </c>
      <c r="V373" s="22">
        <f t="shared" si="140"/>
        <v>-3.427027027027027E-2</v>
      </c>
      <c r="W373" s="23">
        <f t="shared" si="141"/>
        <v>3.1567567567567567E-2</v>
      </c>
      <c r="Y373" s="34">
        <v>23369</v>
      </c>
      <c r="Z373" s="35">
        <v>11964</v>
      </c>
      <c r="AA373" s="35">
        <v>11405</v>
      </c>
      <c r="AB373" s="22">
        <f t="shared" si="142"/>
        <v>-3.6353691886964447E-2</v>
      </c>
      <c r="AC373" s="23">
        <f t="shared" si="143"/>
        <v>3.4655120024308719E-2</v>
      </c>
    </row>
    <row r="374" spans="2:29" x14ac:dyDescent="0.25">
      <c r="B374" s="9" t="s">
        <v>27</v>
      </c>
      <c r="C374" s="10">
        <v>45</v>
      </c>
      <c r="D374" s="10">
        <v>26</v>
      </c>
      <c r="E374" s="10">
        <v>19</v>
      </c>
      <c r="F374" s="10">
        <v>277</v>
      </c>
      <c r="G374" s="10">
        <v>155</v>
      </c>
      <c r="H374" s="10">
        <v>122</v>
      </c>
      <c r="I374" s="10">
        <v>3</v>
      </c>
      <c r="J374" s="10">
        <v>2</v>
      </c>
      <c r="K374" s="10">
        <v>1</v>
      </c>
      <c r="L374" s="10">
        <v>3</v>
      </c>
      <c r="M374" s="10">
        <v>2</v>
      </c>
      <c r="N374" s="10">
        <v>1</v>
      </c>
      <c r="O374" s="10">
        <v>211</v>
      </c>
      <c r="P374" s="10">
        <v>109</v>
      </c>
      <c r="Q374" s="10">
        <v>102</v>
      </c>
      <c r="S374" s="17">
        <f t="shared" si="137"/>
        <v>539</v>
      </c>
      <c r="T374" s="18">
        <f t="shared" si="138"/>
        <v>294</v>
      </c>
      <c r="U374" s="18">
        <f t="shared" si="139"/>
        <v>245</v>
      </c>
      <c r="V374" s="22">
        <f t="shared" si="140"/>
        <v>-3.1783783783783784E-2</v>
      </c>
      <c r="W374" s="23">
        <f t="shared" si="141"/>
        <v>2.6486486486486487E-2</v>
      </c>
      <c r="Y374" s="34">
        <v>21781</v>
      </c>
      <c r="Z374" s="35">
        <v>10997</v>
      </c>
      <c r="AA374" s="35">
        <v>10784</v>
      </c>
      <c r="AB374" s="22">
        <f t="shared" si="142"/>
        <v>-3.341537526587663E-2</v>
      </c>
      <c r="AC374" s="23">
        <f t="shared" si="143"/>
        <v>3.2768155575812821E-2</v>
      </c>
    </row>
    <row r="375" spans="2:29" x14ac:dyDescent="0.25">
      <c r="B375" s="9" t="s">
        <v>28</v>
      </c>
      <c r="C375" s="10">
        <v>42</v>
      </c>
      <c r="D375" s="10">
        <v>18</v>
      </c>
      <c r="E375" s="10">
        <v>24</v>
      </c>
      <c r="F375" s="10">
        <v>305</v>
      </c>
      <c r="G375" s="10">
        <v>172</v>
      </c>
      <c r="H375" s="10">
        <v>133</v>
      </c>
      <c r="I375" s="10">
        <v>2</v>
      </c>
      <c r="J375" s="10">
        <v>2</v>
      </c>
      <c r="K375" s="10">
        <v>0</v>
      </c>
      <c r="L375" s="10">
        <v>7</v>
      </c>
      <c r="M375" s="10">
        <v>4</v>
      </c>
      <c r="N375" s="10">
        <v>3</v>
      </c>
      <c r="O375" s="10">
        <v>241</v>
      </c>
      <c r="P375" s="10">
        <v>123</v>
      </c>
      <c r="Q375" s="10">
        <v>118</v>
      </c>
      <c r="S375" s="17">
        <f t="shared" si="137"/>
        <v>597</v>
      </c>
      <c r="T375" s="18">
        <f t="shared" si="138"/>
        <v>319</v>
      </c>
      <c r="U375" s="18">
        <f t="shared" si="139"/>
        <v>278</v>
      </c>
      <c r="V375" s="22">
        <f t="shared" si="140"/>
        <v>-3.4486486486486487E-2</v>
      </c>
      <c r="W375" s="23">
        <f t="shared" si="141"/>
        <v>3.0054054054054053E-2</v>
      </c>
      <c r="Y375" s="34">
        <v>21222</v>
      </c>
      <c r="Z375" s="35">
        <v>10758</v>
      </c>
      <c r="AA375" s="35">
        <v>10464</v>
      </c>
      <c r="AB375" s="22">
        <f t="shared" si="142"/>
        <v>-3.2689152233363716E-2</v>
      </c>
      <c r="AC375" s="23">
        <f t="shared" si="143"/>
        <v>3.1795806745670008E-2</v>
      </c>
    </row>
    <row r="376" spans="2:29" x14ac:dyDescent="0.25">
      <c r="B376" s="9" t="s">
        <v>29</v>
      </c>
      <c r="C376" s="10">
        <v>29</v>
      </c>
      <c r="D376" s="10">
        <v>18</v>
      </c>
      <c r="E376" s="10">
        <v>11</v>
      </c>
      <c r="F376" s="10">
        <v>350</v>
      </c>
      <c r="G376" s="10">
        <v>191</v>
      </c>
      <c r="H376" s="10">
        <v>159</v>
      </c>
      <c r="I376" s="10">
        <v>3</v>
      </c>
      <c r="J376" s="10">
        <v>3</v>
      </c>
      <c r="K376" s="10">
        <v>0</v>
      </c>
      <c r="L376" s="10">
        <v>11</v>
      </c>
      <c r="M376" s="10">
        <v>5</v>
      </c>
      <c r="N376" s="10">
        <v>6</v>
      </c>
      <c r="O376" s="10">
        <v>226</v>
      </c>
      <c r="P376" s="10">
        <v>120</v>
      </c>
      <c r="Q376" s="10">
        <v>106</v>
      </c>
      <c r="S376" s="17">
        <f t="shared" si="137"/>
        <v>619</v>
      </c>
      <c r="T376" s="18">
        <f t="shared" si="138"/>
        <v>337</v>
      </c>
      <c r="U376" s="18">
        <f t="shared" si="139"/>
        <v>282</v>
      </c>
      <c r="V376" s="22">
        <f t="shared" si="140"/>
        <v>-3.6432432432432431E-2</v>
      </c>
      <c r="W376" s="23">
        <f t="shared" si="141"/>
        <v>3.0486486486486487E-2</v>
      </c>
      <c r="Y376" s="34">
        <v>20978</v>
      </c>
      <c r="Z376" s="35">
        <v>10426</v>
      </c>
      <c r="AA376" s="35">
        <v>10552</v>
      </c>
      <c r="AB376" s="22">
        <f t="shared" si="142"/>
        <v>-3.168034032209055E-2</v>
      </c>
      <c r="AC376" s="23">
        <f t="shared" si="143"/>
        <v>3.2063202673959283E-2</v>
      </c>
    </row>
    <row r="377" spans="2:29" x14ac:dyDescent="0.25">
      <c r="B377" s="9" t="s">
        <v>30</v>
      </c>
      <c r="C377" s="10">
        <v>68</v>
      </c>
      <c r="D377" s="10">
        <v>35</v>
      </c>
      <c r="E377" s="10">
        <v>33</v>
      </c>
      <c r="F377" s="10">
        <v>349</v>
      </c>
      <c r="G377" s="10">
        <v>193</v>
      </c>
      <c r="H377" s="10">
        <v>156</v>
      </c>
      <c r="I377" s="10">
        <v>18</v>
      </c>
      <c r="J377" s="10">
        <v>9</v>
      </c>
      <c r="K377" s="10">
        <v>9</v>
      </c>
      <c r="L377" s="10">
        <v>8</v>
      </c>
      <c r="M377" s="10">
        <v>6</v>
      </c>
      <c r="N377" s="10">
        <v>2</v>
      </c>
      <c r="O377" s="10">
        <v>228</v>
      </c>
      <c r="P377" s="10">
        <v>105</v>
      </c>
      <c r="Q377" s="10">
        <v>123</v>
      </c>
      <c r="S377" s="17">
        <f t="shared" si="137"/>
        <v>671</v>
      </c>
      <c r="T377" s="18">
        <f t="shared" si="138"/>
        <v>348</v>
      </c>
      <c r="U377" s="18">
        <f t="shared" si="139"/>
        <v>323</v>
      </c>
      <c r="V377" s="22">
        <f t="shared" si="140"/>
        <v>-3.7621621621621623E-2</v>
      </c>
      <c r="W377" s="23">
        <f t="shared" si="141"/>
        <v>3.491891891891892E-2</v>
      </c>
      <c r="Y377" s="34">
        <v>21605</v>
      </c>
      <c r="Z377" s="35">
        <v>10675</v>
      </c>
      <c r="AA377" s="35">
        <v>10930</v>
      </c>
      <c r="AB377" s="22">
        <f t="shared" si="142"/>
        <v>-3.2436949255545425E-2</v>
      </c>
      <c r="AC377" s="23">
        <f t="shared" si="143"/>
        <v>3.3211789729565483E-2</v>
      </c>
    </row>
    <row r="378" spans="2:29" x14ac:dyDescent="0.25">
      <c r="B378" s="9" t="s">
        <v>31</v>
      </c>
      <c r="C378" s="10">
        <v>50</v>
      </c>
      <c r="D378" s="10">
        <v>25</v>
      </c>
      <c r="E378" s="10">
        <v>25</v>
      </c>
      <c r="F378" s="10">
        <v>300</v>
      </c>
      <c r="G378" s="10">
        <v>172</v>
      </c>
      <c r="H378" s="10">
        <v>128</v>
      </c>
      <c r="I378" s="10">
        <v>7</v>
      </c>
      <c r="J378" s="10">
        <v>3</v>
      </c>
      <c r="K378" s="10">
        <v>4</v>
      </c>
      <c r="L378" s="10">
        <v>14</v>
      </c>
      <c r="M378" s="10">
        <v>7</v>
      </c>
      <c r="N378" s="10">
        <v>7</v>
      </c>
      <c r="O378" s="10">
        <v>222</v>
      </c>
      <c r="P378" s="10">
        <v>113</v>
      </c>
      <c r="Q378" s="10">
        <v>109</v>
      </c>
      <c r="S378" s="17">
        <f t="shared" si="137"/>
        <v>593</v>
      </c>
      <c r="T378" s="18">
        <f t="shared" si="138"/>
        <v>320</v>
      </c>
      <c r="U378" s="18">
        <f t="shared" si="139"/>
        <v>273</v>
      </c>
      <c r="V378" s="22">
        <f t="shared" si="140"/>
        <v>-3.4594594594594595E-2</v>
      </c>
      <c r="W378" s="23">
        <f t="shared" si="141"/>
        <v>2.9513513513513515E-2</v>
      </c>
      <c r="Y378" s="34">
        <v>20626</v>
      </c>
      <c r="Z378" s="35">
        <v>10336</v>
      </c>
      <c r="AA378" s="35">
        <v>10290</v>
      </c>
      <c r="AB378" s="22">
        <f t="shared" si="142"/>
        <v>-3.1406867213612882E-2</v>
      </c>
      <c r="AC378" s="23">
        <f t="shared" si="143"/>
        <v>3.1267092069279856E-2</v>
      </c>
    </row>
    <row r="379" spans="2:29" x14ac:dyDescent="0.25">
      <c r="B379" s="9" t="s">
        <v>32</v>
      </c>
      <c r="C379" s="10">
        <v>57</v>
      </c>
      <c r="D379" s="10">
        <v>35</v>
      </c>
      <c r="E379" s="10">
        <v>22</v>
      </c>
      <c r="F379" s="10">
        <v>260</v>
      </c>
      <c r="G379" s="10">
        <v>155</v>
      </c>
      <c r="H379" s="10">
        <v>105</v>
      </c>
      <c r="I379" s="10">
        <v>8</v>
      </c>
      <c r="J379" s="10">
        <v>4</v>
      </c>
      <c r="K379" s="10">
        <v>4</v>
      </c>
      <c r="L379" s="10">
        <v>11</v>
      </c>
      <c r="M379" s="10">
        <v>7</v>
      </c>
      <c r="N379" s="10">
        <v>4</v>
      </c>
      <c r="O379" s="10">
        <v>186</v>
      </c>
      <c r="P379" s="10">
        <v>96</v>
      </c>
      <c r="Q379" s="10">
        <v>90</v>
      </c>
      <c r="S379" s="17">
        <f t="shared" si="137"/>
        <v>522</v>
      </c>
      <c r="T379" s="18">
        <f t="shared" si="138"/>
        <v>297</v>
      </c>
      <c r="U379" s="18">
        <f t="shared" si="139"/>
        <v>225</v>
      </c>
      <c r="V379" s="22">
        <f t="shared" si="140"/>
        <v>-3.2108108108108109E-2</v>
      </c>
      <c r="W379" s="23">
        <f t="shared" si="141"/>
        <v>2.4324324324324326E-2</v>
      </c>
      <c r="Y379" s="34">
        <v>17593</v>
      </c>
      <c r="Z379" s="35">
        <v>8894</v>
      </c>
      <c r="AA379" s="35">
        <v>8699</v>
      </c>
      <c r="AB379" s="22">
        <f t="shared" si="142"/>
        <v>-2.702522029778183E-2</v>
      </c>
      <c r="AC379" s="23">
        <f t="shared" si="143"/>
        <v>2.6432695229413553E-2</v>
      </c>
    </row>
    <row r="380" spans="2:29" x14ac:dyDescent="0.25">
      <c r="B380" s="9" t="s">
        <v>33</v>
      </c>
      <c r="C380" s="10">
        <v>26</v>
      </c>
      <c r="D380" s="10">
        <v>12</v>
      </c>
      <c r="E380" s="10">
        <v>14</v>
      </c>
      <c r="F380" s="10">
        <v>233</v>
      </c>
      <c r="G380" s="10">
        <v>119</v>
      </c>
      <c r="H380" s="10">
        <v>114</v>
      </c>
      <c r="I380" s="10">
        <v>3</v>
      </c>
      <c r="J380" s="10">
        <v>3</v>
      </c>
      <c r="K380" s="10">
        <v>0</v>
      </c>
      <c r="L380" s="10">
        <v>4</v>
      </c>
      <c r="M380" s="10">
        <v>4</v>
      </c>
      <c r="N380" s="10">
        <v>0</v>
      </c>
      <c r="O380" s="10">
        <v>179</v>
      </c>
      <c r="P380" s="10">
        <v>103</v>
      </c>
      <c r="Q380" s="10">
        <v>76</v>
      </c>
      <c r="S380" s="17">
        <f t="shared" si="137"/>
        <v>445</v>
      </c>
      <c r="T380" s="18">
        <f t="shared" si="138"/>
        <v>241</v>
      </c>
      <c r="U380" s="18">
        <f t="shared" si="139"/>
        <v>204</v>
      </c>
      <c r="V380" s="22">
        <f t="shared" si="140"/>
        <v>-2.6054054054054053E-2</v>
      </c>
      <c r="W380" s="23">
        <f t="shared" si="141"/>
        <v>2.2054054054054053E-2</v>
      </c>
      <c r="Y380" s="34">
        <v>14487</v>
      </c>
      <c r="Z380" s="35">
        <v>7351</v>
      </c>
      <c r="AA380" s="35">
        <v>7136</v>
      </c>
      <c r="AB380" s="22">
        <f t="shared" si="142"/>
        <v>-2.2336675782436949E-2</v>
      </c>
      <c r="AC380" s="23">
        <f t="shared" si="143"/>
        <v>2.1683378912184748E-2</v>
      </c>
    </row>
    <row r="381" spans="2:29" x14ac:dyDescent="0.25">
      <c r="B381" s="9" t="s">
        <v>34</v>
      </c>
      <c r="C381" s="10">
        <v>39</v>
      </c>
      <c r="D381" s="10">
        <v>22</v>
      </c>
      <c r="E381" s="10">
        <v>17</v>
      </c>
      <c r="F381" s="10">
        <v>171</v>
      </c>
      <c r="G381" s="10">
        <v>99</v>
      </c>
      <c r="H381" s="10">
        <v>72</v>
      </c>
      <c r="I381" s="10">
        <v>1</v>
      </c>
      <c r="J381" s="10">
        <v>0</v>
      </c>
      <c r="K381" s="10">
        <v>1</v>
      </c>
      <c r="L381" s="10">
        <v>5</v>
      </c>
      <c r="M381" s="10">
        <v>4</v>
      </c>
      <c r="N381" s="10">
        <v>1</v>
      </c>
      <c r="O381" s="10">
        <v>122</v>
      </c>
      <c r="P381" s="10">
        <v>62</v>
      </c>
      <c r="Q381" s="10">
        <v>60</v>
      </c>
      <c r="S381" s="17">
        <f t="shared" si="137"/>
        <v>338</v>
      </c>
      <c r="T381" s="18">
        <f t="shared" si="138"/>
        <v>187</v>
      </c>
      <c r="U381" s="18">
        <f t="shared" si="139"/>
        <v>151</v>
      </c>
      <c r="V381" s="22">
        <f t="shared" si="140"/>
        <v>-2.0216216216216217E-2</v>
      </c>
      <c r="W381" s="23">
        <f t="shared" si="141"/>
        <v>1.6324324324324326E-2</v>
      </c>
      <c r="Y381" s="34">
        <v>10378</v>
      </c>
      <c r="Z381" s="35">
        <v>5007</v>
      </c>
      <c r="AA381" s="35">
        <v>5371</v>
      </c>
      <c r="AB381" s="22">
        <f t="shared" si="142"/>
        <v>-1.5214220601640838E-2</v>
      </c>
      <c r="AC381" s="23">
        <f t="shared" si="143"/>
        <v>1.632026739592829E-2</v>
      </c>
    </row>
    <row r="382" spans="2:29" x14ac:dyDescent="0.25">
      <c r="B382" s="9" t="s">
        <v>35</v>
      </c>
      <c r="C382" s="10">
        <v>26</v>
      </c>
      <c r="D382" s="10">
        <v>12</v>
      </c>
      <c r="E382" s="10">
        <v>14</v>
      </c>
      <c r="F382" s="10">
        <v>110</v>
      </c>
      <c r="G382" s="10">
        <v>51</v>
      </c>
      <c r="H382" s="10">
        <v>59</v>
      </c>
      <c r="I382" s="10">
        <v>2</v>
      </c>
      <c r="J382" s="10">
        <v>1</v>
      </c>
      <c r="K382" s="10">
        <v>1</v>
      </c>
      <c r="L382" s="10">
        <v>4</v>
      </c>
      <c r="M382" s="10">
        <v>2</v>
      </c>
      <c r="N382" s="10">
        <v>2</v>
      </c>
      <c r="O382" s="10">
        <v>80</v>
      </c>
      <c r="P382" s="10">
        <v>43</v>
      </c>
      <c r="Q382" s="10">
        <v>37</v>
      </c>
      <c r="S382" s="17">
        <f t="shared" si="137"/>
        <v>222</v>
      </c>
      <c r="T382" s="18">
        <f t="shared" si="138"/>
        <v>109</v>
      </c>
      <c r="U382" s="18">
        <f t="shared" si="139"/>
        <v>113</v>
      </c>
      <c r="V382" s="22">
        <f t="shared" si="140"/>
        <v>-1.1783783783783783E-2</v>
      </c>
      <c r="W382" s="23">
        <f t="shared" si="141"/>
        <v>1.2216216216216217E-2</v>
      </c>
      <c r="Y382" s="34">
        <v>7624</v>
      </c>
      <c r="Z382" s="35">
        <v>3608</v>
      </c>
      <c r="AA382" s="35">
        <v>4016</v>
      </c>
      <c r="AB382" s="22">
        <f t="shared" si="142"/>
        <v>-1.0963233059860225E-2</v>
      </c>
      <c r="AC382" s="23">
        <f t="shared" si="143"/>
        <v>1.2202977818292313E-2</v>
      </c>
    </row>
    <row r="383" spans="2:29" x14ac:dyDescent="0.25">
      <c r="B383" s="9" t="s">
        <v>36</v>
      </c>
      <c r="C383" s="10">
        <v>16</v>
      </c>
      <c r="D383" s="10">
        <v>8</v>
      </c>
      <c r="E383" s="10">
        <v>8</v>
      </c>
      <c r="F383" s="10">
        <v>67</v>
      </c>
      <c r="G383" s="10">
        <v>37</v>
      </c>
      <c r="H383" s="10">
        <v>30</v>
      </c>
      <c r="I383" s="10">
        <v>1</v>
      </c>
      <c r="J383" s="10">
        <v>1</v>
      </c>
      <c r="K383" s="10">
        <v>0</v>
      </c>
      <c r="L383" s="10">
        <v>4</v>
      </c>
      <c r="M383" s="10">
        <v>1</v>
      </c>
      <c r="N383" s="10">
        <v>3</v>
      </c>
      <c r="O383" s="10">
        <v>57</v>
      </c>
      <c r="P383" s="10">
        <v>27</v>
      </c>
      <c r="Q383" s="10">
        <v>30</v>
      </c>
      <c r="S383" s="17">
        <f t="shared" si="137"/>
        <v>145</v>
      </c>
      <c r="T383" s="18">
        <f t="shared" si="138"/>
        <v>74</v>
      </c>
      <c r="U383" s="18">
        <f t="shared" si="139"/>
        <v>71</v>
      </c>
      <c r="V383" s="22">
        <f t="shared" si="140"/>
        <v>-8.0000000000000002E-3</v>
      </c>
      <c r="W383" s="23">
        <f t="shared" si="141"/>
        <v>7.6756756756756759E-3</v>
      </c>
      <c r="Y383" s="34">
        <v>6275</v>
      </c>
      <c r="Z383" s="35">
        <v>2805</v>
      </c>
      <c r="AA383" s="35">
        <v>3470</v>
      </c>
      <c r="AB383" s="22">
        <f t="shared" si="142"/>
        <v>-8.5232452142206018E-3</v>
      </c>
      <c r="AC383" s="23">
        <f t="shared" si="143"/>
        <v>1.0543907626861136E-2</v>
      </c>
    </row>
    <row r="384" spans="2:29" x14ac:dyDescent="0.25">
      <c r="B384" s="9" t="s">
        <v>37</v>
      </c>
      <c r="C384" s="10">
        <v>9</v>
      </c>
      <c r="D384" s="10">
        <v>4</v>
      </c>
      <c r="E384" s="10">
        <v>5</v>
      </c>
      <c r="F384" s="10">
        <v>60</v>
      </c>
      <c r="G384" s="10">
        <v>23</v>
      </c>
      <c r="H384" s="10">
        <v>37</v>
      </c>
      <c r="I384" s="10">
        <v>1</v>
      </c>
      <c r="J384" s="10">
        <v>0</v>
      </c>
      <c r="K384" s="10">
        <v>1</v>
      </c>
      <c r="L384" s="10">
        <v>4</v>
      </c>
      <c r="M384" s="10">
        <v>3</v>
      </c>
      <c r="N384" s="10">
        <v>1</v>
      </c>
      <c r="O384" s="10">
        <v>32</v>
      </c>
      <c r="P384" s="10">
        <v>16</v>
      </c>
      <c r="Q384" s="10">
        <v>16</v>
      </c>
      <c r="S384" s="17">
        <f t="shared" si="137"/>
        <v>106</v>
      </c>
      <c r="T384" s="18">
        <f t="shared" si="138"/>
        <v>46</v>
      </c>
      <c r="U384" s="18">
        <f t="shared" si="139"/>
        <v>60</v>
      </c>
      <c r="V384" s="22">
        <f t="shared" si="140"/>
        <v>-4.972972972972973E-3</v>
      </c>
      <c r="W384" s="23">
        <f t="shared" si="141"/>
        <v>6.4864864864864862E-3</v>
      </c>
      <c r="Y384" s="34">
        <v>3889</v>
      </c>
      <c r="Z384" s="35">
        <v>1560</v>
      </c>
      <c r="AA384" s="35">
        <v>2329</v>
      </c>
      <c r="AB384" s="22">
        <f t="shared" si="142"/>
        <v>-4.7402005469462166E-3</v>
      </c>
      <c r="AC384" s="23">
        <f t="shared" si="143"/>
        <v>7.0768763293831659E-3</v>
      </c>
    </row>
    <row r="385" spans="1:29" x14ac:dyDescent="0.25">
      <c r="B385" s="9" t="s">
        <v>38</v>
      </c>
      <c r="C385" s="10">
        <v>1</v>
      </c>
      <c r="D385" s="10">
        <v>0</v>
      </c>
      <c r="E385" s="10">
        <v>1</v>
      </c>
      <c r="F385" s="10">
        <v>19</v>
      </c>
      <c r="G385" s="10">
        <v>5</v>
      </c>
      <c r="H385" s="10">
        <v>14</v>
      </c>
      <c r="I385" s="10">
        <v>1</v>
      </c>
      <c r="J385" s="10">
        <v>1</v>
      </c>
      <c r="K385" s="10">
        <v>0</v>
      </c>
      <c r="L385" s="10">
        <v>0</v>
      </c>
      <c r="M385" s="10">
        <v>0</v>
      </c>
      <c r="N385" s="10">
        <v>0</v>
      </c>
      <c r="O385" s="10">
        <v>14</v>
      </c>
      <c r="P385" s="10">
        <v>3</v>
      </c>
      <c r="Q385" s="10">
        <v>11</v>
      </c>
      <c r="S385" s="17">
        <f t="shared" si="137"/>
        <v>35</v>
      </c>
      <c r="T385" s="18">
        <f t="shared" si="138"/>
        <v>9</v>
      </c>
      <c r="U385" s="18">
        <f t="shared" si="139"/>
        <v>26</v>
      </c>
      <c r="V385" s="22">
        <f t="shared" si="140"/>
        <v>-9.7297297297297292E-4</v>
      </c>
      <c r="W385" s="23">
        <f t="shared" si="141"/>
        <v>2.8108108108108108E-3</v>
      </c>
      <c r="Y385" s="34">
        <v>1542</v>
      </c>
      <c r="Z385" s="35">
        <v>491</v>
      </c>
      <c r="AA385" s="35">
        <v>1051</v>
      </c>
      <c r="AB385" s="22">
        <f t="shared" si="142"/>
        <v>-1.4919477362503799E-3</v>
      </c>
      <c r="AC385" s="23">
        <f t="shared" si="143"/>
        <v>3.1935581890003037E-3</v>
      </c>
    </row>
    <row r="386" spans="1:29" x14ac:dyDescent="0.25">
      <c r="B386" s="9" t="s">
        <v>39</v>
      </c>
      <c r="C386" s="10">
        <v>1</v>
      </c>
      <c r="D386" s="10">
        <v>0</v>
      </c>
      <c r="E386" s="10">
        <v>1</v>
      </c>
      <c r="F386" s="10">
        <v>5</v>
      </c>
      <c r="G386" s="10">
        <v>3</v>
      </c>
      <c r="H386" s="10">
        <v>2</v>
      </c>
      <c r="I386" s="10">
        <v>0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10">
        <v>1</v>
      </c>
      <c r="P386" s="10">
        <v>0</v>
      </c>
      <c r="Q386" s="10">
        <v>1</v>
      </c>
      <c r="S386" s="17">
        <f t="shared" si="137"/>
        <v>7</v>
      </c>
      <c r="T386" s="18">
        <f t="shared" si="138"/>
        <v>3</v>
      </c>
      <c r="U386" s="18">
        <f t="shared" si="139"/>
        <v>4</v>
      </c>
      <c r="V386" s="22">
        <f t="shared" si="140"/>
        <v>-3.2432432432432431E-4</v>
      </c>
      <c r="W386" s="23">
        <f t="shared" si="141"/>
        <v>4.3243243243243243E-4</v>
      </c>
      <c r="Y386" s="34">
        <v>314</v>
      </c>
      <c r="Z386" s="35">
        <v>94</v>
      </c>
      <c r="AA386" s="35">
        <v>220</v>
      </c>
      <c r="AB386" s="22">
        <f t="shared" si="142"/>
        <v>-2.8562746885445151E-4</v>
      </c>
      <c r="AC386" s="23">
        <f t="shared" si="143"/>
        <v>6.6848982072318448E-4</v>
      </c>
    </row>
    <row r="387" spans="1:29" x14ac:dyDescent="0.25">
      <c r="B387" s="9" t="s">
        <v>40</v>
      </c>
      <c r="C387" s="10">
        <v>0</v>
      </c>
      <c r="D387" s="10">
        <v>0</v>
      </c>
      <c r="E387" s="10">
        <v>0</v>
      </c>
      <c r="F387" s="10">
        <v>1</v>
      </c>
      <c r="G387" s="10">
        <v>1</v>
      </c>
      <c r="H387" s="10">
        <v>0</v>
      </c>
      <c r="I387" s="10">
        <v>0</v>
      </c>
      <c r="J387" s="10">
        <v>0</v>
      </c>
      <c r="K387" s="10">
        <v>0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S387" s="19">
        <f t="shared" si="137"/>
        <v>1</v>
      </c>
      <c r="T387" s="20">
        <f t="shared" si="138"/>
        <v>1</v>
      </c>
      <c r="U387" s="20">
        <f t="shared" si="139"/>
        <v>0</v>
      </c>
      <c r="V387" s="24">
        <f t="shared" si="140"/>
        <v>-1.0810810810810811E-4</v>
      </c>
      <c r="W387" s="25">
        <f t="shared" si="141"/>
        <v>0</v>
      </c>
      <c r="Y387" s="36">
        <v>32</v>
      </c>
      <c r="Z387" s="37">
        <v>6</v>
      </c>
      <c r="AA387" s="37">
        <v>26</v>
      </c>
      <c r="AB387" s="24">
        <f t="shared" si="142"/>
        <v>-1.8231540565177756E-5</v>
      </c>
      <c r="AC387" s="25">
        <f t="shared" si="143"/>
        <v>7.9003342449103622E-5</v>
      </c>
    </row>
    <row r="388" spans="1:29" ht="15.75" thickBot="1" x14ac:dyDescent="0.3">
      <c r="S388" s="21">
        <f>SUM(S367:S387)</f>
        <v>9250</v>
      </c>
      <c r="T388" s="21">
        <f t="shared" ref="T388:U388" si="144">SUM(T367:T387)</f>
        <v>4879</v>
      </c>
      <c r="U388" s="21">
        <f t="shared" si="144"/>
        <v>4371</v>
      </c>
      <c r="Y388" s="21">
        <f>SUM(Y367:Y387)</f>
        <v>329100</v>
      </c>
      <c r="Z388" s="21">
        <f t="shared" ref="Z388:AA388" si="145">SUM(Z367:Z387)</f>
        <v>165186</v>
      </c>
      <c r="AA388" s="21">
        <f t="shared" si="145"/>
        <v>163914</v>
      </c>
    </row>
    <row r="389" spans="1:29" ht="15.75" thickTop="1" x14ac:dyDescent="0.25"/>
    <row r="395" spans="1:29" ht="26.25" x14ac:dyDescent="0.4">
      <c r="A395" s="1" t="s">
        <v>47</v>
      </c>
      <c r="B395" s="33">
        <v>2016</v>
      </c>
      <c r="C395" s="53" t="s">
        <v>42</v>
      </c>
      <c r="D395" s="53"/>
      <c r="E395" s="53"/>
      <c r="F395" s="54" t="s">
        <v>43</v>
      </c>
      <c r="G395" s="54"/>
      <c r="H395" s="54"/>
      <c r="I395" s="54" t="s">
        <v>44</v>
      </c>
      <c r="J395" s="54"/>
      <c r="K395" s="54"/>
      <c r="L395" s="54" t="s">
        <v>45</v>
      </c>
      <c r="M395" s="54"/>
      <c r="N395" s="54"/>
      <c r="O395" s="54" t="s">
        <v>46</v>
      </c>
      <c r="P395" s="54"/>
      <c r="Q395" s="54"/>
      <c r="R395" s="15"/>
      <c r="S395" s="49" t="s">
        <v>84</v>
      </c>
      <c r="T395" s="50"/>
      <c r="U395" s="50"/>
      <c r="V395" s="50"/>
      <c r="W395" s="31">
        <f>B395</f>
        <v>2016</v>
      </c>
      <c r="Y395" s="51" t="s">
        <v>41</v>
      </c>
      <c r="Z395" s="52"/>
      <c r="AA395" s="52"/>
      <c r="AB395" s="52"/>
      <c r="AC395" s="32">
        <f>B395</f>
        <v>2016</v>
      </c>
    </row>
    <row r="396" spans="1:29" x14ac:dyDescent="0.25">
      <c r="B396" s="8"/>
      <c r="C396" s="9" t="s">
        <v>19</v>
      </c>
      <c r="D396" s="9" t="s">
        <v>17</v>
      </c>
      <c r="E396" s="9" t="s">
        <v>18</v>
      </c>
      <c r="F396" s="9" t="s">
        <v>19</v>
      </c>
      <c r="G396" s="9" t="s">
        <v>17</v>
      </c>
      <c r="H396" s="9" t="s">
        <v>18</v>
      </c>
      <c r="I396" s="9" t="s">
        <v>19</v>
      </c>
      <c r="J396" s="9" t="s">
        <v>17</v>
      </c>
      <c r="K396" s="9" t="s">
        <v>18</v>
      </c>
      <c r="L396" s="9" t="s">
        <v>19</v>
      </c>
      <c r="M396" s="9" t="s">
        <v>17</v>
      </c>
      <c r="N396" s="9" t="s">
        <v>18</v>
      </c>
      <c r="O396" s="9" t="s">
        <v>19</v>
      </c>
      <c r="P396" s="9" t="s">
        <v>17</v>
      </c>
      <c r="Q396" s="9" t="s">
        <v>18</v>
      </c>
      <c r="R396" s="9"/>
      <c r="S396" s="12" t="s">
        <v>19</v>
      </c>
      <c r="T396" s="13" t="s">
        <v>17</v>
      </c>
      <c r="U396" s="13" t="s">
        <v>18</v>
      </c>
      <c r="V396" s="13" t="s">
        <v>48</v>
      </c>
      <c r="W396" s="14" t="s">
        <v>49</v>
      </c>
      <c r="Y396" s="12" t="s">
        <v>19</v>
      </c>
      <c r="Z396" s="13" t="s">
        <v>17</v>
      </c>
      <c r="AA396" s="13" t="s">
        <v>18</v>
      </c>
      <c r="AB396" s="13" t="s">
        <v>48</v>
      </c>
      <c r="AC396" s="14" t="s">
        <v>49</v>
      </c>
    </row>
    <row r="397" spans="1:29" x14ac:dyDescent="0.25">
      <c r="B397" s="9" t="s">
        <v>20</v>
      </c>
      <c r="C397" s="10">
        <v>34</v>
      </c>
      <c r="D397" s="10">
        <v>14</v>
      </c>
      <c r="E397" s="10">
        <v>20</v>
      </c>
      <c r="F397" s="10">
        <v>349</v>
      </c>
      <c r="G397" s="10">
        <v>188</v>
      </c>
      <c r="H397" s="10">
        <v>161</v>
      </c>
      <c r="I397" s="10">
        <v>0</v>
      </c>
      <c r="J397" s="10">
        <v>0</v>
      </c>
      <c r="K397" s="10">
        <v>0</v>
      </c>
      <c r="L397" s="10">
        <v>3</v>
      </c>
      <c r="M397" s="10">
        <v>0</v>
      </c>
      <c r="N397" s="10">
        <v>3</v>
      </c>
      <c r="O397" s="10">
        <v>253</v>
      </c>
      <c r="P397" s="10">
        <v>129</v>
      </c>
      <c r="Q397" s="10">
        <v>124</v>
      </c>
      <c r="S397" s="17">
        <f>O397+L397+I397+F397+C397</f>
        <v>639</v>
      </c>
      <c r="T397" s="18">
        <f t="shared" ref="T397" si="146">P397+M397+J397+G397+D397</f>
        <v>331</v>
      </c>
      <c r="U397" s="18">
        <f t="shared" ref="U397" si="147">Q397+N397+K397+H397+E397</f>
        <v>308</v>
      </c>
      <c r="V397" s="22">
        <f>T397/$S$418*-1</f>
        <v>-3.6076294277929154E-2</v>
      </c>
      <c r="W397" s="23">
        <f>U397/$S$418</f>
        <v>3.3569482288828341E-2</v>
      </c>
      <c r="Y397" s="34">
        <v>21845</v>
      </c>
      <c r="Z397" s="35">
        <v>11102</v>
      </c>
      <c r="AA397" s="35">
        <v>10743</v>
      </c>
      <c r="AB397" s="22">
        <f>Z397/$Y$418*-1</f>
        <v>-3.33865617735596E-2</v>
      </c>
      <c r="AC397" s="23">
        <f>AA397/$Y$418</f>
        <v>3.2306956686484485E-2</v>
      </c>
    </row>
    <row r="398" spans="1:29" x14ac:dyDescent="0.25">
      <c r="B398" s="9" t="s">
        <v>21</v>
      </c>
      <c r="C398" s="10">
        <v>34</v>
      </c>
      <c r="D398" s="10">
        <v>17</v>
      </c>
      <c r="E398" s="10">
        <v>17</v>
      </c>
      <c r="F398" s="10">
        <v>352</v>
      </c>
      <c r="G398" s="10">
        <v>176</v>
      </c>
      <c r="H398" s="10">
        <v>176</v>
      </c>
      <c r="I398" s="10">
        <v>0</v>
      </c>
      <c r="J398" s="10">
        <v>0</v>
      </c>
      <c r="K398" s="10">
        <v>0</v>
      </c>
      <c r="L398" s="10">
        <v>7</v>
      </c>
      <c r="M398" s="10">
        <v>5</v>
      </c>
      <c r="N398" s="10">
        <v>2</v>
      </c>
      <c r="O398" s="10">
        <v>264</v>
      </c>
      <c r="P398" s="10">
        <v>145</v>
      </c>
      <c r="Q398" s="10">
        <v>119</v>
      </c>
      <c r="S398" s="17">
        <f t="shared" ref="S398:S417" si="148">O398+L398+I398+F398+C398</f>
        <v>657</v>
      </c>
      <c r="T398" s="18">
        <f t="shared" ref="T398:T417" si="149">P398+M398+J398+G398+D398</f>
        <v>343</v>
      </c>
      <c r="U398" s="18">
        <f t="shared" ref="U398:U417" si="150">Q398+N398+K398+H398+E398</f>
        <v>314</v>
      </c>
      <c r="V398" s="22">
        <f t="shared" ref="V398:V417" si="151">T398/$S$418*-1</f>
        <v>-3.73841961852861E-2</v>
      </c>
      <c r="W398" s="23">
        <f t="shared" ref="W398:W417" si="152">U398/$S$418</f>
        <v>3.4223433242506811E-2</v>
      </c>
      <c r="Y398" s="34">
        <v>23408</v>
      </c>
      <c r="Z398" s="35">
        <v>12064</v>
      </c>
      <c r="AA398" s="35">
        <v>11344</v>
      </c>
      <c r="AB398" s="22">
        <f t="shared" ref="AB398:AB417" si="153">Z398/$Y$418*-1</f>
        <v>-3.6279542536139707E-2</v>
      </c>
      <c r="AC398" s="23">
        <f t="shared" ref="AC398:AC417" si="154">AA398/$Y$418</f>
        <v>3.4114317848969566E-2</v>
      </c>
    </row>
    <row r="399" spans="1:29" x14ac:dyDescent="0.25">
      <c r="B399" s="9" t="s">
        <v>22</v>
      </c>
      <c r="C399" s="10">
        <v>24</v>
      </c>
      <c r="D399" s="10">
        <v>12</v>
      </c>
      <c r="E399" s="10">
        <v>12</v>
      </c>
      <c r="F399" s="10">
        <v>305</v>
      </c>
      <c r="G399" s="10">
        <v>152</v>
      </c>
      <c r="H399" s="10">
        <v>153</v>
      </c>
      <c r="I399" s="10">
        <v>2</v>
      </c>
      <c r="J399" s="10">
        <v>2</v>
      </c>
      <c r="K399" s="10">
        <v>0</v>
      </c>
      <c r="L399" s="10">
        <v>2</v>
      </c>
      <c r="M399" s="10">
        <v>2</v>
      </c>
      <c r="N399" s="10">
        <v>0</v>
      </c>
      <c r="O399" s="10">
        <v>233</v>
      </c>
      <c r="P399" s="10">
        <v>124</v>
      </c>
      <c r="Q399" s="10">
        <v>109</v>
      </c>
      <c r="S399" s="17">
        <f t="shared" si="148"/>
        <v>566</v>
      </c>
      <c r="T399" s="18">
        <f t="shared" si="149"/>
        <v>292</v>
      </c>
      <c r="U399" s="18">
        <f t="shared" si="150"/>
        <v>274</v>
      </c>
      <c r="V399" s="22">
        <f t="shared" si="151"/>
        <v>-3.1825613079019072E-2</v>
      </c>
      <c r="W399" s="23">
        <f t="shared" si="152"/>
        <v>2.9863760217983652E-2</v>
      </c>
      <c r="Y399" s="34">
        <v>21287</v>
      </c>
      <c r="Z399" s="35">
        <v>10814</v>
      </c>
      <c r="AA399" s="35">
        <v>10473</v>
      </c>
      <c r="AB399" s="22">
        <f t="shared" si="153"/>
        <v>-3.252047189869154E-2</v>
      </c>
      <c r="AC399" s="23">
        <f t="shared" si="154"/>
        <v>3.1494997428795683E-2</v>
      </c>
    </row>
    <row r="400" spans="1:29" x14ac:dyDescent="0.25">
      <c r="B400" s="9" t="s">
        <v>23</v>
      </c>
      <c r="C400" s="10">
        <v>37</v>
      </c>
      <c r="D400" s="10">
        <v>19</v>
      </c>
      <c r="E400" s="10">
        <v>18</v>
      </c>
      <c r="F400" s="10">
        <v>348</v>
      </c>
      <c r="G400" s="10">
        <v>178</v>
      </c>
      <c r="H400" s="10">
        <v>170</v>
      </c>
      <c r="I400" s="10">
        <v>9</v>
      </c>
      <c r="J400" s="10">
        <v>6</v>
      </c>
      <c r="K400" s="10">
        <v>3</v>
      </c>
      <c r="L400" s="10">
        <v>10</v>
      </c>
      <c r="M400" s="10">
        <v>6</v>
      </c>
      <c r="N400" s="10">
        <v>4</v>
      </c>
      <c r="O400" s="10">
        <v>245</v>
      </c>
      <c r="P400" s="10">
        <v>121</v>
      </c>
      <c r="Q400" s="10">
        <v>124</v>
      </c>
      <c r="S400" s="17">
        <f t="shared" si="148"/>
        <v>649</v>
      </c>
      <c r="T400" s="18">
        <f t="shared" si="149"/>
        <v>330</v>
      </c>
      <c r="U400" s="18">
        <f t="shared" si="150"/>
        <v>319</v>
      </c>
      <c r="V400" s="22">
        <f t="shared" si="151"/>
        <v>-3.5967302452316073E-2</v>
      </c>
      <c r="W400" s="23">
        <f t="shared" si="152"/>
        <v>3.4768392370572207E-2</v>
      </c>
      <c r="Y400" s="34">
        <v>22121</v>
      </c>
      <c r="Z400" s="35">
        <v>11261</v>
      </c>
      <c r="AA400" s="35">
        <v>10860</v>
      </c>
      <c r="AB400" s="22">
        <f t="shared" si="153"/>
        <v>-3.3864715558643003E-2</v>
      </c>
      <c r="AC400" s="23">
        <f t="shared" si="154"/>
        <v>3.2658805698149634E-2</v>
      </c>
    </row>
    <row r="401" spans="2:29" x14ac:dyDescent="0.25">
      <c r="B401" s="9" t="s">
        <v>24</v>
      </c>
      <c r="C401" s="10">
        <v>40</v>
      </c>
      <c r="D401" s="10">
        <v>18</v>
      </c>
      <c r="E401" s="10">
        <v>22</v>
      </c>
      <c r="F401" s="10">
        <v>351</v>
      </c>
      <c r="G401" s="10">
        <v>201</v>
      </c>
      <c r="H401" s="10">
        <v>150</v>
      </c>
      <c r="I401" s="10">
        <v>5</v>
      </c>
      <c r="J401" s="10">
        <v>5</v>
      </c>
      <c r="K401" s="10">
        <v>0</v>
      </c>
      <c r="L401" s="10">
        <v>11</v>
      </c>
      <c r="M401" s="10">
        <v>6</v>
      </c>
      <c r="N401" s="10">
        <v>5</v>
      </c>
      <c r="O401" s="10">
        <v>238</v>
      </c>
      <c r="P401" s="10">
        <v>122</v>
      </c>
      <c r="Q401" s="10">
        <v>116</v>
      </c>
      <c r="S401" s="17">
        <f t="shared" si="148"/>
        <v>645</v>
      </c>
      <c r="T401" s="18">
        <f t="shared" si="149"/>
        <v>352</v>
      </c>
      <c r="U401" s="18">
        <f t="shared" si="150"/>
        <v>293</v>
      </c>
      <c r="V401" s="22">
        <f t="shared" si="151"/>
        <v>-3.8365122615803812E-2</v>
      </c>
      <c r="W401" s="23">
        <f t="shared" si="152"/>
        <v>3.1934604904632152E-2</v>
      </c>
      <c r="Y401" s="34">
        <v>24886</v>
      </c>
      <c r="Z401" s="35">
        <v>12792</v>
      </c>
      <c r="AA401" s="35">
        <v>12094</v>
      </c>
      <c r="AB401" s="22">
        <f t="shared" si="153"/>
        <v>-3.8468825275389515E-2</v>
      </c>
      <c r="AC401" s="23">
        <f t="shared" si="154"/>
        <v>3.636976023143846E-2</v>
      </c>
    </row>
    <row r="402" spans="2:29" x14ac:dyDescent="0.25">
      <c r="B402" s="9" t="s">
        <v>25</v>
      </c>
      <c r="C402" s="10">
        <v>42</v>
      </c>
      <c r="D402" s="10">
        <v>23</v>
      </c>
      <c r="E402" s="10">
        <v>19</v>
      </c>
      <c r="F402" s="10">
        <v>335</v>
      </c>
      <c r="G402" s="10">
        <v>185</v>
      </c>
      <c r="H402" s="10">
        <v>150</v>
      </c>
      <c r="I402" s="10">
        <v>6</v>
      </c>
      <c r="J402" s="10">
        <v>3</v>
      </c>
      <c r="K402" s="10">
        <v>3</v>
      </c>
      <c r="L402" s="10">
        <v>13</v>
      </c>
      <c r="M402" s="10">
        <v>5</v>
      </c>
      <c r="N402" s="10">
        <v>8</v>
      </c>
      <c r="O402" s="10">
        <v>203</v>
      </c>
      <c r="P402" s="10">
        <v>108</v>
      </c>
      <c r="Q402" s="10">
        <v>95</v>
      </c>
      <c r="S402" s="17">
        <f t="shared" si="148"/>
        <v>599</v>
      </c>
      <c r="T402" s="18">
        <f t="shared" si="149"/>
        <v>324</v>
      </c>
      <c r="U402" s="18">
        <f t="shared" si="150"/>
        <v>275</v>
      </c>
      <c r="V402" s="22">
        <f t="shared" si="151"/>
        <v>-3.5313351498637603E-2</v>
      </c>
      <c r="W402" s="23">
        <f t="shared" si="152"/>
        <v>2.9972752043596729E-2</v>
      </c>
      <c r="Y402" s="34">
        <v>24370</v>
      </c>
      <c r="Z402" s="35">
        <v>12583</v>
      </c>
      <c r="AA402" s="35">
        <v>11787</v>
      </c>
      <c r="AB402" s="22">
        <f t="shared" si="153"/>
        <v>-3.7840308664808184E-2</v>
      </c>
      <c r="AC402" s="23">
        <f t="shared" si="154"/>
        <v>3.5446532482881189E-2</v>
      </c>
    </row>
    <row r="403" spans="2:29" x14ac:dyDescent="0.25">
      <c r="B403" s="9" t="s">
        <v>26</v>
      </c>
      <c r="C403" s="10">
        <v>30</v>
      </c>
      <c r="D403" s="10">
        <v>18</v>
      </c>
      <c r="E403" s="10">
        <v>12</v>
      </c>
      <c r="F403" s="10">
        <v>366</v>
      </c>
      <c r="G403" s="10">
        <v>198</v>
      </c>
      <c r="H403" s="10">
        <v>168</v>
      </c>
      <c r="I403" s="10">
        <v>3</v>
      </c>
      <c r="J403" s="10">
        <v>2</v>
      </c>
      <c r="K403" s="10">
        <v>1</v>
      </c>
      <c r="L403" s="10">
        <v>5</v>
      </c>
      <c r="M403" s="10">
        <v>3</v>
      </c>
      <c r="N403" s="10">
        <v>2</v>
      </c>
      <c r="O403" s="10">
        <v>214</v>
      </c>
      <c r="P403" s="10">
        <v>100</v>
      </c>
      <c r="Q403" s="10">
        <v>114</v>
      </c>
      <c r="S403" s="17">
        <f t="shared" si="148"/>
        <v>618</v>
      </c>
      <c r="T403" s="18">
        <f t="shared" si="149"/>
        <v>321</v>
      </c>
      <c r="U403" s="18">
        <f t="shared" si="150"/>
        <v>297</v>
      </c>
      <c r="V403" s="22">
        <f t="shared" si="151"/>
        <v>-3.4986376021798368E-2</v>
      </c>
      <c r="W403" s="23">
        <f t="shared" si="152"/>
        <v>3.2370572207084468E-2</v>
      </c>
      <c r="Y403" s="34">
        <v>23109</v>
      </c>
      <c r="Z403" s="35">
        <v>11870</v>
      </c>
      <c r="AA403" s="35">
        <v>11239</v>
      </c>
      <c r="AB403" s="22">
        <f t="shared" si="153"/>
        <v>-3.5696134773207752E-2</v>
      </c>
      <c r="AC403" s="23">
        <f t="shared" si="154"/>
        <v>3.3798555915423918E-2</v>
      </c>
    </row>
    <row r="404" spans="2:29" x14ac:dyDescent="0.25">
      <c r="B404" s="9" t="s">
        <v>27</v>
      </c>
      <c r="C404" s="10">
        <v>48</v>
      </c>
      <c r="D404" s="10">
        <v>26</v>
      </c>
      <c r="E404" s="10">
        <v>22</v>
      </c>
      <c r="F404" s="10">
        <v>272</v>
      </c>
      <c r="G404" s="10">
        <v>150</v>
      </c>
      <c r="H404" s="10">
        <v>122</v>
      </c>
      <c r="I404" s="10">
        <v>5</v>
      </c>
      <c r="J404" s="10">
        <v>3</v>
      </c>
      <c r="K404" s="10">
        <v>2</v>
      </c>
      <c r="L404" s="10">
        <v>5</v>
      </c>
      <c r="M404" s="10">
        <v>3</v>
      </c>
      <c r="N404" s="10">
        <v>2</v>
      </c>
      <c r="O404" s="10">
        <v>203</v>
      </c>
      <c r="P404" s="10">
        <v>106</v>
      </c>
      <c r="Q404" s="10">
        <v>97</v>
      </c>
      <c r="S404" s="17">
        <f t="shared" si="148"/>
        <v>533</v>
      </c>
      <c r="T404" s="18">
        <f t="shared" si="149"/>
        <v>288</v>
      </c>
      <c r="U404" s="18">
        <f t="shared" si="150"/>
        <v>245</v>
      </c>
      <c r="V404" s="22">
        <f t="shared" si="151"/>
        <v>-3.1389645776566756E-2</v>
      </c>
      <c r="W404" s="23">
        <f t="shared" si="152"/>
        <v>2.6702997275204358E-2</v>
      </c>
      <c r="Y404" s="34">
        <v>22431</v>
      </c>
      <c r="Z404" s="35">
        <v>11402</v>
      </c>
      <c r="AA404" s="35">
        <v>11029</v>
      </c>
      <c r="AB404" s="22">
        <f t="shared" si="153"/>
        <v>-3.4288738726547155E-2</v>
      </c>
      <c r="AC404" s="23">
        <f t="shared" si="154"/>
        <v>3.3167032048332629E-2</v>
      </c>
    </row>
    <row r="405" spans="2:29" x14ac:dyDescent="0.25">
      <c r="B405" s="9" t="s">
        <v>28</v>
      </c>
      <c r="C405" s="10">
        <v>43</v>
      </c>
      <c r="D405" s="10">
        <v>17</v>
      </c>
      <c r="E405" s="10">
        <v>26</v>
      </c>
      <c r="F405" s="10">
        <v>285</v>
      </c>
      <c r="G405" s="10">
        <v>154</v>
      </c>
      <c r="H405" s="10">
        <v>131</v>
      </c>
      <c r="I405" s="10">
        <v>1</v>
      </c>
      <c r="J405" s="10">
        <v>1</v>
      </c>
      <c r="K405" s="10">
        <v>0</v>
      </c>
      <c r="L405" s="10">
        <v>6</v>
      </c>
      <c r="M405" s="10">
        <v>2</v>
      </c>
      <c r="N405" s="10">
        <v>4</v>
      </c>
      <c r="O405" s="10">
        <v>234</v>
      </c>
      <c r="P405" s="10">
        <v>116</v>
      </c>
      <c r="Q405" s="10">
        <v>118</v>
      </c>
      <c r="S405" s="17">
        <f t="shared" si="148"/>
        <v>569</v>
      </c>
      <c r="T405" s="18">
        <f t="shared" si="149"/>
        <v>290</v>
      </c>
      <c r="U405" s="18">
        <f t="shared" si="150"/>
        <v>279</v>
      </c>
      <c r="V405" s="22">
        <f t="shared" si="151"/>
        <v>-3.1607629427792917E-2</v>
      </c>
      <c r="W405" s="23">
        <f t="shared" si="152"/>
        <v>3.0408719346049048E-2</v>
      </c>
      <c r="Y405" s="34">
        <v>21721</v>
      </c>
      <c r="Z405" s="35">
        <v>11019</v>
      </c>
      <c r="AA405" s="35">
        <v>10702</v>
      </c>
      <c r="AB405" s="22">
        <f t="shared" si="153"/>
        <v>-3.3136959483233044E-2</v>
      </c>
      <c r="AC405" s="23">
        <f t="shared" si="154"/>
        <v>3.218365916957619E-2</v>
      </c>
    </row>
    <row r="406" spans="2:29" x14ac:dyDescent="0.25">
      <c r="B406" s="9" t="s">
        <v>29</v>
      </c>
      <c r="C406" s="10">
        <v>26</v>
      </c>
      <c r="D406" s="10">
        <v>14</v>
      </c>
      <c r="E406" s="10">
        <v>12</v>
      </c>
      <c r="F406" s="10">
        <v>324</v>
      </c>
      <c r="G406" s="10">
        <v>177</v>
      </c>
      <c r="H406" s="10">
        <v>147</v>
      </c>
      <c r="I406" s="10">
        <v>4</v>
      </c>
      <c r="J406" s="10">
        <v>4</v>
      </c>
      <c r="K406" s="10">
        <v>0</v>
      </c>
      <c r="L406" s="10">
        <v>8</v>
      </c>
      <c r="M406" s="10">
        <v>5</v>
      </c>
      <c r="N406" s="10">
        <v>3</v>
      </c>
      <c r="O406" s="10">
        <v>216</v>
      </c>
      <c r="P406" s="10">
        <v>107</v>
      </c>
      <c r="Q406" s="10">
        <v>109</v>
      </c>
      <c r="S406" s="17">
        <f t="shared" si="148"/>
        <v>578</v>
      </c>
      <c r="T406" s="18">
        <f t="shared" si="149"/>
        <v>307</v>
      </c>
      <c r="U406" s="18">
        <f t="shared" si="150"/>
        <v>271</v>
      </c>
      <c r="V406" s="22">
        <f t="shared" si="151"/>
        <v>-3.346049046321526E-2</v>
      </c>
      <c r="W406" s="23">
        <f t="shared" si="152"/>
        <v>2.9536784741144413E-2</v>
      </c>
      <c r="Y406" s="34">
        <v>20567</v>
      </c>
      <c r="Z406" s="35">
        <v>10251</v>
      </c>
      <c r="AA406" s="35">
        <v>10316</v>
      </c>
      <c r="AB406" s="22">
        <f t="shared" si="153"/>
        <v>-3.0827386483584889E-2</v>
      </c>
      <c r="AC406" s="23">
        <f t="shared" si="154"/>
        <v>3.1022858156732194E-2</v>
      </c>
    </row>
    <row r="407" spans="2:29" x14ac:dyDescent="0.25">
      <c r="B407" s="9" t="s">
        <v>30</v>
      </c>
      <c r="C407" s="10">
        <v>63</v>
      </c>
      <c r="D407" s="10">
        <v>34</v>
      </c>
      <c r="E407" s="10">
        <v>29</v>
      </c>
      <c r="F407" s="10">
        <v>346</v>
      </c>
      <c r="G407" s="10">
        <v>194</v>
      </c>
      <c r="H407" s="10">
        <v>152</v>
      </c>
      <c r="I407" s="10">
        <v>14</v>
      </c>
      <c r="J407" s="10">
        <v>7</v>
      </c>
      <c r="K407" s="10">
        <v>7</v>
      </c>
      <c r="L407" s="10">
        <v>8</v>
      </c>
      <c r="M407" s="10">
        <v>5</v>
      </c>
      <c r="N407" s="10">
        <v>3</v>
      </c>
      <c r="O407" s="10">
        <v>236</v>
      </c>
      <c r="P407" s="10">
        <v>113</v>
      </c>
      <c r="Q407" s="10">
        <v>123</v>
      </c>
      <c r="S407" s="17">
        <f t="shared" si="148"/>
        <v>667</v>
      </c>
      <c r="T407" s="18">
        <f t="shared" si="149"/>
        <v>353</v>
      </c>
      <c r="U407" s="18">
        <f t="shared" si="150"/>
        <v>314</v>
      </c>
      <c r="V407" s="22">
        <f t="shared" si="151"/>
        <v>-3.8474114441416893E-2</v>
      </c>
      <c r="W407" s="23">
        <f t="shared" si="152"/>
        <v>3.4223433242506811E-2</v>
      </c>
      <c r="Y407" s="34">
        <v>21649</v>
      </c>
      <c r="Z407" s="35">
        <v>10710</v>
      </c>
      <c r="AA407" s="35">
        <v>10939</v>
      </c>
      <c r="AB407" s="22">
        <f t="shared" si="153"/>
        <v>-3.2207717221655857E-2</v>
      </c>
      <c r="AC407" s="23">
        <f t="shared" si="154"/>
        <v>3.2896378962436357E-2</v>
      </c>
    </row>
    <row r="408" spans="2:29" x14ac:dyDescent="0.25">
      <c r="B408" s="9" t="s">
        <v>31</v>
      </c>
      <c r="C408" s="10">
        <v>59</v>
      </c>
      <c r="D408" s="10">
        <v>29</v>
      </c>
      <c r="E408" s="10">
        <v>30</v>
      </c>
      <c r="F408" s="10">
        <v>317</v>
      </c>
      <c r="G408" s="10">
        <v>174</v>
      </c>
      <c r="H408" s="10">
        <v>143</v>
      </c>
      <c r="I408" s="10">
        <v>8</v>
      </c>
      <c r="J408" s="10">
        <v>4</v>
      </c>
      <c r="K408" s="10">
        <v>4</v>
      </c>
      <c r="L408" s="10">
        <v>12</v>
      </c>
      <c r="M408" s="10">
        <v>6</v>
      </c>
      <c r="N408" s="10">
        <v>6</v>
      </c>
      <c r="O408" s="10">
        <v>220</v>
      </c>
      <c r="P408" s="10">
        <v>118</v>
      </c>
      <c r="Q408" s="10">
        <v>102</v>
      </c>
      <c r="S408" s="17">
        <f t="shared" si="148"/>
        <v>616</v>
      </c>
      <c r="T408" s="18">
        <f t="shared" si="149"/>
        <v>331</v>
      </c>
      <c r="U408" s="18">
        <f t="shared" si="150"/>
        <v>285</v>
      </c>
      <c r="V408" s="22">
        <f t="shared" si="151"/>
        <v>-3.6076294277929154E-2</v>
      </c>
      <c r="W408" s="23">
        <f t="shared" si="152"/>
        <v>3.1062670299727521E-2</v>
      </c>
      <c r="Y408" s="34">
        <v>21030</v>
      </c>
      <c r="Z408" s="35">
        <v>10571</v>
      </c>
      <c r="AA408" s="35">
        <v>10459</v>
      </c>
      <c r="AB408" s="22">
        <f t="shared" si="153"/>
        <v>-3.1789708566771623E-2</v>
      </c>
      <c r="AC408" s="23">
        <f t="shared" si="154"/>
        <v>3.1452895837656265E-2</v>
      </c>
    </row>
    <row r="409" spans="2:29" x14ac:dyDescent="0.25">
      <c r="B409" s="9" t="s">
        <v>32</v>
      </c>
      <c r="C409" s="10">
        <v>51</v>
      </c>
      <c r="D409" s="10">
        <v>31</v>
      </c>
      <c r="E409" s="10">
        <v>20</v>
      </c>
      <c r="F409" s="10">
        <v>245</v>
      </c>
      <c r="G409" s="10">
        <v>146</v>
      </c>
      <c r="H409" s="10">
        <v>99</v>
      </c>
      <c r="I409" s="10">
        <v>7</v>
      </c>
      <c r="J409" s="10">
        <v>5</v>
      </c>
      <c r="K409" s="10">
        <v>2</v>
      </c>
      <c r="L409" s="10">
        <v>11</v>
      </c>
      <c r="M409" s="10">
        <v>8</v>
      </c>
      <c r="N409" s="10">
        <v>3</v>
      </c>
      <c r="O409" s="10">
        <v>187</v>
      </c>
      <c r="P409" s="10">
        <v>88</v>
      </c>
      <c r="Q409" s="10">
        <v>99</v>
      </c>
      <c r="S409" s="17">
        <f t="shared" si="148"/>
        <v>501</v>
      </c>
      <c r="T409" s="18">
        <f t="shared" si="149"/>
        <v>278</v>
      </c>
      <c r="U409" s="18">
        <f t="shared" si="150"/>
        <v>223</v>
      </c>
      <c r="V409" s="22">
        <f t="shared" si="151"/>
        <v>-3.0299727520435967E-2</v>
      </c>
      <c r="W409" s="23">
        <f t="shared" si="152"/>
        <v>2.4305177111716623E-2</v>
      </c>
      <c r="Y409" s="34">
        <v>18032</v>
      </c>
      <c r="Z409" s="35">
        <v>9019</v>
      </c>
      <c r="AA409" s="35">
        <v>9013</v>
      </c>
      <c r="AB409" s="22">
        <f t="shared" si="153"/>
        <v>-2.7122446463315981E-2</v>
      </c>
      <c r="AC409" s="23">
        <f t="shared" si="154"/>
        <v>2.710440292425623E-2</v>
      </c>
    </row>
    <row r="410" spans="2:29" x14ac:dyDescent="0.25">
      <c r="B410" s="9" t="s">
        <v>33</v>
      </c>
      <c r="C410" s="10">
        <v>33</v>
      </c>
      <c r="D410" s="10">
        <v>19</v>
      </c>
      <c r="E410" s="10">
        <v>14</v>
      </c>
      <c r="F410" s="10">
        <v>241</v>
      </c>
      <c r="G410" s="10">
        <v>125</v>
      </c>
      <c r="H410" s="10">
        <v>116</v>
      </c>
      <c r="I410" s="10">
        <v>4</v>
      </c>
      <c r="J410" s="10">
        <v>3</v>
      </c>
      <c r="K410" s="10">
        <v>1</v>
      </c>
      <c r="L410" s="10">
        <v>5</v>
      </c>
      <c r="M410" s="10">
        <v>4</v>
      </c>
      <c r="N410" s="10">
        <v>1</v>
      </c>
      <c r="O410" s="10">
        <v>173</v>
      </c>
      <c r="P410" s="10">
        <v>104</v>
      </c>
      <c r="Q410" s="10">
        <v>69</v>
      </c>
      <c r="S410" s="17">
        <f t="shared" si="148"/>
        <v>456</v>
      </c>
      <c r="T410" s="18">
        <f t="shared" si="149"/>
        <v>255</v>
      </c>
      <c r="U410" s="18">
        <f t="shared" si="150"/>
        <v>201</v>
      </c>
      <c r="V410" s="22">
        <f t="shared" si="151"/>
        <v>-2.7792915531335151E-2</v>
      </c>
      <c r="W410" s="23">
        <f t="shared" si="152"/>
        <v>2.1907356948228884E-2</v>
      </c>
      <c r="Y410" s="34">
        <v>15045</v>
      </c>
      <c r="Z410" s="35">
        <v>7686</v>
      </c>
      <c r="AA410" s="35">
        <v>7359</v>
      </c>
      <c r="AB410" s="22">
        <f t="shared" si="153"/>
        <v>-2.3113773535541261E-2</v>
      </c>
      <c r="AC410" s="23">
        <f t="shared" si="154"/>
        <v>2.2130400656784822E-2</v>
      </c>
    </row>
    <row r="411" spans="2:29" x14ac:dyDescent="0.25">
      <c r="B411" s="9" t="s">
        <v>34</v>
      </c>
      <c r="C411" s="10">
        <v>32</v>
      </c>
      <c r="D411" s="10">
        <v>16</v>
      </c>
      <c r="E411" s="10">
        <v>16</v>
      </c>
      <c r="F411" s="10">
        <v>195</v>
      </c>
      <c r="G411" s="10">
        <v>107</v>
      </c>
      <c r="H411" s="10">
        <v>88</v>
      </c>
      <c r="I411" s="10">
        <v>3</v>
      </c>
      <c r="J411" s="10">
        <v>1</v>
      </c>
      <c r="K411" s="10">
        <v>2</v>
      </c>
      <c r="L411" s="10">
        <v>5</v>
      </c>
      <c r="M411" s="10">
        <v>4</v>
      </c>
      <c r="N411" s="10">
        <v>1</v>
      </c>
      <c r="O411" s="10">
        <v>137</v>
      </c>
      <c r="P411" s="10">
        <v>72</v>
      </c>
      <c r="Q411" s="10">
        <v>65</v>
      </c>
      <c r="S411" s="17">
        <f t="shared" si="148"/>
        <v>372</v>
      </c>
      <c r="T411" s="18">
        <f t="shared" si="149"/>
        <v>200</v>
      </c>
      <c r="U411" s="18">
        <f t="shared" si="150"/>
        <v>172</v>
      </c>
      <c r="V411" s="22">
        <f t="shared" si="151"/>
        <v>-2.1798365122615803E-2</v>
      </c>
      <c r="W411" s="23">
        <f t="shared" si="152"/>
        <v>1.8746594005449591E-2</v>
      </c>
      <c r="Y411" s="34">
        <v>11151</v>
      </c>
      <c r="Z411" s="35">
        <v>5453</v>
      </c>
      <c r="AA411" s="35">
        <v>5698</v>
      </c>
      <c r="AB411" s="22">
        <f t="shared" si="153"/>
        <v>-1.6398569748803864E-2</v>
      </c>
      <c r="AC411" s="23">
        <f t="shared" si="154"/>
        <v>1.7135347593743702E-2</v>
      </c>
    </row>
    <row r="412" spans="2:29" x14ac:dyDescent="0.25">
      <c r="B412" s="9" t="s">
        <v>35</v>
      </c>
      <c r="C412" s="10">
        <v>30</v>
      </c>
      <c r="D412" s="10">
        <v>18</v>
      </c>
      <c r="E412" s="10">
        <v>12</v>
      </c>
      <c r="F412" s="10">
        <v>101</v>
      </c>
      <c r="G412" s="10">
        <v>50</v>
      </c>
      <c r="H412" s="10">
        <v>51</v>
      </c>
      <c r="I412" s="10">
        <v>1</v>
      </c>
      <c r="J412" s="10">
        <v>1</v>
      </c>
      <c r="K412" s="10">
        <v>0</v>
      </c>
      <c r="L412" s="10">
        <v>4</v>
      </c>
      <c r="M412" s="10">
        <v>2</v>
      </c>
      <c r="N412" s="10">
        <v>2</v>
      </c>
      <c r="O412" s="10">
        <v>83</v>
      </c>
      <c r="P412" s="10">
        <v>41</v>
      </c>
      <c r="Q412" s="10">
        <v>42</v>
      </c>
      <c r="S412" s="17">
        <f t="shared" si="148"/>
        <v>219</v>
      </c>
      <c r="T412" s="18">
        <f t="shared" si="149"/>
        <v>112</v>
      </c>
      <c r="U412" s="18">
        <f t="shared" si="150"/>
        <v>107</v>
      </c>
      <c r="V412" s="22">
        <f t="shared" si="151"/>
        <v>-1.220708446866485E-2</v>
      </c>
      <c r="W412" s="23">
        <f t="shared" si="152"/>
        <v>1.1662125340599456E-2</v>
      </c>
      <c r="Y412" s="34">
        <v>7718</v>
      </c>
      <c r="Z412" s="35">
        <v>3646</v>
      </c>
      <c r="AA412" s="35">
        <v>4072</v>
      </c>
      <c r="AB412" s="22">
        <f t="shared" si="153"/>
        <v>-1.0964457235308801E-2</v>
      </c>
      <c r="AC412" s="23">
        <f t="shared" si="154"/>
        <v>1.2245548508551134E-2</v>
      </c>
    </row>
    <row r="413" spans="2:29" x14ac:dyDescent="0.25">
      <c r="B413" s="9" t="s">
        <v>36</v>
      </c>
      <c r="C413" s="10">
        <v>20</v>
      </c>
      <c r="D413" s="10">
        <v>6</v>
      </c>
      <c r="E413" s="10">
        <v>14</v>
      </c>
      <c r="F413" s="10">
        <v>66</v>
      </c>
      <c r="G413" s="10">
        <v>35</v>
      </c>
      <c r="H413" s="10">
        <v>31</v>
      </c>
      <c r="I413" s="10">
        <v>1</v>
      </c>
      <c r="J413" s="10">
        <v>0</v>
      </c>
      <c r="K413" s="10">
        <v>1</v>
      </c>
      <c r="L413" s="10">
        <v>5</v>
      </c>
      <c r="M413" s="10">
        <v>2</v>
      </c>
      <c r="N413" s="10">
        <v>3</v>
      </c>
      <c r="O413" s="10">
        <v>54</v>
      </c>
      <c r="P413" s="10">
        <v>30</v>
      </c>
      <c r="Q413" s="10">
        <v>24</v>
      </c>
      <c r="S413" s="17">
        <f t="shared" si="148"/>
        <v>146</v>
      </c>
      <c r="T413" s="18">
        <f t="shared" si="149"/>
        <v>73</v>
      </c>
      <c r="U413" s="18">
        <f t="shared" si="150"/>
        <v>73</v>
      </c>
      <c r="V413" s="22">
        <f t="shared" si="151"/>
        <v>-7.9564032697547679E-3</v>
      </c>
      <c r="W413" s="23">
        <f t="shared" si="152"/>
        <v>7.9564032697547679E-3</v>
      </c>
      <c r="Y413" s="34">
        <v>6153</v>
      </c>
      <c r="Z413" s="35">
        <v>2773</v>
      </c>
      <c r="AA413" s="35">
        <v>3380</v>
      </c>
      <c r="AB413" s="22">
        <f t="shared" si="153"/>
        <v>-8.339122302115004E-3</v>
      </c>
      <c r="AC413" s="23">
        <f t="shared" si="154"/>
        <v>1.0164527003659831E-2</v>
      </c>
    </row>
    <row r="414" spans="2:29" x14ac:dyDescent="0.25">
      <c r="B414" s="9" t="s">
        <v>37</v>
      </c>
      <c r="C414" s="10">
        <v>10</v>
      </c>
      <c r="D414" s="10">
        <v>5</v>
      </c>
      <c r="E414" s="10">
        <v>5</v>
      </c>
      <c r="F414" s="10">
        <v>54</v>
      </c>
      <c r="G414" s="10">
        <v>22</v>
      </c>
      <c r="H414" s="10">
        <v>32</v>
      </c>
      <c r="I414" s="10">
        <v>1</v>
      </c>
      <c r="J414" s="10">
        <v>0</v>
      </c>
      <c r="K414" s="10">
        <v>1</v>
      </c>
      <c r="L414" s="10">
        <v>3</v>
      </c>
      <c r="M414" s="10">
        <v>2</v>
      </c>
      <c r="N414" s="10">
        <v>1</v>
      </c>
      <c r="O414" s="10">
        <v>36</v>
      </c>
      <c r="P414" s="10">
        <v>18</v>
      </c>
      <c r="Q414" s="10">
        <v>18</v>
      </c>
      <c r="S414" s="17">
        <f t="shared" si="148"/>
        <v>104</v>
      </c>
      <c r="T414" s="18">
        <f t="shared" si="149"/>
        <v>47</v>
      </c>
      <c r="U414" s="18">
        <f t="shared" si="150"/>
        <v>57</v>
      </c>
      <c r="V414" s="22">
        <f t="shared" si="151"/>
        <v>-5.1226158038147141E-3</v>
      </c>
      <c r="W414" s="23">
        <f t="shared" si="152"/>
        <v>6.2125340599455039E-3</v>
      </c>
      <c r="Y414" s="34">
        <v>4055</v>
      </c>
      <c r="Z414" s="35">
        <v>1634</v>
      </c>
      <c r="AA414" s="35">
        <v>2421</v>
      </c>
      <c r="AB414" s="22">
        <f t="shared" si="153"/>
        <v>-4.9138571372722376E-3</v>
      </c>
      <c r="AC414" s="23">
        <f t="shared" si="154"/>
        <v>7.2805680106096012E-3</v>
      </c>
    </row>
    <row r="415" spans="2:29" x14ac:dyDescent="0.25">
      <c r="B415" s="9" t="s">
        <v>38</v>
      </c>
      <c r="C415" s="10">
        <v>1</v>
      </c>
      <c r="D415" s="10">
        <v>0</v>
      </c>
      <c r="E415" s="10">
        <v>1</v>
      </c>
      <c r="F415" s="10">
        <v>18</v>
      </c>
      <c r="G415" s="10">
        <v>6</v>
      </c>
      <c r="H415" s="10">
        <v>12</v>
      </c>
      <c r="I415" s="10">
        <v>0</v>
      </c>
      <c r="J415" s="10">
        <v>0</v>
      </c>
      <c r="K415" s="10">
        <v>0</v>
      </c>
      <c r="L415" s="10">
        <v>1</v>
      </c>
      <c r="M415" s="10">
        <v>0</v>
      </c>
      <c r="N415" s="10">
        <v>1</v>
      </c>
      <c r="O415" s="10">
        <v>14</v>
      </c>
      <c r="P415" s="10">
        <v>3</v>
      </c>
      <c r="Q415" s="10">
        <v>11</v>
      </c>
      <c r="S415" s="17">
        <f t="shared" si="148"/>
        <v>34</v>
      </c>
      <c r="T415" s="18">
        <f t="shared" si="149"/>
        <v>9</v>
      </c>
      <c r="U415" s="18">
        <f t="shared" si="150"/>
        <v>25</v>
      </c>
      <c r="V415" s="22">
        <f t="shared" si="151"/>
        <v>-9.8092643051771113E-4</v>
      </c>
      <c r="W415" s="23">
        <f t="shared" si="152"/>
        <v>2.7247956403269754E-3</v>
      </c>
      <c r="Y415" s="34">
        <v>1602</v>
      </c>
      <c r="Z415" s="35">
        <v>518</v>
      </c>
      <c r="AA415" s="35">
        <v>1084</v>
      </c>
      <c r="AB415" s="22">
        <f t="shared" si="153"/>
        <v>-1.5577588721585186E-3</v>
      </c>
      <c r="AC415" s="23">
        <f t="shared" si="154"/>
        <v>3.2598660567950462E-3</v>
      </c>
    </row>
    <row r="416" spans="2:29" x14ac:dyDescent="0.25">
      <c r="B416" s="9" t="s">
        <v>39</v>
      </c>
      <c r="C416" s="10">
        <v>1</v>
      </c>
      <c r="D416" s="10">
        <v>0</v>
      </c>
      <c r="E416" s="10">
        <v>1</v>
      </c>
      <c r="F416" s="10">
        <v>5</v>
      </c>
      <c r="G416" s="10">
        <v>4</v>
      </c>
      <c r="H416" s="10">
        <v>1</v>
      </c>
      <c r="I416" s="10">
        <v>0</v>
      </c>
      <c r="J416" s="10">
        <v>0</v>
      </c>
      <c r="K416" s="10">
        <v>0</v>
      </c>
      <c r="L416" s="10">
        <v>0</v>
      </c>
      <c r="M416" s="10">
        <v>0</v>
      </c>
      <c r="N416" s="10">
        <v>0</v>
      </c>
      <c r="O416" s="10">
        <v>0</v>
      </c>
      <c r="P416" s="10">
        <v>0</v>
      </c>
      <c r="Q416" s="10">
        <v>0</v>
      </c>
      <c r="S416" s="17">
        <f t="shared" si="148"/>
        <v>6</v>
      </c>
      <c r="T416" s="18">
        <f t="shared" si="149"/>
        <v>4</v>
      </c>
      <c r="U416" s="18">
        <f t="shared" si="150"/>
        <v>2</v>
      </c>
      <c r="V416" s="22">
        <f t="shared" si="151"/>
        <v>-4.3596730245231606E-4</v>
      </c>
      <c r="W416" s="23">
        <f t="shared" si="152"/>
        <v>2.1798365122615803E-4</v>
      </c>
      <c r="Y416" s="34">
        <v>312</v>
      </c>
      <c r="Z416" s="35">
        <v>89</v>
      </c>
      <c r="AA416" s="35">
        <v>223</v>
      </c>
      <c r="AB416" s="22">
        <f t="shared" si="153"/>
        <v>-2.6764582938630915E-4</v>
      </c>
      <c r="AC416" s="23">
        <f t="shared" si="154"/>
        <v>6.7061820172075219E-4</v>
      </c>
    </row>
    <row r="417" spans="1:29" x14ac:dyDescent="0.25">
      <c r="B417" s="9" t="s">
        <v>40</v>
      </c>
      <c r="C417" s="10">
        <v>0</v>
      </c>
      <c r="D417" s="10">
        <v>0</v>
      </c>
      <c r="E417" s="10">
        <v>0</v>
      </c>
      <c r="F417" s="10">
        <v>1</v>
      </c>
      <c r="G417" s="10">
        <v>1</v>
      </c>
      <c r="H417" s="10">
        <v>0</v>
      </c>
      <c r="I417" s="10">
        <v>0</v>
      </c>
      <c r="J417" s="10">
        <v>0</v>
      </c>
      <c r="K417" s="10">
        <v>0</v>
      </c>
      <c r="L417" s="10">
        <v>0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S417" s="19">
        <f t="shared" si="148"/>
        <v>1</v>
      </c>
      <c r="T417" s="20">
        <f t="shared" si="149"/>
        <v>1</v>
      </c>
      <c r="U417" s="20">
        <f t="shared" si="150"/>
        <v>0</v>
      </c>
      <c r="V417" s="24">
        <f t="shared" si="151"/>
        <v>-1.0899182561307902E-4</v>
      </c>
      <c r="W417" s="25">
        <f t="shared" si="152"/>
        <v>0</v>
      </c>
      <c r="Y417" s="36">
        <v>37</v>
      </c>
      <c r="Z417" s="37">
        <v>13</v>
      </c>
      <c r="AA417" s="37">
        <v>24</v>
      </c>
      <c r="AB417" s="24">
        <f t="shared" si="153"/>
        <v>-3.9094334629460889E-5</v>
      </c>
      <c r="AC417" s="25">
        <f t="shared" si="154"/>
        <v>7.2174156239004716E-5</v>
      </c>
    </row>
    <row r="418" spans="1:29" ht="15.75" thickBot="1" x14ac:dyDescent="0.3">
      <c r="S418" s="21">
        <f>SUM(S397:S417)</f>
        <v>9175</v>
      </c>
      <c r="T418" s="21">
        <f t="shared" ref="T418:U418" si="155">SUM(T397:T417)</f>
        <v>4841</v>
      </c>
      <c r="U418" s="21">
        <f t="shared" si="155"/>
        <v>4334</v>
      </c>
      <c r="Y418" s="21">
        <f>SUM(Y397:Y417)</f>
        <v>332529</v>
      </c>
      <c r="Z418" s="21">
        <f t="shared" ref="Z418:AA418" si="156">SUM(Z397:Z417)</f>
        <v>167270</v>
      </c>
      <c r="AA418" s="21">
        <f t="shared" si="156"/>
        <v>165259</v>
      </c>
    </row>
    <row r="419" spans="1:29" ht="15.75" thickTop="1" x14ac:dyDescent="0.25"/>
    <row r="425" spans="1:29" ht="26.25" x14ac:dyDescent="0.4">
      <c r="A425" s="1" t="s">
        <v>47</v>
      </c>
      <c r="B425" s="33">
        <v>2017</v>
      </c>
      <c r="C425" s="53" t="s">
        <v>42</v>
      </c>
      <c r="D425" s="53"/>
      <c r="E425" s="53"/>
      <c r="F425" s="54" t="s">
        <v>43</v>
      </c>
      <c r="G425" s="54"/>
      <c r="H425" s="54"/>
      <c r="I425" s="54" t="s">
        <v>44</v>
      </c>
      <c r="J425" s="54"/>
      <c r="K425" s="54"/>
      <c r="L425" s="54" t="s">
        <v>45</v>
      </c>
      <c r="M425" s="54"/>
      <c r="N425" s="54"/>
      <c r="O425" s="54" t="s">
        <v>46</v>
      </c>
      <c r="P425" s="54"/>
      <c r="Q425" s="54"/>
      <c r="R425" s="15"/>
      <c r="S425" s="49" t="s">
        <v>84</v>
      </c>
      <c r="T425" s="50"/>
      <c r="U425" s="50"/>
      <c r="V425" s="50"/>
      <c r="W425" s="31">
        <f>B425</f>
        <v>2017</v>
      </c>
      <c r="Y425" s="51" t="s">
        <v>41</v>
      </c>
      <c r="Z425" s="52"/>
      <c r="AA425" s="52"/>
      <c r="AB425" s="52"/>
      <c r="AC425" s="32">
        <f>B425</f>
        <v>2017</v>
      </c>
    </row>
    <row r="426" spans="1:29" x14ac:dyDescent="0.25">
      <c r="B426" s="8"/>
      <c r="C426" s="9" t="s">
        <v>19</v>
      </c>
      <c r="D426" s="9" t="s">
        <v>17</v>
      </c>
      <c r="E426" s="9" t="s">
        <v>18</v>
      </c>
      <c r="F426" s="9" t="s">
        <v>19</v>
      </c>
      <c r="G426" s="9" t="s">
        <v>17</v>
      </c>
      <c r="H426" s="9" t="s">
        <v>18</v>
      </c>
      <c r="I426" s="9" t="s">
        <v>19</v>
      </c>
      <c r="J426" s="9" t="s">
        <v>17</v>
      </c>
      <c r="K426" s="9" t="s">
        <v>18</v>
      </c>
      <c r="L426" s="9" t="s">
        <v>19</v>
      </c>
      <c r="M426" s="9" t="s">
        <v>17</v>
      </c>
      <c r="N426" s="9" t="s">
        <v>18</v>
      </c>
      <c r="O426" s="9" t="s">
        <v>19</v>
      </c>
      <c r="P426" s="9" t="s">
        <v>17</v>
      </c>
      <c r="Q426" s="9" t="s">
        <v>18</v>
      </c>
      <c r="R426" s="9"/>
      <c r="S426" s="12" t="s">
        <v>19</v>
      </c>
      <c r="T426" s="13" t="s">
        <v>17</v>
      </c>
      <c r="U426" s="13" t="s">
        <v>18</v>
      </c>
      <c r="V426" s="13" t="s">
        <v>48</v>
      </c>
      <c r="W426" s="14" t="s">
        <v>49</v>
      </c>
      <c r="Y426" s="12" t="s">
        <v>19</v>
      </c>
      <c r="Z426" s="13" t="s">
        <v>17</v>
      </c>
      <c r="AA426" s="13" t="s">
        <v>18</v>
      </c>
      <c r="AB426" s="13" t="s">
        <v>48</v>
      </c>
      <c r="AC426" s="14" t="s">
        <v>49</v>
      </c>
    </row>
    <row r="427" spans="1:29" x14ac:dyDescent="0.25">
      <c r="B427" s="9" t="s">
        <v>20</v>
      </c>
      <c r="C427" s="10">
        <v>33</v>
      </c>
      <c r="D427" s="10">
        <v>14</v>
      </c>
      <c r="E427" s="10">
        <v>19</v>
      </c>
      <c r="F427" s="10">
        <v>376</v>
      </c>
      <c r="G427" s="10">
        <v>196</v>
      </c>
      <c r="H427" s="10">
        <v>180</v>
      </c>
      <c r="I427" s="10">
        <v>4</v>
      </c>
      <c r="J427" s="10">
        <v>2</v>
      </c>
      <c r="K427" s="10">
        <v>2</v>
      </c>
      <c r="L427" s="10">
        <v>5</v>
      </c>
      <c r="M427" s="10">
        <v>0</v>
      </c>
      <c r="N427" s="10">
        <v>5</v>
      </c>
      <c r="O427" s="10">
        <v>262</v>
      </c>
      <c r="P427" s="10">
        <v>138</v>
      </c>
      <c r="Q427" s="10">
        <v>124</v>
      </c>
      <c r="S427" s="17">
        <f>O427+L427+I427+F427+C427</f>
        <v>680</v>
      </c>
      <c r="T427" s="18">
        <f t="shared" ref="T427" si="157">P427+M427+J427+G427+D427</f>
        <v>350</v>
      </c>
      <c r="U427" s="18">
        <f t="shared" ref="U427" si="158">Q427+N427+K427+H427+E427</f>
        <v>330</v>
      </c>
      <c r="V427" s="22">
        <f>T427/$S$448*-1</f>
        <v>-3.7989797025941602E-2</v>
      </c>
      <c r="W427" s="23">
        <f>U427/$S$448</f>
        <v>3.5818951481602086E-2</v>
      </c>
      <c r="Y427" s="34">
        <v>21497</v>
      </c>
      <c r="Z427" s="35">
        <v>10890</v>
      </c>
      <c r="AA427" s="35">
        <v>10607</v>
      </c>
      <c r="AB427" s="22">
        <f>Z427/$Y$448*-1</f>
        <v>-3.2185701745830492E-2</v>
      </c>
      <c r="AC427" s="23">
        <f>AA427/$Y$448</f>
        <v>3.1349287274382368E-2</v>
      </c>
    </row>
    <row r="428" spans="1:29" x14ac:dyDescent="0.25">
      <c r="B428" s="9" t="s">
        <v>21</v>
      </c>
      <c r="C428" s="10">
        <v>34</v>
      </c>
      <c r="D428" s="10">
        <v>20</v>
      </c>
      <c r="E428" s="10">
        <v>14</v>
      </c>
      <c r="F428" s="10">
        <v>335</v>
      </c>
      <c r="G428" s="10">
        <v>174</v>
      </c>
      <c r="H428" s="10">
        <v>161</v>
      </c>
      <c r="I428" s="10">
        <v>0</v>
      </c>
      <c r="J428" s="10">
        <v>0</v>
      </c>
      <c r="K428" s="10">
        <v>0</v>
      </c>
      <c r="L428" s="10">
        <v>3</v>
      </c>
      <c r="M428" s="10">
        <v>1</v>
      </c>
      <c r="N428" s="10">
        <v>2</v>
      </c>
      <c r="O428" s="10">
        <v>250</v>
      </c>
      <c r="P428" s="10">
        <v>132</v>
      </c>
      <c r="Q428" s="10">
        <v>118</v>
      </c>
      <c r="S428" s="17">
        <f t="shared" ref="S428:S447" si="159">O428+L428+I428+F428+C428</f>
        <v>622</v>
      </c>
      <c r="T428" s="18">
        <f t="shared" ref="T428:T447" si="160">P428+M428+J428+G428+D428</f>
        <v>327</v>
      </c>
      <c r="U428" s="18">
        <f t="shared" ref="U428:U447" si="161">Q428+N428+K428+H428+E428</f>
        <v>295</v>
      </c>
      <c r="V428" s="22">
        <f t="shared" ref="V428:V447" si="162">T428/$S$448*-1</f>
        <v>-3.5493324649951155E-2</v>
      </c>
      <c r="W428" s="23">
        <f t="shared" ref="W428:W447" si="163">U428/$S$448</f>
        <v>3.2019971779007922E-2</v>
      </c>
      <c r="Y428" s="34">
        <v>23606</v>
      </c>
      <c r="Z428" s="35">
        <v>12146</v>
      </c>
      <c r="AA428" s="35">
        <v>11460</v>
      </c>
      <c r="AB428" s="22">
        <f t="shared" ref="AB428:AB447" si="164">Z428/$Y$448*-1</f>
        <v>-3.5897845124412957E-2</v>
      </c>
      <c r="AC428" s="23">
        <f t="shared" ref="AC428:AC447" si="165">AA428/$Y$448</f>
        <v>3.3870352801397371E-2</v>
      </c>
    </row>
    <row r="429" spans="1:29" x14ac:dyDescent="0.25">
      <c r="B429" s="9" t="s">
        <v>22</v>
      </c>
      <c r="C429" s="10">
        <v>29</v>
      </c>
      <c r="D429" s="10">
        <v>15</v>
      </c>
      <c r="E429" s="10">
        <v>14</v>
      </c>
      <c r="F429" s="10">
        <v>315</v>
      </c>
      <c r="G429" s="10">
        <v>170</v>
      </c>
      <c r="H429" s="10">
        <v>145</v>
      </c>
      <c r="I429" s="10">
        <v>2</v>
      </c>
      <c r="J429" s="10">
        <v>2</v>
      </c>
      <c r="K429" s="10">
        <v>0</v>
      </c>
      <c r="L429" s="10">
        <v>2</v>
      </c>
      <c r="M429" s="10">
        <v>1</v>
      </c>
      <c r="N429" s="10">
        <v>1</v>
      </c>
      <c r="O429" s="10">
        <v>238</v>
      </c>
      <c r="P429" s="10">
        <v>132</v>
      </c>
      <c r="Q429" s="10">
        <v>106</v>
      </c>
      <c r="S429" s="17">
        <f t="shared" si="159"/>
        <v>586</v>
      </c>
      <c r="T429" s="18">
        <f t="shared" si="160"/>
        <v>320</v>
      </c>
      <c r="U429" s="18">
        <f t="shared" si="161"/>
        <v>266</v>
      </c>
      <c r="V429" s="22">
        <f t="shared" si="162"/>
        <v>-3.4733528709432325E-2</v>
      </c>
      <c r="W429" s="23">
        <f t="shared" si="163"/>
        <v>2.887224573971562E-2</v>
      </c>
      <c r="Y429" s="34">
        <v>21713</v>
      </c>
      <c r="Z429" s="35">
        <v>11056</v>
      </c>
      <c r="AA429" s="35">
        <v>10657</v>
      </c>
      <c r="AB429" s="22">
        <f t="shared" si="164"/>
        <v>-3.2676319421662249E-2</v>
      </c>
      <c r="AC429" s="23">
        <f t="shared" si="165"/>
        <v>3.1497063682765426E-2</v>
      </c>
    </row>
    <row r="430" spans="1:29" x14ac:dyDescent="0.25">
      <c r="B430" s="9" t="s">
        <v>23</v>
      </c>
      <c r="C430" s="10">
        <v>29</v>
      </c>
      <c r="D430" s="10">
        <v>14</v>
      </c>
      <c r="E430" s="10">
        <v>15</v>
      </c>
      <c r="F430" s="10">
        <v>315</v>
      </c>
      <c r="G430" s="10">
        <v>140</v>
      </c>
      <c r="H430" s="10">
        <v>175</v>
      </c>
      <c r="I430" s="10">
        <v>9</v>
      </c>
      <c r="J430" s="10">
        <v>6</v>
      </c>
      <c r="K430" s="10">
        <v>3</v>
      </c>
      <c r="L430" s="10">
        <v>7</v>
      </c>
      <c r="M430" s="10">
        <v>3</v>
      </c>
      <c r="N430" s="10">
        <v>4</v>
      </c>
      <c r="O430" s="10">
        <v>247</v>
      </c>
      <c r="P430" s="10">
        <v>125</v>
      </c>
      <c r="Q430" s="10">
        <v>122</v>
      </c>
      <c r="S430" s="17">
        <f t="shared" si="159"/>
        <v>607</v>
      </c>
      <c r="T430" s="18">
        <f t="shared" si="160"/>
        <v>288</v>
      </c>
      <c r="U430" s="18">
        <f t="shared" si="161"/>
        <v>319</v>
      </c>
      <c r="V430" s="22">
        <f t="shared" si="162"/>
        <v>-3.1260175838489092E-2</v>
      </c>
      <c r="W430" s="23">
        <f t="shared" si="163"/>
        <v>3.462498643221535E-2</v>
      </c>
      <c r="Y430" s="34">
        <v>21943</v>
      </c>
      <c r="Z430" s="35">
        <v>11134</v>
      </c>
      <c r="AA430" s="35">
        <v>10809</v>
      </c>
      <c r="AB430" s="22">
        <f t="shared" si="164"/>
        <v>-3.2906850618739825E-2</v>
      </c>
      <c r="AC430" s="23">
        <f t="shared" si="165"/>
        <v>3.1946303964249932E-2</v>
      </c>
    </row>
    <row r="431" spans="1:29" x14ac:dyDescent="0.25">
      <c r="B431" s="9" t="s">
        <v>24</v>
      </c>
      <c r="C431" s="10">
        <v>40</v>
      </c>
      <c r="D431" s="10">
        <v>20</v>
      </c>
      <c r="E431" s="10">
        <v>20</v>
      </c>
      <c r="F431" s="10">
        <v>373</v>
      </c>
      <c r="G431" s="10">
        <v>209</v>
      </c>
      <c r="H431" s="10">
        <v>164</v>
      </c>
      <c r="I431" s="10">
        <v>4</v>
      </c>
      <c r="J431" s="10">
        <v>3</v>
      </c>
      <c r="K431" s="10">
        <v>1</v>
      </c>
      <c r="L431" s="10">
        <v>8</v>
      </c>
      <c r="M431" s="10">
        <v>5</v>
      </c>
      <c r="N431" s="10">
        <v>3</v>
      </c>
      <c r="O431" s="10">
        <v>240</v>
      </c>
      <c r="P431" s="10">
        <v>120</v>
      </c>
      <c r="Q431" s="10">
        <v>120</v>
      </c>
      <c r="S431" s="17">
        <f t="shared" si="159"/>
        <v>665</v>
      </c>
      <c r="T431" s="18">
        <f t="shared" si="160"/>
        <v>357</v>
      </c>
      <c r="U431" s="18">
        <f t="shared" si="161"/>
        <v>308</v>
      </c>
      <c r="V431" s="22">
        <f t="shared" si="162"/>
        <v>-3.8749592966460439E-2</v>
      </c>
      <c r="W431" s="23">
        <f t="shared" si="163"/>
        <v>3.3431021382828614E-2</v>
      </c>
      <c r="Y431" s="34">
        <v>25186</v>
      </c>
      <c r="Z431" s="35">
        <v>13009</v>
      </c>
      <c r="AA431" s="35">
        <v>12177</v>
      </c>
      <c r="AB431" s="22">
        <f t="shared" si="164"/>
        <v>-3.8448465933104574E-2</v>
      </c>
      <c r="AC431" s="23">
        <f t="shared" si="165"/>
        <v>3.5989466497610458E-2</v>
      </c>
    </row>
    <row r="432" spans="1:29" x14ac:dyDescent="0.25">
      <c r="B432" s="9" t="s">
        <v>25</v>
      </c>
      <c r="C432" s="10">
        <v>34</v>
      </c>
      <c r="D432" s="10">
        <v>17</v>
      </c>
      <c r="E432" s="10">
        <v>17</v>
      </c>
      <c r="F432" s="10">
        <v>344</v>
      </c>
      <c r="G432" s="10">
        <v>192</v>
      </c>
      <c r="H432" s="10">
        <v>152</v>
      </c>
      <c r="I432" s="10">
        <v>7</v>
      </c>
      <c r="J432" s="10">
        <v>4</v>
      </c>
      <c r="K432" s="10">
        <v>3</v>
      </c>
      <c r="L432" s="10">
        <v>13</v>
      </c>
      <c r="M432" s="10">
        <v>6</v>
      </c>
      <c r="N432" s="10">
        <v>7</v>
      </c>
      <c r="O432" s="10">
        <v>210</v>
      </c>
      <c r="P432" s="10">
        <v>106</v>
      </c>
      <c r="Q432" s="10">
        <v>104</v>
      </c>
      <c r="S432" s="17">
        <f t="shared" si="159"/>
        <v>608</v>
      </c>
      <c r="T432" s="18">
        <f t="shared" si="160"/>
        <v>325</v>
      </c>
      <c r="U432" s="18">
        <f t="shared" si="161"/>
        <v>283</v>
      </c>
      <c r="V432" s="22">
        <f t="shared" si="162"/>
        <v>-3.5276240095517206E-2</v>
      </c>
      <c r="W432" s="23">
        <f t="shared" si="163"/>
        <v>3.0717464452404211E-2</v>
      </c>
      <c r="Y432" s="34">
        <v>25701</v>
      </c>
      <c r="Z432" s="35">
        <v>13495</v>
      </c>
      <c r="AA432" s="35">
        <v>12206</v>
      </c>
      <c r="AB432" s="22">
        <f t="shared" si="164"/>
        <v>-3.9884852622587917E-2</v>
      </c>
      <c r="AC432" s="23">
        <f t="shared" si="165"/>
        <v>3.6075176814472629E-2</v>
      </c>
    </row>
    <row r="433" spans="2:29" x14ac:dyDescent="0.25">
      <c r="B433" s="9" t="s">
        <v>26</v>
      </c>
      <c r="C433" s="10">
        <v>40</v>
      </c>
      <c r="D433" s="10">
        <v>23</v>
      </c>
      <c r="E433" s="10">
        <v>17</v>
      </c>
      <c r="F433" s="10">
        <v>364</v>
      </c>
      <c r="G433" s="10">
        <v>197</v>
      </c>
      <c r="H433" s="10">
        <v>167</v>
      </c>
      <c r="I433" s="10">
        <v>7</v>
      </c>
      <c r="J433" s="10">
        <v>6</v>
      </c>
      <c r="K433" s="10">
        <v>1</v>
      </c>
      <c r="L433" s="10">
        <v>7</v>
      </c>
      <c r="M433" s="10">
        <v>5</v>
      </c>
      <c r="N433" s="10">
        <v>2</v>
      </c>
      <c r="O433" s="10">
        <v>215</v>
      </c>
      <c r="P433" s="10">
        <v>105</v>
      </c>
      <c r="Q433" s="10">
        <v>110</v>
      </c>
      <c r="S433" s="17">
        <f t="shared" si="159"/>
        <v>633</v>
      </c>
      <c r="T433" s="18">
        <f t="shared" si="160"/>
        <v>336</v>
      </c>
      <c r="U433" s="18">
        <f t="shared" si="161"/>
        <v>297</v>
      </c>
      <c r="V433" s="22">
        <f t="shared" si="162"/>
        <v>-3.6470205144903942E-2</v>
      </c>
      <c r="W433" s="23">
        <f t="shared" si="163"/>
        <v>3.2237056333441878E-2</v>
      </c>
      <c r="Y433" s="34">
        <v>23341</v>
      </c>
      <c r="Z433" s="35">
        <v>12109</v>
      </c>
      <c r="AA433" s="35">
        <v>11232</v>
      </c>
      <c r="AB433" s="22">
        <f t="shared" si="164"/>
        <v>-3.5788490582209495E-2</v>
      </c>
      <c r="AC433" s="23">
        <f t="shared" si="165"/>
        <v>3.319649237917062E-2</v>
      </c>
    </row>
    <row r="434" spans="2:29" x14ac:dyDescent="0.25">
      <c r="B434" s="9" t="s">
        <v>27</v>
      </c>
      <c r="C434" s="10">
        <v>42</v>
      </c>
      <c r="D434" s="10">
        <v>20</v>
      </c>
      <c r="E434" s="10">
        <v>22</v>
      </c>
      <c r="F434" s="10">
        <v>290</v>
      </c>
      <c r="G434" s="10">
        <v>161</v>
      </c>
      <c r="H434" s="10">
        <v>129</v>
      </c>
      <c r="I434" s="10">
        <v>2</v>
      </c>
      <c r="J434" s="10">
        <v>2</v>
      </c>
      <c r="K434" s="10">
        <v>0</v>
      </c>
      <c r="L434" s="10">
        <v>6</v>
      </c>
      <c r="M434" s="10">
        <v>3</v>
      </c>
      <c r="N434" s="10">
        <v>3</v>
      </c>
      <c r="O434" s="10">
        <v>212</v>
      </c>
      <c r="P434" s="10">
        <v>110</v>
      </c>
      <c r="Q434" s="10">
        <v>102</v>
      </c>
      <c r="S434" s="17">
        <f t="shared" si="159"/>
        <v>552</v>
      </c>
      <c r="T434" s="18">
        <f t="shared" si="160"/>
        <v>296</v>
      </c>
      <c r="U434" s="18">
        <f t="shared" si="161"/>
        <v>256</v>
      </c>
      <c r="V434" s="22">
        <f t="shared" si="162"/>
        <v>-3.2128514056224897E-2</v>
      </c>
      <c r="W434" s="23">
        <f t="shared" si="163"/>
        <v>2.7786822967545859E-2</v>
      </c>
      <c r="Y434" s="34">
        <v>23178</v>
      </c>
      <c r="Z434" s="35">
        <v>11905</v>
      </c>
      <c r="AA434" s="35">
        <v>11273</v>
      </c>
      <c r="AB434" s="22">
        <f t="shared" si="164"/>
        <v>-3.5185562836006608E-2</v>
      </c>
      <c r="AC434" s="23">
        <f t="shared" si="165"/>
        <v>3.3317669034044727E-2</v>
      </c>
    </row>
    <row r="435" spans="2:29" x14ac:dyDescent="0.25">
      <c r="B435" s="9" t="s">
        <v>28</v>
      </c>
      <c r="C435" s="10">
        <v>47</v>
      </c>
      <c r="D435" s="10">
        <v>20</v>
      </c>
      <c r="E435" s="10">
        <v>27</v>
      </c>
      <c r="F435" s="10">
        <v>270</v>
      </c>
      <c r="G435" s="10">
        <v>152</v>
      </c>
      <c r="H435" s="10">
        <v>118</v>
      </c>
      <c r="I435" s="10">
        <v>5</v>
      </c>
      <c r="J435" s="10">
        <v>2</v>
      </c>
      <c r="K435" s="10">
        <v>3</v>
      </c>
      <c r="L435" s="10">
        <v>4</v>
      </c>
      <c r="M435" s="10">
        <v>2</v>
      </c>
      <c r="N435" s="10">
        <v>2</v>
      </c>
      <c r="O435" s="10">
        <v>228</v>
      </c>
      <c r="P435" s="10">
        <v>113</v>
      </c>
      <c r="Q435" s="10">
        <v>115</v>
      </c>
      <c r="S435" s="17">
        <f t="shared" si="159"/>
        <v>554</v>
      </c>
      <c r="T435" s="18">
        <f t="shared" si="160"/>
        <v>289</v>
      </c>
      <c r="U435" s="18">
        <f t="shared" si="161"/>
        <v>265</v>
      </c>
      <c r="V435" s="22">
        <f t="shared" si="162"/>
        <v>-3.1368718115706067E-2</v>
      </c>
      <c r="W435" s="23">
        <f t="shared" si="163"/>
        <v>2.8763703462498642E-2</v>
      </c>
      <c r="Y435" s="34">
        <v>22297</v>
      </c>
      <c r="Z435" s="35">
        <v>11416</v>
      </c>
      <c r="AA435" s="35">
        <v>10881</v>
      </c>
      <c r="AB435" s="22">
        <f t="shared" si="164"/>
        <v>-3.3740309562020281E-2</v>
      </c>
      <c r="AC435" s="23">
        <f t="shared" si="165"/>
        <v>3.215910199232154E-2</v>
      </c>
    </row>
    <row r="436" spans="2:29" x14ac:dyDescent="0.25">
      <c r="B436" s="9" t="s">
        <v>29</v>
      </c>
      <c r="C436" s="10">
        <v>27</v>
      </c>
      <c r="D436" s="10">
        <v>15</v>
      </c>
      <c r="E436" s="10">
        <v>12</v>
      </c>
      <c r="F436" s="10">
        <v>315</v>
      </c>
      <c r="G436" s="10">
        <v>164</v>
      </c>
      <c r="H436" s="10">
        <v>151</v>
      </c>
      <c r="I436" s="10">
        <v>3</v>
      </c>
      <c r="J436" s="10">
        <v>3</v>
      </c>
      <c r="K436" s="10">
        <v>0</v>
      </c>
      <c r="L436" s="10">
        <v>7</v>
      </c>
      <c r="M436" s="10">
        <v>4</v>
      </c>
      <c r="N436" s="10">
        <v>3</v>
      </c>
      <c r="O436" s="10">
        <v>208</v>
      </c>
      <c r="P436" s="10">
        <v>108</v>
      </c>
      <c r="Q436" s="10">
        <v>100</v>
      </c>
      <c r="S436" s="17">
        <f t="shared" si="159"/>
        <v>560</v>
      </c>
      <c r="T436" s="18">
        <f t="shared" si="160"/>
        <v>294</v>
      </c>
      <c r="U436" s="18">
        <f t="shared" si="161"/>
        <v>266</v>
      </c>
      <c r="V436" s="22">
        <f t="shared" si="162"/>
        <v>-3.1911429501790947E-2</v>
      </c>
      <c r="W436" s="23">
        <f t="shared" si="163"/>
        <v>2.887224573971562E-2</v>
      </c>
      <c r="Y436" s="34">
        <v>20547</v>
      </c>
      <c r="Z436" s="35">
        <v>10386</v>
      </c>
      <c r="AA436" s="35">
        <v>10161</v>
      </c>
      <c r="AB436" s="22">
        <f t="shared" si="164"/>
        <v>-3.0696115549329241E-2</v>
      </c>
      <c r="AC436" s="23">
        <f t="shared" si="165"/>
        <v>3.0031121711605473E-2</v>
      </c>
    </row>
    <row r="437" spans="2:29" x14ac:dyDescent="0.25">
      <c r="B437" s="9" t="s">
        <v>30</v>
      </c>
      <c r="C437" s="10">
        <v>55</v>
      </c>
      <c r="D437" s="10">
        <v>30</v>
      </c>
      <c r="E437" s="10">
        <v>25</v>
      </c>
      <c r="F437" s="10">
        <v>320</v>
      </c>
      <c r="G437" s="10">
        <v>185</v>
      </c>
      <c r="H437" s="10">
        <v>135</v>
      </c>
      <c r="I437" s="10">
        <v>12</v>
      </c>
      <c r="J437" s="10">
        <v>8</v>
      </c>
      <c r="K437" s="10">
        <v>4</v>
      </c>
      <c r="L437" s="10">
        <v>5</v>
      </c>
      <c r="M437" s="10">
        <v>3</v>
      </c>
      <c r="N437" s="10">
        <v>2</v>
      </c>
      <c r="O437" s="10">
        <v>249</v>
      </c>
      <c r="P437" s="10">
        <v>119</v>
      </c>
      <c r="Q437" s="10">
        <v>130</v>
      </c>
      <c r="S437" s="17">
        <f t="shared" si="159"/>
        <v>641</v>
      </c>
      <c r="T437" s="18">
        <f t="shared" si="160"/>
        <v>345</v>
      </c>
      <c r="U437" s="18">
        <f t="shared" si="161"/>
        <v>296</v>
      </c>
      <c r="V437" s="22">
        <f t="shared" si="162"/>
        <v>-3.7447085639856721E-2</v>
      </c>
      <c r="W437" s="23">
        <f t="shared" si="163"/>
        <v>3.2128514056224897E-2</v>
      </c>
      <c r="Y437" s="34">
        <v>22083</v>
      </c>
      <c r="Z437" s="35">
        <v>10955</v>
      </c>
      <c r="AA437" s="35">
        <v>11128</v>
      </c>
      <c r="AB437" s="22">
        <f t="shared" si="164"/>
        <v>-3.237781107672847E-2</v>
      </c>
      <c r="AC437" s="23">
        <f t="shared" si="165"/>
        <v>3.2889117449733857E-2</v>
      </c>
    </row>
    <row r="438" spans="2:29" x14ac:dyDescent="0.25">
      <c r="B438" s="9" t="s">
        <v>31</v>
      </c>
      <c r="C438" s="10">
        <v>57</v>
      </c>
      <c r="D438" s="10">
        <v>26</v>
      </c>
      <c r="E438" s="10">
        <v>31</v>
      </c>
      <c r="F438" s="10">
        <v>328</v>
      </c>
      <c r="G438" s="10">
        <v>179</v>
      </c>
      <c r="H438" s="10">
        <v>149</v>
      </c>
      <c r="I438" s="10">
        <v>7</v>
      </c>
      <c r="J438" s="10">
        <v>2</v>
      </c>
      <c r="K438" s="10">
        <v>5</v>
      </c>
      <c r="L438" s="10">
        <v>11</v>
      </c>
      <c r="M438" s="10">
        <v>7</v>
      </c>
      <c r="N438" s="10">
        <v>4</v>
      </c>
      <c r="O438" s="10">
        <v>214</v>
      </c>
      <c r="P438" s="10">
        <v>116</v>
      </c>
      <c r="Q438" s="10">
        <v>98</v>
      </c>
      <c r="S438" s="17">
        <f t="shared" si="159"/>
        <v>617</v>
      </c>
      <c r="T438" s="18">
        <f t="shared" si="160"/>
        <v>330</v>
      </c>
      <c r="U438" s="18">
        <f t="shared" si="161"/>
        <v>287</v>
      </c>
      <c r="V438" s="22">
        <f t="shared" si="162"/>
        <v>-3.5818951481602086E-2</v>
      </c>
      <c r="W438" s="23">
        <f t="shared" si="163"/>
        <v>3.1151633561272117E-2</v>
      </c>
      <c r="Y438" s="34">
        <v>21159</v>
      </c>
      <c r="Z438" s="35">
        <v>10669</v>
      </c>
      <c r="AA438" s="35">
        <v>10490</v>
      </c>
      <c r="AB438" s="22">
        <f t="shared" si="164"/>
        <v>-3.1532530020777362E-2</v>
      </c>
      <c r="AC438" s="23">
        <f t="shared" si="165"/>
        <v>3.1003490478766008E-2</v>
      </c>
    </row>
    <row r="439" spans="2:29" x14ac:dyDescent="0.25">
      <c r="B439" s="9" t="s">
        <v>32</v>
      </c>
      <c r="C439" s="10">
        <v>44</v>
      </c>
      <c r="D439" s="10">
        <v>26</v>
      </c>
      <c r="E439" s="10">
        <v>18</v>
      </c>
      <c r="F439" s="10">
        <v>249</v>
      </c>
      <c r="G439" s="10">
        <v>147</v>
      </c>
      <c r="H439" s="10">
        <v>102</v>
      </c>
      <c r="I439" s="10">
        <v>7</v>
      </c>
      <c r="J439" s="10">
        <v>5</v>
      </c>
      <c r="K439" s="10">
        <v>2</v>
      </c>
      <c r="L439" s="10">
        <v>14</v>
      </c>
      <c r="M439" s="10">
        <v>9</v>
      </c>
      <c r="N439" s="10">
        <v>5</v>
      </c>
      <c r="O439" s="10">
        <v>195</v>
      </c>
      <c r="P439" s="10">
        <v>91</v>
      </c>
      <c r="Q439" s="10">
        <v>104</v>
      </c>
      <c r="S439" s="17">
        <f t="shared" si="159"/>
        <v>509</v>
      </c>
      <c r="T439" s="18">
        <f t="shared" si="160"/>
        <v>278</v>
      </c>
      <c r="U439" s="18">
        <f t="shared" si="161"/>
        <v>231</v>
      </c>
      <c r="V439" s="22">
        <f t="shared" si="162"/>
        <v>-3.0174753066319331E-2</v>
      </c>
      <c r="W439" s="23">
        <f t="shared" si="163"/>
        <v>2.5073266037121459E-2</v>
      </c>
      <c r="Y439" s="34">
        <v>18657</v>
      </c>
      <c r="Z439" s="35">
        <v>9402</v>
      </c>
      <c r="AA439" s="35">
        <v>9255</v>
      </c>
      <c r="AB439" s="22">
        <f t="shared" si="164"/>
        <v>-2.7787875832350619E-2</v>
      </c>
      <c r="AC439" s="23">
        <f t="shared" si="165"/>
        <v>2.7353413191704423E-2</v>
      </c>
    </row>
    <row r="440" spans="2:29" x14ac:dyDescent="0.25">
      <c r="B440" s="9" t="s">
        <v>33</v>
      </c>
      <c r="C440" s="10">
        <v>45</v>
      </c>
      <c r="D440" s="10">
        <v>27</v>
      </c>
      <c r="E440" s="10">
        <v>18</v>
      </c>
      <c r="F440" s="10">
        <v>234</v>
      </c>
      <c r="G440" s="10">
        <v>130</v>
      </c>
      <c r="H440" s="10">
        <v>104</v>
      </c>
      <c r="I440" s="10">
        <v>6</v>
      </c>
      <c r="J440" s="10">
        <v>5</v>
      </c>
      <c r="K440" s="10">
        <v>1</v>
      </c>
      <c r="L440" s="10">
        <v>6</v>
      </c>
      <c r="M440" s="10">
        <v>5</v>
      </c>
      <c r="N440" s="10">
        <v>1</v>
      </c>
      <c r="O440" s="10">
        <v>180</v>
      </c>
      <c r="P440" s="10">
        <v>102</v>
      </c>
      <c r="Q440" s="10">
        <v>78</v>
      </c>
      <c r="S440" s="17">
        <f t="shared" si="159"/>
        <v>471</v>
      </c>
      <c r="T440" s="18">
        <f t="shared" si="160"/>
        <v>269</v>
      </c>
      <c r="U440" s="18">
        <f t="shared" si="161"/>
        <v>202</v>
      </c>
      <c r="V440" s="22">
        <f t="shared" si="162"/>
        <v>-2.9197872571366548E-2</v>
      </c>
      <c r="W440" s="23">
        <f t="shared" si="163"/>
        <v>2.1925539997829153E-2</v>
      </c>
      <c r="Y440" s="34">
        <v>15567</v>
      </c>
      <c r="Z440" s="35">
        <v>7865</v>
      </c>
      <c r="AA440" s="35">
        <v>7702</v>
      </c>
      <c r="AB440" s="22">
        <f t="shared" si="164"/>
        <v>-2.3245229038655352E-2</v>
      </c>
      <c r="AC440" s="23">
        <f t="shared" si="165"/>
        <v>2.2763477947326576E-2</v>
      </c>
    </row>
    <row r="441" spans="2:29" x14ac:dyDescent="0.25">
      <c r="B441" s="9" t="s">
        <v>34</v>
      </c>
      <c r="C441" s="10">
        <v>36</v>
      </c>
      <c r="D441" s="10">
        <v>18</v>
      </c>
      <c r="E441" s="10">
        <v>18</v>
      </c>
      <c r="F441" s="10">
        <v>197</v>
      </c>
      <c r="G441" s="10">
        <v>107</v>
      </c>
      <c r="H441" s="10">
        <v>90</v>
      </c>
      <c r="I441" s="10">
        <v>3</v>
      </c>
      <c r="J441" s="10">
        <v>1</v>
      </c>
      <c r="K441" s="10">
        <v>2</v>
      </c>
      <c r="L441" s="10">
        <v>5</v>
      </c>
      <c r="M441" s="10">
        <v>4</v>
      </c>
      <c r="N441" s="10">
        <v>1</v>
      </c>
      <c r="O441" s="10">
        <v>139</v>
      </c>
      <c r="P441" s="10">
        <v>66</v>
      </c>
      <c r="Q441" s="10">
        <v>73</v>
      </c>
      <c r="S441" s="17">
        <f t="shared" si="159"/>
        <v>380</v>
      </c>
      <c r="T441" s="18">
        <f t="shared" si="160"/>
        <v>196</v>
      </c>
      <c r="U441" s="18">
        <f t="shared" si="161"/>
        <v>184</v>
      </c>
      <c r="V441" s="22">
        <f t="shared" si="162"/>
        <v>-2.1274286334527298E-2</v>
      </c>
      <c r="W441" s="23">
        <f t="shared" si="163"/>
        <v>1.9971779007923587E-2</v>
      </c>
      <c r="Y441" s="34">
        <v>11774</v>
      </c>
      <c r="Z441" s="35">
        <v>5826</v>
      </c>
      <c r="AA441" s="35">
        <v>5948</v>
      </c>
      <c r="AB441" s="22">
        <f t="shared" si="164"/>
        <v>-1.7218907104794162E-2</v>
      </c>
      <c r="AC441" s="23">
        <f t="shared" si="165"/>
        <v>1.7579481541248828E-2</v>
      </c>
    </row>
    <row r="442" spans="2:29" x14ac:dyDescent="0.25">
      <c r="B442" s="9" t="s">
        <v>35</v>
      </c>
      <c r="C442" s="10">
        <v>28</v>
      </c>
      <c r="D442" s="10">
        <v>16</v>
      </c>
      <c r="E442" s="10">
        <v>12</v>
      </c>
      <c r="F442" s="10">
        <v>96</v>
      </c>
      <c r="G442" s="10">
        <v>45</v>
      </c>
      <c r="H442" s="10">
        <v>51</v>
      </c>
      <c r="I442" s="10">
        <v>1</v>
      </c>
      <c r="J442" s="10">
        <v>1</v>
      </c>
      <c r="K442" s="10">
        <v>0</v>
      </c>
      <c r="L442" s="10">
        <v>2</v>
      </c>
      <c r="M442" s="10">
        <v>1</v>
      </c>
      <c r="N442" s="10">
        <v>1</v>
      </c>
      <c r="O442" s="10">
        <v>95</v>
      </c>
      <c r="P442" s="10">
        <v>53</v>
      </c>
      <c r="Q442" s="10">
        <v>42</v>
      </c>
      <c r="S442" s="17">
        <f t="shared" si="159"/>
        <v>222</v>
      </c>
      <c r="T442" s="18">
        <f t="shared" si="160"/>
        <v>116</v>
      </c>
      <c r="U442" s="18">
        <f t="shared" si="161"/>
        <v>106</v>
      </c>
      <c r="V442" s="22">
        <f t="shared" si="162"/>
        <v>-1.2590904157169217E-2</v>
      </c>
      <c r="W442" s="23">
        <f t="shared" si="163"/>
        <v>1.1505481384999457E-2</v>
      </c>
      <c r="Y442" s="34">
        <v>7829</v>
      </c>
      <c r="Z442" s="35">
        <v>3735</v>
      </c>
      <c r="AA442" s="35">
        <v>4094</v>
      </c>
      <c r="AB442" s="22">
        <f t="shared" si="164"/>
        <v>-1.1038897706214589E-2</v>
      </c>
      <c r="AC442" s="23">
        <f t="shared" si="165"/>
        <v>1.2099932318404961E-2</v>
      </c>
    </row>
    <row r="443" spans="2:29" x14ac:dyDescent="0.25">
      <c r="B443" s="9" t="s">
        <v>36</v>
      </c>
      <c r="C443" s="10">
        <v>18</v>
      </c>
      <c r="D443" s="10">
        <v>7</v>
      </c>
      <c r="E443" s="10">
        <v>11</v>
      </c>
      <c r="F443" s="10">
        <v>83</v>
      </c>
      <c r="G443" s="10">
        <v>41</v>
      </c>
      <c r="H443" s="10">
        <v>42</v>
      </c>
      <c r="I443" s="10">
        <v>1</v>
      </c>
      <c r="J443" s="10">
        <v>0</v>
      </c>
      <c r="K443" s="10">
        <v>1</v>
      </c>
      <c r="L443" s="10">
        <v>7</v>
      </c>
      <c r="M443" s="10">
        <v>3</v>
      </c>
      <c r="N443" s="10">
        <v>4</v>
      </c>
      <c r="O443" s="10">
        <v>60</v>
      </c>
      <c r="P443" s="10">
        <v>32</v>
      </c>
      <c r="Q443" s="10">
        <v>28</v>
      </c>
      <c r="S443" s="17">
        <f t="shared" si="159"/>
        <v>169</v>
      </c>
      <c r="T443" s="18">
        <f t="shared" si="160"/>
        <v>83</v>
      </c>
      <c r="U443" s="18">
        <f t="shared" si="161"/>
        <v>86</v>
      </c>
      <c r="V443" s="22">
        <f t="shared" si="162"/>
        <v>-9.0090090090090089E-3</v>
      </c>
      <c r="W443" s="23">
        <f t="shared" si="163"/>
        <v>9.3346358406599366E-3</v>
      </c>
      <c r="Y443" s="34">
        <v>6124</v>
      </c>
      <c r="Z443" s="35">
        <v>2733</v>
      </c>
      <c r="AA443" s="35">
        <v>3391</v>
      </c>
      <c r="AB443" s="22">
        <f t="shared" si="164"/>
        <v>-8.077458482218065E-3</v>
      </c>
      <c r="AC443" s="23">
        <f t="shared" si="165"/>
        <v>1.0022196016539135E-2</v>
      </c>
    </row>
    <row r="444" spans="2:29" x14ac:dyDescent="0.25">
      <c r="B444" s="9" t="s">
        <v>37</v>
      </c>
      <c r="C444" s="10">
        <v>11</v>
      </c>
      <c r="D444" s="10">
        <v>4</v>
      </c>
      <c r="E444" s="10">
        <v>7</v>
      </c>
      <c r="F444" s="10">
        <v>44</v>
      </c>
      <c r="G444" s="10">
        <v>22</v>
      </c>
      <c r="H444" s="10">
        <v>22</v>
      </c>
      <c r="I444" s="10">
        <v>0</v>
      </c>
      <c r="J444" s="10">
        <v>0</v>
      </c>
      <c r="K444" s="10">
        <v>0</v>
      </c>
      <c r="L444" s="10">
        <v>3</v>
      </c>
      <c r="M444" s="10">
        <v>2</v>
      </c>
      <c r="N444" s="10">
        <v>1</v>
      </c>
      <c r="O444" s="10">
        <v>35</v>
      </c>
      <c r="P444" s="10">
        <v>15</v>
      </c>
      <c r="Q444" s="10">
        <v>20</v>
      </c>
      <c r="S444" s="17">
        <f t="shared" si="159"/>
        <v>93</v>
      </c>
      <c r="T444" s="18">
        <f t="shared" si="160"/>
        <v>43</v>
      </c>
      <c r="U444" s="18">
        <f t="shared" si="161"/>
        <v>50</v>
      </c>
      <c r="V444" s="22">
        <f t="shared" si="162"/>
        <v>-4.6673179203299683E-3</v>
      </c>
      <c r="W444" s="23">
        <f t="shared" si="163"/>
        <v>5.427113860848801E-3</v>
      </c>
      <c r="Y444" s="34">
        <v>4116</v>
      </c>
      <c r="Z444" s="35">
        <v>1661</v>
      </c>
      <c r="AA444" s="35">
        <v>2455</v>
      </c>
      <c r="AB444" s="22">
        <f t="shared" si="164"/>
        <v>-4.9091322864852566E-3</v>
      </c>
      <c r="AC444" s="23">
        <f t="shared" si="165"/>
        <v>7.2558216516082508E-3</v>
      </c>
    </row>
    <row r="445" spans="2:29" x14ac:dyDescent="0.25">
      <c r="B445" s="9" t="s">
        <v>38</v>
      </c>
      <c r="C445" s="10">
        <v>1</v>
      </c>
      <c r="D445" s="10">
        <v>1</v>
      </c>
      <c r="E445" s="10">
        <v>0</v>
      </c>
      <c r="F445" s="10">
        <v>19</v>
      </c>
      <c r="G445" s="10">
        <v>5</v>
      </c>
      <c r="H445" s="10">
        <v>14</v>
      </c>
      <c r="I445" s="10">
        <v>1</v>
      </c>
      <c r="J445" s="10">
        <v>0</v>
      </c>
      <c r="K445" s="10">
        <v>1</v>
      </c>
      <c r="L445" s="10">
        <v>1</v>
      </c>
      <c r="M445" s="10">
        <v>0</v>
      </c>
      <c r="N445" s="10">
        <v>1</v>
      </c>
      <c r="O445" s="10">
        <v>16</v>
      </c>
      <c r="P445" s="10">
        <v>6</v>
      </c>
      <c r="Q445" s="10">
        <v>10</v>
      </c>
      <c r="S445" s="17">
        <f t="shared" si="159"/>
        <v>38</v>
      </c>
      <c r="T445" s="18">
        <f t="shared" si="160"/>
        <v>12</v>
      </c>
      <c r="U445" s="18">
        <f t="shared" si="161"/>
        <v>26</v>
      </c>
      <c r="V445" s="22">
        <f t="shared" si="162"/>
        <v>-1.3025073266037122E-3</v>
      </c>
      <c r="W445" s="23">
        <f t="shared" si="163"/>
        <v>2.8220992076413761E-3</v>
      </c>
      <c r="Y445" s="34">
        <v>1636</v>
      </c>
      <c r="Z445" s="35">
        <v>533</v>
      </c>
      <c r="AA445" s="35">
        <v>1103</v>
      </c>
      <c r="AB445" s="22">
        <f t="shared" si="164"/>
        <v>-1.5752965133634207E-3</v>
      </c>
      <c r="AC445" s="23">
        <f t="shared" si="165"/>
        <v>3.2599475689303057E-3</v>
      </c>
    </row>
    <row r="446" spans="2:29" x14ac:dyDescent="0.25">
      <c r="B446" s="9" t="s">
        <v>39</v>
      </c>
      <c r="C446" s="10">
        <v>0</v>
      </c>
      <c r="D446" s="10">
        <v>0</v>
      </c>
      <c r="E446" s="10">
        <v>0</v>
      </c>
      <c r="F446" s="10">
        <v>5</v>
      </c>
      <c r="G446" s="10">
        <v>2</v>
      </c>
      <c r="H446" s="10">
        <v>3</v>
      </c>
      <c r="I446" s="10">
        <v>0</v>
      </c>
      <c r="J446" s="10">
        <v>0</v>
      </c>
      <c r="K446" s="10">
        <v>0</v>
      </c>
      <c r="L446" s="10">
        <v>0</v>
      </c>
      <c r="M446" s="10">
        <v>0</v>
      </c>
      <c r="N446" s="10">
        <v>0</v>
      </c>
      <c r="O446" s="10">
        <v>0</v>
      </c>
      <c r="P446" s="10">
        <v>0</v>
      </c>
      <c r="Q446" s="10">
        <v>0</v>
      </c>
      <c r="S446" s="17">
        <f t="shared" si="159"/>
        <v>5</v>
      </c>
      <c r="T446" s="18">
        <f t="shared" si="160"/>
        <v>2</v>
      </c>
      <c r="U446" s="18">
        <f t="shared" si="161"/>
        <v>3</v>
      </c>
      <c r="V446" s="22">
        <f t="shared" si="162"/>
        <v>-2.1708455443395202E-4</v>
      </c>
      <c r="W446" s="23">
        <f t="shared" si="163"/>
        <v>3.2562683165092806E-4</v>
      </c>
      <c r="Y446" s="34">
        <v>356</v>
      </c>
      <c r="Z446" s="35">
        <v>94</v>
      </c>
      <c r="AA446" s="35">
        <v>262</v>
      </c>
      <c r="AB446" s="22">
        <f t="shared" si="164"/>
        <v>-2.7781964776015298E-4</v>
      </c>
      <c r="AC446" s="23">
        <f t="shared" si="165"/>
        <v>7.7434837992723486E-4</v>
      </c>
    </row>
    <row r="447" spans="2:29" x14ac:dyDescent="0.25">
      <c r="B447" s="9" t="s">
        <v>40</v>
      </c>
      <c r="C447" s="10">
        <v>0</v>
      </c>
      <c r="D447" s="10">
        <v>0</v>
      </c>
      <c r="E447" s="10">
        <v>0</v>
      </c>
      <c r="F447" s="10">
        <v>1</v>
      </c>
      <c r="G447" s="10">
        <v>1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S447" s="19">
        <f t="shared" si="159"/>
        <v>1</v>
      </c>
      <c r="T447" s="20">
        <f t="shared" si="160"/>
        <v>1</v>
      </c>
      <c r="U447" s="20">
        <f t="shared" si="161"/>
        <v>0</v>
      </c>
      <c r="V447" s="24">
        <f t="shared" si="162"/>
        <v>-1.0854227721697601E-4</v>
      </c>
      <c r="W447" s="25">
        <f t="shared" si="163"/>
        <v>0</v>
      </c>
      <c r="Y447" s="36">
        <v>39</v>
      </c>
      <c r="Z447" s="37">
        <v>14</v>
      </c>
      <c r="AA447" s="37">
        <v>25</v>
      </c>
      <c r="AB447" s="24">
        <f t="shared" si="164"/>
        <v>-4.1377394347256828E-5</v>
      </c>
      <c r="AC447" s="25">
        <f t="shared" si="165"/>
        <v>7.3888204191530053E-5</v>
      </c>
    </row>
    <row r="448" spans="2:29" ht="15.75" thickBot="1" x14ac:dyDescent="0.3">
      <c r="S448" s="21">
        <f>SUM(S427:S447)</f>
        <v>9213</v>
      </c>
      <c r="T448" s="21">
        <f t="shared" ref="T448:U448" si="166">SUM(T427:T447)</f>
        <v>4857</v>
      </c>
      <c r="U448" s="21">
        <f t="shared" si="166"/>
        <v>4356</v>
      </c>
      <c r="Y448" s="21">
        <f>SUM(Y427:Y447)</f>
        <v>338349</v>
      </c>
      <c r="Z448" s="21">
        <f t="shared" ref="Z448:AA448" si="167">SUM(Z427:Z447)</f>
        <v>171033</v>
      </c>
      <c r="AA448" s="21">
        <f t="shared" si="167"/>
        <v>167316</v>
      </c>
    </row>
    <row r="449" spans="1:29" ht="15.75" thickTop="1" x14ac:dyDescent="0.25"/>
    <row r="455" spans="1:29" ht="26.25" x14ac:dyDescent="0.4">
      <c r="A455" s="1" t="s">
        <v>47</v>
      </c>
      <c r="B455" s="33">
        <v>2018</v>
      </c>
      <c r="C455" s="53" t="s">
        <v>42</v>
      </c>
      <c r="D455" s="53"/>
      <c r="E455" s="53"/>
      <c r="F455" s="54" t="s">
        <v>43</v>
      </c>
      <c r="G455" s="54"/>
      <c r="H455" s="54"/>
      <c r="I455" s="54" t="s">
        <v>44</v>
      </c>
      <c r="J455" s="54"/>
      <c r="K455" s="54"/>
      <c r="L455" s="54" t="s">
        <v>45</v>
      </c>
      <c r="M455" s="54"/>
      <c r="N455" s="54"/>
      <c r="O455" s="54" t="s">
        <v>46</v>
      </c>
      <c r="P455" s="54"/>
      <c r="Q455" s="54"/>
      <c r="R455" s="15"/>
      <c r="S455" s="49" t="s">
        <v>84</v>
      </c>
      <c r="T455" s="50"/>
      <c r="U455" s="50"/>
      <c r="V455" s="50"/>
      <c r="W455" s="31">
        <f>B455</f>
        <v>2018</v>
      </c>
      <c r="Y455" s="51" t="s">
        <v>41</v>
      </c>
      <c r="Z455" s="52"/>
      <c r="AA455" s="52"/>
      <c r="AB455" s="52"/>
      <c r="AC455" s="32">
        <f>B455</f>
        <v>2018</v>
      </c>
    </row>
    <row r="456" spans="1:29" x14ac:dyDescent="0.25">
      <c r="B456" s="8"/>
      <c r="C456" s="9" t="s">
        <v>19</v>
      </c>
      <c r="D456" s="9" t="s">
        <v>17</v>
      </c>
      <c r="E456" s="9" t="s">
        <v>18</v>
      </c>
      <c r="F456" s="9" t="s">
        <v>19</v>
      </c>
      <c r="G456" s="9" t="s">
        <v>17</v>
      </c>
      <c r="H456" s="9" t="s">
        <v>18</v>
      </c>
      <c r="I456" s="9" t="s">
        <v>19</v>
      </c>
      <c r="J456" s="9" t="s">
        <v>17</v>
      </c>
      <c r="K456" s="9" t="s">
        <v>18</v>
      </c>
      <c r="L456" s="9" t="s">
        <v>19</v>
      </c>
      <c r="M456" s="9" t="s">
        <v>17</v>
      </c>
      <c r="N456" s="9" t="s">
        <v>18</v>
      </c>
      <c r="O456" s="9" t="s">
        <v>19</v>
      </c>
      <c r="P456" s="9" t="s">
        <v>17</v>
      </c>
      <c r="Q456" s="9" t="s">
        <v>18</v>
      </c>
      <c r="R456" s="9"/>
      <c r="S456" s="12" t="s">
        <v>19</v>
      </c>
      <c r="T456" s="13" t="s">
        <v>17</v>
      </c>
      <c r="U456" s="13" t="s">
        <v>18</v>
      </c>
      <c r="V456" s="13" t="s">
        <v>48</v>
      </c>
      <c r="W456" s="14" t="s">
        <v>49</v>
      </c>
      <c r="Y456" s="12" t="s">
        <v>19</v>
      </c>
      <c r="Z456" s="13" t="s">
        <v>17</v>
      </c>
      <c r="AA456" s="13" t="s">
        <v>18</v>
      </c>
      <c r="AB456" s="13" t="s">
        <v>48</v>
      </c>
      <c r="AC456" s="14" t="s">
        <v>49</v>
      </c>
    </row>
    <row r="457" spans="1:29" x14ac:dyDescent="0.25">
      <c r="B457" s="9" t="s">
        <v>20</v>
      </c>
      <c r="C457" s="10">
        <v>32</v>
      </c>
      <c r="D457" s="10">
        <v>14</v>
      </c>
      <c r="E457" s="10">
        <v>18</v>
      </c>
      <c r="F457" s="10">
        <v>354</v>
      </c>
      <c r="G457" s="10">
        <v>179</v>
      </c>
      <c r="H457" s="10">
        <v>175</v>
      </c>
      <c r="I457" s="10">
        <v>3</v>
      </c>
      <c r="J457" s="10">
        <v>1</v>
      </c>
      <c r="K457" s="10">
        <v>2</v>
      </c>
      <c r="L457" s="10">
        <v>2</v>
      </c>
      <c r="M457" s="10">
        <v>0</v>
      </c>
      <c r="N457" s="10">
        <v>2</v>
      </c>
      <c r="O457" s="10">
        <v>264</v>
      </c>
      <c r="P457" s="10">
        <v>131</v>
      </c>
      <c r="Q457" s="10">
        <v>133</v>
      </c>
      <c r="S457" s="17">
        <f>O457+L457+I457+F457+C457</f>
        <v>655</v>
      </c>
      <c r="T457" s="18">
        <f t="shared" ref="T457" si="168">P457+M457+J457+G457+D457</f>
        <v>325</v>
      </c>
      <c r="U457" s="18">
        <f t="shared" ref="U457" si="169">Q457+N457+K457+H457+E457</f>
        <v>330</v>
      </c>
      <c r="V457" s="22">
        <f>T457/$S$478*-1</f>
        <v>-3.468886754189348E-2</v>
      </c>
      <c r="W457" s="23">
        <f>U457/$S$478</f>
        <v>3.5222542427153378E-2</v>
      </c>
      <c r="Y457" s="34">
        <v>21272</v>
      </c>
      <c r="Z457" s="35">
        <v>10819</v>
      </c>
      <c r="AA457" s="35">
        <v>10453</v>
      </c>
      <c r="AB457" s="22">
        <f>Z457/$Y$478*-1</f>
        <v>-3.1048930980054526E-2</v>
      </c>
      <c r="AC457" s="23">
        <f>AA457/$Y$478</f>
        <v>2.9998565073898694E-2</v>
      </c>
    </row>
    <row r="458" spans="1:29" x14ac:dyDescent="0.25">
      <c r="B458" s="9" t="s">
        <v>21</v>
      </c>
      <c r="C458" s="10">
        <v>32</v>
      </c>
      <c r="D458" s="10">
        <v>18</v>
      </c>
      <c r="E458" s="10">
        <v>14</v>
      </c>
      <c r="F458" s="10">
        <v>370</v>
      </c>
      <c r="G458" s="10">
        <v>194</v>
      </c>
      <c r="H458" s="10">
        <v>176</v>
      </c>
      <c r="I458" s="10">
        <v>0</v>
      </c>
      <c r="J458" s="10">
        <v>0</v>
      </c>
      <c r="K458" s="10">
        <v>0</v>
      </c>
      <c r="L458" s="10">
        <v>2</v>
      </c>
      <c r="M458" s="10">
        <v>0</v>
      </c>
      <c r="N458" s="10">
        <v>2</v>
      </c>
      <c r="O458" s="10">
        <v>242</v>
      </c>
      <c r="P458" s="10">
        <v>127</v>
      </c>
      <c r="Q458" s="10">
        <v>115</v>
      </c>
      <c r="S458" s="17">
        <f t="shared" ref="S458:S477" si="170">O458+L458+I458+F458+C458</f>
        <v>646</v>
      </c>
      <c r="T458" s="18">
        <f t="shared" ref="T458:T477" si="171">P458+M458+J458+G458+D458</f>
        <v>339</v>
      </c>
      <c r="U458" s="18">
        <f t="shared" ref="U458:U477" si="172">Q458+N458+K458+H458+E458</f>
        <v>307</v>
      </c>
      <c r="V458" s="22">
        <f t="shared" ref="V458:V477" si="173">T458/$S$478*-1</f>
        <v>-3.6183157220621195E-2</v>
      </c>
      <c r="W458" s="23">
        <f t="shared" ref="W458:W477" si="174">U458/$S$478</f>
        <v>3.2767637954957837E-2</v>
      </c>
      <c r="Y458" s="34">
        <v>23835</v>
      </c>
      <c r="Z458" s="35">
        <v>12250</v>
      </c>
      <c r="AA458" s="35">
        <v>11585</v>
      </c>
      <c r="AB458" s="22">
        <f t="shared" ref="AB458:AB477" si="175">Z458/$Y$478*-1</f>
        <v>-3.515568948199168E-2</v>
      </c>
      <c r="AC458" s="23">
        <f t="shared" ref="AC458:AC477" si="176">AA458/$Y$478</f>
        <v>3.3247237767254988E-2</v>
      </c>
    </row>
    <row r="459" spans="1:29" x14ac:dyDescent="0.25">
      <c r="B459" s="9" t="s">
        <v>22</v>
      </c>
      <c r="C459" s="10">
        <v>37</v>
      </c>
      <c r="D459" s="10">
        <v>21</v>
      </c>
      <c r="E459" s="10">
        <v>16</v>
      </c>
      <c r="F459" s="10">
        <v>323</v>
      </c>
      <c r="G459" s="10">
        <v>180</v>
      </c>
      <c r="H459" s="10">
        <v>143</v>
      </c>
      <c r="I459" s="10">
        <v>2</v>
      </c>
      <c r="J459" s="10">
        <v>2</v>
      </c>
      <c r="K459" s="10">
        <v>0</v>
      </c>
      <c r="L459" s="10">
        <v>3</v>
      </c>
      <c r="M459" s="10">
        <v>2</v>
      </c>
      <c r="N459" s="10">
        <v>1</v>
      </c>
      <c r="O459" s="10">
        <v>257</v>
      </c>
      <c r="P459" s="10">
        <v>147</v>
      </c>
      <c r="Q459" s="10">
        <v>110</v>
      </c>
      <c r="S459" s="17">
        <f t="shared" si="170"/>
        <v>622</v>
      </c>
      <c r="T459" s="18">
        <f t="shared" si="171"/>
        <v>352</v>
      </c>
      <c r="U459" s="18">
        <f t="shared" si="172"/>
        <v>270</v>
      </c>
      <c r="V459" s="22">
        <f t="shared" si="173"/>
        <v>-3.757071192229694E-2</v>
      </c>
      <c r="W459" s="23">
        <f t="shared" si="174"/>
        <v>2.8818443804034581E-2</v>
      </c>
      <c r="Y459" s="34">
        <v>22300</v>
      </c>
      <c r="Z459" s="35">
        <v>11404</v>
      </c>
      <c r="AA459" s="35">
        <v>10896</v>
      </c>
      <c r="AB459" s="22">
        <f t="shared" si="175"/>
        <v>-3.2727794518582293E-2</v>
      </c>
      <c r="AC459" s="23">
        <f t="shared" si="176"/>
        <v>3.1269909599655615E-2</v>
      </c>
    </row>
    <row r="460" spans="1:29" x14ac:dyDescent="0.25">
      <c r="B460" s="9" t="s">
        <v>23</v>
      </c>
      <c r="C460" s="10">
        <v>30</v>
      </c>
      <c r="D460" s="10">
        <v>15</v>
      </c>
      <c r="E460" s="10">
        <v>15</v>
      </c>
      <c r="F460" s="10">
        <v>322</v>
      </c>
      <c r="G460" s="10">
        <v>146</v>
      </c>
      <c r="H460" s="10">
        <v>176</v>
      </c>
      <c r="I460" s="10">
        <v>6</v>
      </c>
      <c r="J460" s="10">
        <v>4</v>
      </c>
      <c r="K460" s="10">
        <v>2</v>
      </c>
      <c r="L460" s="10">
        <v>4</v>
      </c>
      <c r="M460" s="10">
        <v>1</v>
      </c>
      <c r="N460" s="10">
        <v>3</v>
      </c>
      <c r="O460" s="10">
        <v>237</v>
      </c>
      <c r="P460" s="10">
        <v>112</v>
      </c>
      <c r="Q460" s="10">
        <v>125</v>
      </c>
      <c r="S460" s="17">
        <f t="shared" si="170"/>
        <v>599</v>
      </c>
      <c r="T460" s="18">
        <f t="shared" si="171"/>
        <v>278</v>
      </c>
      <c r="U460" s="18">
        <f t="shared" si="172"/>
        <v>321</v>
      </c>
      <c r="V460" s="22">
        <f t="shared" si="173"/>
        <v>-2.9672323620450421E-2</v>
      </c>
      <c r="W460" s="23">
        <f t="shared" si="174"/>
        <v>3.426192763368556E-2</v>
      </c>
      <c r="Y460" s="34">
        <v>21925</v>
      </c>
      <c r="Z460" s="35">
        <v>11089</v>
      </c>
      <c r="AA460" s="35">
        <v>10836</v>
      </c>
      <c r="AB460" s="22">
        <f t="shared" si="175"/>
        <v>-3.1823791074759647E-2</v>
      </c>
      <c r="AC460" s="23">
        <f t="shared" si="176"/>
        <v>3.1097718467498925E-2</v>
      </c>
    </row>
    <row r="461" spans="1:29" x14ac:dyDescent="0.25">
      <c r="B461" s="9" t="s">
        <v>24</v>
      </c>
      <c r="C461" s="10">
        <v>36</v>
      </c>
      <c r="D461" s="10">
        <v>17</v>
      </c>
      <c r="E461" s="10">
        <v>19</v>
      </c>
      <c r="F461" s="10">
        <v>356</v>
      </c>
      <c r="G461" s="10">
        <v>192</v>
      </c>
      <c r="H461" s="10">
        <v>164</v>
      </c>
      <c r="I461" s="10">
        <v>5</v>
      </c>
      <c r="J461" s="10">
        <v>3</v>
      </c>
      <c r="K461" s="10">
        <v>2</v>
      </c>
      <c r="L461" s="10">
        <v>15</v>
      </c>
      <c r="M461" s="10">
        <v>9</v>
      </c>
      <c r="N461" s="10">
        <v>6</v>
      </c>
      <c r="O461" s="10">
        <v>250</v>
      </c>
      <c r="P461" s="10">
        <v>124</v>
      </c>
      <c r="Q461" s="10">
        <v>126</v>
      </c>
      <c r="S461" s="17">
        <f t="shared" si="170"/>
        <v>662</v>
      </c>
      <c r="T461" s="18">
        <f t="shared" si="171"/>
        <v>345</v>
      </c>
      <c r="U461" s="18">
        <f t="shared" si="172"/>
        <v>317</v>
      </c>
      <c r="V461" s="22">
        <f t="shared" si="173"/>
        <v>-3.6823567082933079E-2</v>
      </c>
      <c r="W461" s="23">
        <f t="shared" si="174"/>
        <v>3.383498772547764E-2</v>
      </c>
      <c r="Y461" s="34">
        <v>25721</v>
      </c>
      <c r="Z461" s="35">
        <v>13331</v>
      </c>
      <c r="AA461" s="35">
        <v>12390</v>
      </c>
      <c r="AB461" s="22">
        <f t="shared" si="175"/>
        <v>-3.825799971301478E-2</v>
      </c>
      <c r="AC461" s="23">
        <f t="shared" si="176"/>
        <v>3.5557468790357295E-2</v>
      </c>
    </row>
    <row r="462" spans="1:29" x14ac:dyDescent="0.25">
      <c r="B462" s="9" t="s">
        <v>25</v>
      </c>
      <c r="C462" s="10">
        <v>44</v>
      </c>
      <c r="D462" s="10">
        <v>23</v>
      </c>
      <c r="E462" s="10">
        <v>21</v>
      </c>
      <c r="F462" s="10">
        <v>359</v>
      </c>
      <c r="G462" s="10">
        <v>204</v>
      </c>
      <c r="H462" s="10">
        <v>155</v>
      </c>
      <c r="I462" s="10">
        <v>7</v>
      </c>
      <c r="J462" s="10">
        <v>6</v>
      </c>
      <c r="K462" s="10">
        <v>1</v>
      </c>
      <c r="L462" s="10">
        <v>9</v>
      </c>
      <c r="M462" s="10">
        <v>6</v>
      </c>
      <c r="N462" s="10">
        <v>3</v>
      </c>
      <c r="O462" s="10">
        <v>210</v>
      </c>
      <c r="P462" s="10">
        <v>112</v>
      </c>
      <c r="Q462" s="10">
        <v>98</v>
      </c>
      <c r="S462" s="17">
        <f t="shared" si="170"/>
        <v>629</v>
      </c>
      <c r="T462" s="18">
        <f t="shared" si="171"/>
        <v>351</v>
      </c>
      <c r="U462" s="18">
        <f t="shared" si="172"/>
        <v>278</v>
      </c>
      <c r="V462" s="22">
        <f t="shared" si="173"/>
        <v>-3.7463976945244955E-2</v>
      </c>
      <c r="W462" s="23">
        <f t="shared" si="174"/>
        <v>2.9672323620450421E-2</v>
      </c>
      <c r="Y462" s="34">
        <v>27931</v>
      </c>
      <c r="Z462" s="35">
        <v>14884</v>
      </c>
      <c r="AA462" s="35">
        <v>13047</v>
      </c>
      <c r="AB462" s="22">
        <f t="shared" si="175"/>
        <v>-4.2714880183670541E-2</v>
      </c>
      <c r="AC462" s="23">
        <f t="shared" si="176"/>
        <v>3.7442961687473096E-2</v>
      </c>
    </row>
    <row r="463" spans="1:29" x14ac:dyDescent="0.25">
      <c r="B463" s="9" t="s">
        <v>26</v>
      </c>
      <c r="C463" s="10">
        <v>38</v>
      </c>
      <c r="D463" s="10">
        <v>20</v>
      </c>
      <c r="E463" s="10">
        <v>18</v>
      </c>
      <c r="F463" s="10">
        <v>359</v>
      </c>
      <c r="G463" s="10">
        <v>186</v>
      </c>
      <c r="H463" s="10">
        <v>173</v>
      </c>
      <c r="I463" s="10">
        <v>7</v>
      </c>
      <c r="J463" s="10">
        <v>3</v>
      </c>
      <c r="K463" s="10">
        <v>4</v>
      </c>
      <c r="L463" s="10">
        <v>5</v>
      </c>
      <c r="M463" s="10">
        <v>4</v>
      </c>
      <c r="N463" s="10">
        <v>1</v>
      </c>
      <c r="O463" s="10">
        <v>237</v>
      </c>
      <c r="P463" s="10">
        <v>120</v>
      </c>
      <c r="Q463" s="10">
        <v>117</v>
      </c>
      <c r="S463" s="17">
        <f t="shared" si="170"/>
        <v>646</v>
      </c>
      <c r="T463" s="18">
        <f t="shared" si="171"/>
        <v>333</v>
      </c>
      <c r="U463" s="18">
        <f t="shared" si="172"/>
        <v>313</v>
      </c>
      <c r="V463" s="22">
        <f t="shared" si="173"/>
        <v>-3.5542747358309319E-2</v>
      </c>
      <c r="W463" s="23">
        <f t="shared" si="174"/>
        <v>3.340804781726972E-2</v>
      </c>
      <c r="Y463" s="34">
        <v>24560</v>
      </c>
      <c r="Z463" s="35">
        <v>13006</v>
      </c>
      <c r="AA463" s="35">
        <v>11554</v>
      </c>
      <c r="AB463" s="22">
        <f t="shared" si="175"/>
        <v>-3.7325297747166024E-2</v>
      </c>
      <c r="AC463" s="23">
        <f t="shared" si="176"/>
        <v>3.3158272348974026E-2</v>
      </c>
    </row>
    <row r="464" spans="1:29" x14ac:dyDescent="0.25">
      <c r="B464" s="9" t="s">
        <v>27</v>
      </c>
      <c r="C464" s="10">
        <v>45</v>
      </c>
      <c r="D464" s="10">
        <v>24</v>
      </c>
      <c r="E464" s="10">
        <v>21</v>
      </c>
      <c r="F464" s="10">
        <v>324</v>
      </c>
      <c r="G464" s="10">
        <v>178</v>
      </c>
      <c r="H464" s="10">
        <v>146</v>
      </c>
      <c r="I464" s="10">
        <v>1</v>
      </c>
      <c r="J464" s="10">
        <v>1</v>
      </c>
      <c r="K464" s="10">
        <v>0</v>
      </c>
      <c r="L464" s="10">
        <v>7</v>
      </c>
      <c r="M464" s="10">
        <v>2</v>
      </c>
      <c r="N464" s="10">
        <v>5</v>
      </c>
      <c r="O464" s="10">
        <v>215</v>
      </c>
      <c r="P464" s="10">
        <v>109</v>
      </c>
      <c r="Q464" s="10">
        <v>106</v>
      </c>
      <c r="S464" s="17">
        <f t="shared" si="170"/>
        <v>592</v>
      </c>
      <c r="T464" s="18">
        <f t="shared" si="171"/>
        <v>314</v>
      </c>
      <c r="U464" s="18">
        <f t="shared" si="172"/>
        <v>278</v>
      </c>
      <c r="V464" s="22">
        <f t="shared" si="173"/>
        <v>-3.3514782794321699E-2</v>
      </c>
      <c r="W464" s="23">
        <f t="shared" si="174"/>
        <v>2.9672323620450421E-2</v>
      </c>
      <c r="Y464" s="34">
        <v>24595</v>
      </c>
      <c r="Z464" s="35">
        <v>12930</v>
      </c>
      <c r="AA464" s="35">
        <v>11665</v>
      </c>
      <c r="AB464" s="22">
        <f t="shared" si="175"/>
        <v>-3.7107188979767544E-2</v>
      </c>
      <c r="AC464" s="23">
        <f t="shared" si="176"/>
        <v>3.3476825943463913E-2</v>
      </c>
    </row>
    <row r="465" spans="2:29" x14ac:dyDescent="0.25">
      <c r="B465" s="9" t="s">
        <v>28</v>
      </c>
      <c r="C465" s="10">
        <v>54</v>
      </c>
      <c r="D465" s="10">
        <v>25</v>
      </c>
      <c r="E465" s="10">
        <v>29</v>
      </c>
      <c r="F465" s="10">
        <v>267</v>
      </c>
      <c r="G465" s="10">
        <v>148</v>
      </c>
      <c r="H465" s="10">
        <v>119</v>
      </c>
      <c r="I465" s="10">
        <v>6</v>
      </c>
      <c r="J465" s="10">
        <v>3</v>
      </c>
      <c r="K465" s="10">
        <v>3</v>
      </c>
      <c r="L465" s="10">
        <v>3</v>
      </c>
      <c r="M465" s="10">
        <v>3</v>
      </c>
      <c r="N465" s="10">
        <v>0</v>
      </c>
      <c r="O465" s="10">
        <v>204</v>
      </c>
      <c r="P465" s="10">
        <v>99</v>
      </c>
      <c r="Q465" s="10">
        <v>105</v>
      </c>
      <c r="S465" s="17">
        <f t="shared" si="170"/>
        <v>534</v>
      </c>
      <c r="T465" s="18">
        <f t="shared" si="171"/>
        <v>278</v>
      </c>
      <c r="U465" s="18">
        <f t="shared" si="172"/>
        <v>256</v>
      </c>
      <c r="V465" s="22">
        <f t="shared" si="173"/>
        <v>-2.9672323620450421E-2</v>
      </c>
      <c r="W465" s="23">
        <f t="shared" si="174"/>
        <v>2.7324154125306862E-2</v>
      </c>
      <c r="Y465" s="34">
        <v>22622</v>
      </c>
      <c r="Z465" s="35">
        <v>11747</v>
      </c>
      <c r="AA465" s="35">
        <v>10875</v>
      </c>
      <c r="AB465" s="22">
        <f t="shared" si="175"/>
        <v>-3.3712153824078057E-2</v>
      </c>
      <c r="AC465" s="23">
        <f t="shared" si="176"/>
        <v>3.1209642703400774E-2</v>
      </c>
    </row>
    <row r="466" spans="2:29" x14ac:dyDescent="0.25">
      <c r="B466" s="9" t="s">
        <v>29</v>
      </c>
      <c r="C466" s="10">
        <v>30</v>
      </c>
      <c r="D466" s="10">
        <v>13</v>
      </c>
      <c r="E466" s="10">
        <v>17</v>
      </c>
      <c r="F466" s="10">
        <v>304</v>
      </c>
      <c r="G466" s="10">
        <v>154</v>
      </c>
      <c r="H466" s="10">
        <v>150</v>
      </c>
      <c r="I466" s="10">
        <v>2</v>
      </c>
      <c r="J466" s="10">
        <v>2</v>
      </c>
      <c r="K466" s="10">
        <v>0</v>
      </c>
      <c r="L466" s="10">
        <v>5</v>
      </c>
      <c r="M466" s="10">
        <v>2</v>
      </c>
      <c r="N466" s="10">
        <v>3</v>
      </c>
      <c r="O466" s="10">
        <v>232</v>
      </c>
      <c r="P466" s="10">
        <v>123</v>
      </c>
      <c r="Q466" s="10">
        <v>109</v>
      </c>
      <c r="S466" s="17">
        <f t="shared" si="170"/>
        <v>573</v>
      </c>
      <c r="T466" s="18">
        <f t="shared" si="171"/>
        <v>294</v>
      </c>
      <c r="U466" s="18">
        <f t="shared" si="172"/>
        <v>279</v>
      </c>
      <c r="V466" s="22">
        <f t="shared" si="173"/>
        <v>-3.13800832532821E-2</v>
      </c>
      <c r="W466" s="23">
        <f t="shared" si="174"/>
        <v>2.9779058597502402E-2</v>
      </c>
      <c r="Y466" s="34">
        <v>21602</v>
      </c>
      <c r="Z466" s="35">
        <v>11119</v>
      </c>
      <c r="AA466" s="35">
        <v>10483</v>
      </c>
      <c r="AB466" s="22">
        <f t="shared" si="175"/>
        <v>-3.1909886640837999E-2</v>
      </c>
      <c r="AC466" s="23">
        <f t="shared" si="176"/>
        <v>3.0084660639977043E-2</v>
      </c>
    </row>
    <row r="467" spans="2:29" x14ac:dyDescent="0.25">
      <c r="B467" s="9" t="s">
        <v>30</v>
      </c>
      <c r="C467" s="10">
        <v>49</v>
      </c>
      <c r="D467" s="10">
        <v>27</v>
      </c>
      <c r="E467" s="10">
        <v>22</v>
      </c>
      <c r="F467" s="10">
        <v>323</v>
      </c>
      <c r="G467" s="10">
        <v>174</v>
      </c>
      <c r="H467" s="10">
        <v>149</v>
      </c>
      <c r="I467" s="10">
        <v>11</v>
      </c>
      <c r="J467" s="10">
        <v>7</v>
      </c>
      <c r="K467" s="10">
        <v>4</v>
      </c>
      <c r="L467" s="10">
        <v>6</v>
      </c>
      <c r="M467" s="10">
        <v>2</v>
      </c>
      <c r="N467" s="10">
        <v>4</v>
      </c>
      <c r="O467" s="10">
        <v>240</v>
      </c>
      <c r="P467" s="10">
        <v>114</v>
      </c>
      <c r="Q467" s="10">
        <v>126</v>
      </c>
      <c r="S467" s="17">
        <f t="shared" si="170"/>
        <v>629</v>
      </c>
      <c r="T467" s="18">
        <f t="shared" si="171"/>
        <v>324</v>
      </c>
      <c r="U467" s="18">
        <f t="shared" si="172"/>
        <v>305</v>
      </c>
      <c r="V467" s="22">
        <f t="shared" si="173"/>
        <v>-3.4582132564841501E-2</v>
      </c>
      <c r="W467" s="23">
        <f t="shared" si="174"/>
        <v>3.2554168000853881E-2</v>
      </c>
      <c r="Y467" s="34">
        <v>22221</v>
      </c>
      <c r="Z467" s="35">
        <v>11076</v>
      </c>
      <c r="AA467" s="35">
        <v>11145</v>
      </c>
      <c r="AB467" s="22">
        <f t="shared" si="175"/>
        <v>-3.1786482996125701E-2</v>
      </c>
      <c r="AC467" s="23">
        <f t="shared" si="176"/>
        <v>3.1984502798105899E-2</v>
      </c>
    </row>
    <row r="468" spans="2:29" x14ac:dyDescent="0.25">
      <c r="B468" s="9" t="s">
        <v>31</v>
      </c>
      <c r="C468" s="10">
        <v>57</v>
      </c>
      <c r="D468" s="10">
        <v>25</v>
      </c>
      <c r="E468" s="10">
        <v>32</v>
      </c>
      <c r="F468" s="10">
        <v>335</v>
      </c>
      <c r="G468" s="10">
        <v>175</v>
      </c>
      <c r="H468" s="10">
        <v>160</v>
      </c>
      <c r="I468" s="10">
        <v>8</v>
      </c>
      <c r="J468" s="10">
        <v>3</v>
      </c>
      <c r="K468" s="10">
        <v>5</v>
      </c>
      <c r="L468" s="10">
        <v>9</v>
      </c>
      <c r="M468" s="10">
        <v>6</v>
      </c>
      <c r="N468" s="10">
        <v>3</v>
      </c>
      <c r="O468" s="10">
        <v>207</v>
      </c>
      <c r="P468" s="10">
        <v>106</v>
      </c>
      <c r="Q468" s="10">
        <v>101</v>
      </c>
      <c r="S468" s="17">
        <f t="shared" si="170"/>
        <v>616</v>
      </c>
      <c r="T468" s="18">
        <f t="shared" si="171"/>
        <v>315</v>
      </c>
      <c r="U468" s="18">
        <f t="shared" si="172"/>
        <v>301</v>
      </c>
      <c r="V468" s="22">
        <f t="shared" si="173"/>
        <v>-3.3621517771373677E-2</v>
      </c>
      <c r="W468" s="23">
        <f t="shared" si="174"/>
        <v>3.2127228092645961E-2</v>
      </c>
      <c r="Y468" s="34">
        <v>21532</v>
      </c>
      <c r="Z468" s="35">
        <v>10852</v>
      </c>
      <c r="AA468" s="35">
        <v>10680</v>
      </c>
      <c r="AB468" s="22">
        <f t="shared" si="175"/>
        <v>-3.1143636102740707E-2</v>
      </c>
      <c r="AC468" s="23">
        <f t="shared" si="176"/>
        <v>3.065002152389152E-2</v>
      </c>
    </row>
    <row r="469" spans="2:29" x14ac:dyDescent="0.25">
      <c r="B469" s="9" t="s">
        <v>32</v>
      </c>
      <c r="C469" s="10">
        <v>52</v>
      </c>
      <c r="D469" s="10">
        <v>29</v>
      </c>
      <c r="E469" s="10">
        <v>23</v>
      </c>
      <c r="F469" s="10">
        <v>275</v>
      </c>
      <c r="G469" s="10">
        <v>176</v>
      </c>
      <c r="H469" s="10">
        <v>99</v>
      </c>
      <c r="I469" s="10">
        <v>6</v>
      </c>
      <c r="J469" s="10">
        <v>4</v>
      </c>
      <c r="K469" s="10">
        <v>2</v>
      </c>
      <c r="L469" s="10">
        <v>16</v>
      </c>
      <c r="M469" s="10">
        <v>10</v>
      </c>
      <c r="N469" s="10">
        <v>6</v>
      </c>
      <c r="O469" s="10">
        <v>205</v>
      </c>
      <c r="P469" s="10">
        <v>106</v>
      </c>
      <c r="Q469" s="10">
        <v>99</v>
      </c>
      <c r="S469" s="17">
        <f t="shared" si="170"/>
        <v>554</v>
      </c>
      <c r="T469" s="18">
        <f t="shared" si="171"/>
        <v>325</v>
      </c>
      <c r="U469" s="18">
        <f t="shared" si="172"/>
        <v>229</v>
      </c>
      <c r="V469" s="22">
        <f t="shared" si="173"/>
        <v>-3.468886754189348E-2</v>
      </c>
      <c r="W469" s="23">
        <f t="shared" si="174"/>
        <v>2.4442309744903405E-2</v>
      </c>
      <c r="Y469" s="34">
        <v>19351</v>
      </c>
      <c r="Z469" s="35">
        <v>9769</v>
      </c>
      <c r="AA469" s="35">
        <v>9582</v>
      </c>
      <c r="AB469" s="22">
        <f t="shared" si="175"/>
        <v>-2.8035586167312384E-2</v>
      </c>
      <c r="AC469" s="23">
        <f t="shared" si="176"/>
        <v>2.7498923805424021E-2</v>
      </c>
    </row>
    <row r="470" spans="2:29" x14ac:dyDescent="0.25">
      <c r="B470" s="9" t="s">
        <v>33</v>
      </c>
      <c r="C470" s="10">
        <v>46</v>
      </c>
      <c r="D470" s="10">
        <v>28</v>
      </c>
      <c r="E470" s="10">
        <v>18</v>
      </c>
      <c r="F470" s="10">
        <v>229</v>
      </c>
      <c r="G470" s="10">
        <v>120</v>
      </c>
      <c r="H470" s="10">
        <v>109</v>
      </c>
      <c r="I470" s="10">
        <v>6</v>
      </c>
      <c r="J470" s="10">
        <v>5</v>
      </c>
      <c r="K470" s="10">
        <v>1</v>
      </c>
      <c r="L470" s="10">
        <v>5</v>
      </c>
      <c r="M470" s="10">
        <v>4</v>
      </c>
      <c r="N470" s="10">
        <v>1</v>
      </c>
      <c r="O470" s="10">
        <v>183</v>
      </c>
      <c r="P470" s="10">
        <v>99</v>
      </c>
      <c r="Q470" s="10">
        <v>84</v>
      </c>
      <c r="S470" s="17">
        <f t="shared" si="170"/>
        <v>469</v>
      </c>
      <c r="T470" s="18">
        <f t="shared" si="171"/>
        <v>256</v>
      </c>
      <c r="U470" s="18">
        <f t="shared" si="172"/>
        <v>213</v>
      </c>
      <c r="V470" s="22">
        <f t="shared" si="173"/>
        <v>-2.7324154125306862E-2</v>
      </c>
      <c r="W470" s="23">
        <f t="shared" si="174"/>
        <v>2.2734550112071726E-2</v>
      </c>
      <c r="Y470" s="34">
        <v>16027</v>
      </c>
      <c r="Z470" s="35">
        <v>8081</v>
      </c>
      <c r="AA470" s="35">
        <v>7946</v>
      </c>
      <c r="AB470" s="22">
        <f t="shared" si="175"/>
        <v>-2.3191275649304059E-2</v>
      </c>
      <c r="AC470" s="23">
        <f t="shared" si="176"/>
        <v>2.2803845601951499E-2</v>
      </c>
    </row>
    <row r="471" spans="2:29" x14ac:dyDescent="0.25">
      <c r="B471" s="9" t="s">
        <v>34</v>
      </c>
      <c r="C471" s="10">
        <v>26</v>
      </c>
      <c r="D471" s="10">
        <v>13</v>
      </c>
      <c r="E471" s="10">
        <v>13</v>
      </c>
      <c r="F471" s="10">
        <v>202</v>
      </c>
      <c r="G471" s="10">
        <v>110</v>
      </c>
      <c r="H471" s="10">
        <v>92</v>
      </c>
      <c r="I471" s="10">
        <v>3</v>
      </c>
      <c r="J471" s="10">
        <v>2</v>
      </c>
      <c r="K471" s="10">
        <v>1</v>
      </c>
      <c r="L471" s="10">
        <v>5</v>
      </c>
      <c r="M471" s="10">
        <v>4</v>
      </c>
      <c r="N471" s="10">
        <v>1</v>
      </c>
      <c r="O471" s="10">
        <v>154</v>
      </c>
      <c r="P471" s="10">
        <v>79</v>
      </c>
      <c r="Q471" s="10">
        <v>75</v>
      </c>
      <c r="S471" s="17">
        <f t="shared" si="170"/>
        <v>390</v>
      </c>
      <c r="T471" s="18">
        <f t="shared" si="171"/>
        <v>208</v>
      </c>
      <c r="U471" s="18">
        <f t="shared" si="172"/>
        <v>182</v>
      </c>
      <c r="V471" s="22">
        <f t="shared" si="173"/>
        <v>-2.2200875226811825E-2</v>
      </c>
      <c r="W471" s="23">
        <f t="shared" si="174"/>
        <v>1.942576582346035E-2</v>
      </c>
      <c r="Y471" s="34">
        <v>12366</v>
      </c>
      <c r="Z471" s="35">
        <v>6170</v>
      </c>
      <c r="AA471" s="35">
        <v>6196</v>
      </c>
      <c r="AB471" s="22">
        <f t="shared" si="175"/>
        <v>-1.7706988090113358E-2</v>
      </c>
      <c r="AC471" s="23">
        <f t="shared" si="176"/>
        <v>1.7781604247381261E-2</v>
      </c>
    </row>
    <row r="472" spans="2:29" x14ac:dyDescent="0.25">
      <c r="B472" s="9" t="s">
        <v>35</v>
      </c>
      <c r="C472" s="10">
        <v>35</v>
      </c>
      <c r="D472" s="10">
        <v>20</v>
      </c>
      <c r="E472" s="10">
        <v>15</v>
      </c>
      <c r="F472" s="10">
        <v>106</v>
      </c>
      <c r="G472" s="10">
        <v>53</v>
      </c>
      <c r="H472" s="10">
        <v>53</v>
      </c>
      <c r="I472" s="10">
        <v>2</v>
      </c>
      <c r="J472" s="10">
        <v>1</v>
      </c>
      <c r="K472" s="10">
        <v>1</v>
      </c>
      <c r="L472" s="10">
        <v>3</v>
      </c>
      <c r="M472" s="10">
        <v>2</v>
      </c>
      <c r="N472" s="10">
        <v>1</v>
      </c>
      <c r="O472" s="10">
        <v>95</v>
      </c>
      <c r="P472" s="10">
        <v>50</v>
      </c>
      <c r="Q472" s="10">
        <v>45</v>
      </c>
      <c r="S472" s="17">
        <f t="shared" si="170"/>
        <v>241</v>
      </c>
      <c r="T472" s="18">
        <f t="shared" si="171"/>
        <v>126</v>
      </c>
      <c r="U472" s="18">
        <f t="shared" si="172"/>
        <v>115</v>
      </c>
      <c r="V472" s="22">
        <f t="shared" si="173"/>
        <v>-1.3448607108549471E-2</v>
      </c>
      <c r="W472" s="23">
        <f t="shared" si="174"/>
        <v>1.2274522360977692E-2</v>
      </c>
      <c r="Y472" s="34">
        <v>8209</v>
      </c>
      <c r="Z472" s="35">
        <v>3914</v>
      </c>
      <c r="AA472" s="35">
        <v>4295</v>
      </c>
      <c r="AB472" s="22">
        <f t="shared" si="175"/>
        <v>-1.1232601521021667E-2</v>
      </c>
      <c r="AC472" s="23">
        <f t="shared" si="176"/>
        <v>1.2326015210216673E-2</v>
      </c>
    </row>
    <row r="473" spans="2:29" x14ac:dyDescent="0.25">
      <c r="B473" s="9" t="s">
        <v>36</v>
      </c>
      <c r="C473" s="10">
        <v>21</v>
      </c>
      <c r="D473" s="10">
        <v>9</v>
      </c>
      <c r="E473" s="10">
        <v>12</v>
      </c>
      <c r="F473" s="10">
        <v>87</v>
      </c>
      <c r="G473" s="10">
        <v>45</v>
      </c>
      <c r="H473" s="10">
        <v>42</v>
      </c>
      <c r="I473" s="10">
        <v>1</v>
      </c>
      <c r="J473" s="10">
        <v>0</v>
      </c>
      <c r="K473" s="10">
        <v>1</v>
      </c>
      <c r="L473" s="10">
        <v>4</v>
      </c>
      <c r="M473" s="10">
        <v>0</v>
      </c>
      <c r="N473" s="10">
        <v>4</v>
      </c>
      <c r="O473" s="10">
        <v>60</v>
      </c>
      <c r="P473" s="10">
        <v>31</v>
      </c>
      <c r="Q473" s="10">
        <v>29</v>
      </c>
      <c r="S473" s="17">
        <f t="shared" si="170"/>
        <v>173</v>
      </c>
      <c r="T473" s="18">
        <f t="shared" si="171"/>
        <v>85</v>
      </c>
      <c r="U473" s="18">
        <f t="shared" si="172"/>
        <v>88</v>
      </c>
      <c r="V473" s="22">
        <f t="shared" si="173"/>
        <v>-9.0724730494182951E-3</v>
      </c>
      <c r="W473" s="23">
        <f t="shared" si="174"/>
        <v>9.392677980574235E-3</v>
      </c>
      <c r="Y473" s="34">
        <v>6086</v>
      </c>
      <c r="Z473" s="35">
        <v>2740</v>
      </c>
      <c r="AA473" s="35">
        <v>3346</v>
      </c>
      <c r="AB473" s="22">
        <f t="shared" si="175"/>
        <v>-7.8633950351556896E-3</v>
      </c>
      <c r="AC473" s="23">
        <f t="shared" si="176"/>
        <v>9.602525469938299E-3</v>
      </c>
    </row>
    <row r="474" spans="2:29" x14ac:dyDescent="0.25">
      <c r="B474" s="9" t="s">
        <v>37</v>
      </c>
      <c r="C474" s="10">
        <v>12</v>
      </c>
      <c r="D474" s="10">
        <v>5</v>
      </c>
      <c r="E474" s="10">
        <v>7</v>
      </c>
      <c r="F474" s="10">
        <v>39</v>
      </c>
      <c r="G474" s="10">
        <v>21</v>
      </c>
      <c r="H474" s="10">
        <v>18</v>
      </c>
      <c r="I474" s="10">
        <v>0</v>
      </c>
      <c r="J474" s="10">
        <v>0</v>
      </c>
      <c r="K474" s="10">
        <v>0</v>
      </c>
      <c r="L474" s="10">
        <v>3</v>
      </c>
      <c r="M474" s="10">
        <v>2</v>
      </c>
      <c r="N474" s="10">
        <v>1</v>
      </c>
      <c r="O474" s="10">
        <v>41</v>
      </c>
      <c r="P474" s="10">
        <v>21</v>
      </c>
      <c r="Q474" s="10">
        <v>20</v>
      </c>
      <c r="S474" s="17">
        <f t="shared" si="170"/>
        <v>95</v>
      </c>
      <c r="T474" s="18">
        <f t="shared" si="171"/>
        <v>49</v>
      </c>
      <c r="U474" s="18">
        <f t="shared" si="172"/>
        <v>46</v>
      </c>
      <c r="V474" s="22">
        <f t="shared" si="173"/>
        <v>-5.2300138755470163E-3</v>
      </c>
      <c r="W474" s="23">
        <f t="shared" si="174"/>
        <v>4.9098089443910774E-3</v>
      </c>
      <c r="Y474" s="34">
        <v>4188</v>
      </c>
      <c r="Z474" s="35">
        <v>1726</v>
      </c>
      <c r="AA474" s="35">
        <v>2462</v>
      </c>
      <c r="AB474" s="22">
        <f t="shared" si="175"/>
        <v>-4.9533649017075619E-3</v>
      </c>
      <c r="AC474" s="23">
        <f t="shared" si="176"/>
        <v>7.065576122829674E-3</v>
      </c>
    </row>
    <row r="475" spans="2:29" x14ac:dyDescent="0.25">
      <c r="B475" s="9" t="s">
        <v>38</v>
      </c>
      <c r="C475" s="10">
        <v>0</v>
      </c>
      <c r="D475" s="10">
        <v>0</v>
      </c>
      <c r="E475" s="10">
        <v>0</v>
      </c>
      <c r="F475" s="10">
        <v>23</v>
      </c>
      <c r="G475" s="10">
        <v>8</v>
      </c>
      <c r="H475" s="10">
        <v>15</v>
      </c>
      <c r="I475" s="10">
        <v>0</v>
      </c>
      <c r="J475" s="10">
        <v>0</v>
      </c>
      <c r="K475" s="10">
        <v>0</v>
      </c>
      <c r="L475" s="10">
        <v>1</v>
      </c>
      <c r="M475" s="10">
        <v>1</v>
      </c>
      <c r="N475" s="10">
        <v>0</v>
      </c>
      <c r="O475" s="10">
        <v>12</v>
      </c>
      <c r="P475" s="10">
        <v>6</v>
      </c>
      <c r="Q475" s="10">
        <v>6</v>
      </c>
      <c r="S475" s="17">
        <f t="shared" si="170"/>
        <v>36</v>
      </c>
      <c r="T475" s="18">
        <f t="shared" si="171"/>
        <v>15</v>
      </c>
      <c r="U475" s="18">
        <f t="shared" si="172"/>
        <v>21</v>
      </c>
      <c r="V475" s="22">
        <f t="shared" si="173"/>
        <v>-1.6010246557796989E-3</v>
      </c>
      <c r="W475" s="23">
        <f t="shared" si="174"/>
        <v>2.2414345180915788E-3</v>
      </c>
      <c r="Y475" s="34">
        <v>1694</v>
      </c>
      <c r="Z475" s="35">
        <v>571</v>
      </c>
      <c r="AA475" s="35">
        <v>1123</v>
      </c>
      <c r="AB475" s="22">
        <f t="shared" si="175"/>
        <v>-1.638685607691204E-3</v>
      </c>
      <c r="AC475" s="23">
        <f t="shared" si="176"/>
        <v>3.222844023532788E-3</v>
      </c>
    </row>
    <row r="476" spans="2:29" x14ac:dyDescent="0.25">
      <c r="B476" s="9" t="s">
        <v>39</v>
      </c>
      <c r="C476" s="10">
        <v>0</v>
      </c>
      <c r="D476" s="10">
        <v>0</v>
      </c>
      <c r="E476" s="10">
        <v>0</v>
      </c>
      <c r="F476" s="10">
        <v>3</v>
      </c>
      <c r="G476" s="10">
        <v>2</v>
      </c>
      <c r="H476" s="10">
        <v>1</v>
      </c>
      <c r="I476" s="10">
        <v>0</v>
      </c>
      <c r="J476" s="10">
        <v>0</v>
      </c>
      <c r="K476" s="10">
        <v>0</v>
      </c>
      <c r="L476" s="10">
        <v>1</v>
      </c>
      <c r="M476" s="10">
        <v>0</v>
      </c>
      <c r="N476" s="10">
        <v>1</v>
      </c>
      <c r="O476" s="10">
        <v>2</v>
      </c>
      <c r="P476" s="10">
        <v>0</v>
      </c>
      <c r="Q476" s="10">
        <v>2</v>
      </c>
      <c r="S476" s="17">
        <f t="shared" si="170"/>
        <v>6</v>
      </c>
      <c r="T476" s="18">
        <f t="shared" si="171"/>
        <v>2</v>
      </c>
      <c r="U476" s="18">
        <f t="shared" si="172"/>
        <v>4</v>
      </c>
      <c r="V476" s="22">
        <f t="shared" si="173"/>
        <v>-2.1346995410395986E-4</v>
      </c>
      <c r="W476" s="23">
        <f t="shared" si="174"/>
        <v>4.2693990820791972E-4</v>
      </c>
      <c r="Y476" s="34">
        <v>368</v>
      </c>
      <c r="Z476" s="35">
        <v>109</v>
      </c>
      <c r="AA476" s="35">
        <v>259</v>
      </c>
      <c r="AB476" s="22">
        <f t="shared" si="175"/>
        <v>-3.1281389008466065E-4</v>
      </c>
      <c r="AC476" s="23">
        <f t="shared" si="176"/>
        <v>7.4329172047639543E-4</v>
      </c>
    </row>
    <row r="477" spans="2:29" x14ac:dyDescent="0.25">
      <c r="B477" s="9" t="s">
        <v>40</v>
      </c>
      <c r="C477" s="10">
        <v>0</v>
      </c>
      <c r="D477" s="10">
        <v>0</v>
      </c>
      <c r="E477" s="10">
        <v>0</v>
      </c>
      <c r="F477" s="10">
        <v>2</v>
      </c>
      <c r="G477" s="10">
        <v>1</v>
      </c>
      <c r="H477" s="10">
        <v>1</v>
      </c>
      <c r="I477" s="10">
        <v>0</v>
      </c>
      <c r="J477" s="10">
        <v>0</v>
      </c>
      <c r="K477" s="10">
        <v>0</v>
      </c>
      <c r="L477" s="10">
        <v>0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S477" s="19">
        <f t="shared" si="170"/>
        <v>2</v>
      </c>
      <c r="T477" s="20">
        <f t="shared" si="171"/>
        <v>1</v>
      </c>
      <c r="U477" s="20">
        <f t="shared" si="172"/>
        <v>1</v>
      </c>
      <c r="V477" s="24">
        <f t="shared" si="173"/>
        <v>-1.0673497705197993E-4</v>
      </c>
      <c r="W477" s="25">
        <f t="shared" si="174"/>
        <v>1.0673497705197993E-4</v>
      </c>
      <c r="Y477" s="36">
        <v>45</v>
      </c>
      <c r="Z477" s="37">
        <v>13</v>
      </c>
      <c r="AA477" s="37">
        <v>32</v>
      </c>
      <c r="AB477" s="24">
        <f t="shared" si="175"/>
        <v>-3.7308078633950353E-5</v>
      </c>
      <c r="AC477" s="25">
        <f t="shared" si="176"/>
        <v>9.1835270483570103E-5</v>
      </c>
    </row>
    <row r="478" spans="2:29" ht="15.75" thickBot="1" x14ac:dyDescent="0.3">
      <c r="S478" s="21">
        <f>SUM(S457:S477)</f>
        <v>9369</v>
      </c>
      <c r="T478" s="21">
        <f t="shared" ref="T478:U478" si="177">SUM(T457:T477)</f>
        <v>4915</v>
      </c>
      <c r="U478" s="21">
        <f t="shared" si="177"/>
        <v>4454</v>
      </c>
      <c r="Y478" s="21">
        <f>SUM(Y457:Y477)</f>
        <v>348450</v>
      </c>
      <c r="Z478" s="21">
        <f t="shared" ref="Z478:AA478" si="178">SUM(Z457:Z477)</f>
        <v>177600</v>
      </c>
      <c r="AA478" s="21">
        <f t="shared" si="178"/>
        <v>170850</v>
      </c>
    </row>
    <row r="479" spans="2:29" ht="15.75" thickTop="1" x14ac:dyDescent="0.25"/>
    <row r="485" spans="1:29" ht="26.25" x14ac:dyDescent="0.4">
      <c r="A485" s="1" t="s">
        <v>47</v>
      </c>
      <c r="B485" s="33">
        <v>2019</v>
      </c>
      <c r="C485" s="53" t="s">
        <v>42</v>
      </c>
      <c r="D485" s="53"/>
      <c r="E485" s="53"/>
      <c r="F485" s="54" t="s">
        <v>43</v>
      </c>
      <c r="G485" s="54"/>
      <c r="H485" s="54"/>
      <c r="I485" s="54" t="s">
        <v>44</v>
      </c>
      <c r="J485" s="54"/>
      <c r="K485" s="54"/>
      <c r="L485" s="54" t="s">
        <v>45</v>
      </c>
      <c r="M485" s="54"/>
      <c r="N485" s="54"/>
      <c r="O485" s="54" t="s">
        <v>46</v>
      </c>
      <c r="P485" s="54"/>
      <c r="Q485" s="54"/>
      <c r="R485" s="15"/>
      <c r="S485" s="49" t="s">
        <v>84</v>
      </c>
      <c r="T485" s="50"/>
      <c r="U485" s="50"/>
      <c r="V485" s="50"/>
      <c r="W485" s="31">
        <f>B485</f>
        <v>2019</v>
      </c>
      <c r="Y485" s="51" t="s">
        <v>41</v>
      </c>
      <c r="Z485" s="52"/>
      <c r="AA485" s="52"/>
      <c r="AB485" s="52"/>
      <c r="AC485" s="32">
        <f>B485</f>
        <v>2019</v>
      </c>
    </row>
    <row r="486" spans="1:29" x14ac:dyDescent="0.25">
      <c r="B486" s="8"/>
      <c r="C486" s="9" t="s">
        <v>19</v>
      </c>
      <c r="D486" s="9" t="s">
        <v>17</v>
      </c>
      <c r="E486" s="9" t="s">
        <v>18</v>
      </c>
      <c r="F486" s="9" t="s">
        <v>19</v>
      </c>
      <c r="G486" s="9" t="s">
        <v>17</v>
      </c>
      <c r="H486" s="9" t="s">
        <v>18</v>
      </c>
      <c r="I486" s="9" t="s">
        <v>19</v>
      </c>
      <c r="J486" s="9" t="s">
        <v>17</v>
      </c>
      <c r="K486" s="9" t="s">
        <v>18</v>
      </c>
      <c r="L486" s="9" t="s">
        <v>19</v>
      </c>
      <c r="M486" s="9" t="s">
        <v>17</v>
      </c>
      <c r="N486" s="9" t="s">
        <v>18</v>
      </c>
      <c r="O486" s="9" t="s">
        <v>19</v>
      </c>
      <c r="P486" s="9" t="s">
        <v>17</v>
      </c>
      <c r="Q486" s="9" t="s">
        <v>18</v>
      </c>
      <c r="R486" s="9"/>
      <c r="S486" s="12" t="s">
        <v>19</v>
      </c>
      <c r="T486" s="13" t="s">
        <v>17</v>
      </c>
      <c r="U486" s="13" t="s">
        <v>18</v>
      </c>
      <c r="V486" s="13" t="s">
        <v>48</v>
      </c>
      <c r="W486" s="14" t="s">
        <v>49</v>
      </c>
      <c r="Y486" s="12" t="s">
        <v>19</v>
      </c>
      <c r="Z486" s="13" t="s">
        <v>17</v>
      </c>
      <c r="AA486" s="13" t="s">
        <v>18</v>
      </c>
      <c r="AB486" s="13" t="s">
        <v>48</v>
      </c>
      <c r="AC486" s="14" t="s">
        <v>49</v>
      </c>
    </row>
    <row r="487" spans="1:29" x14ac:dyDescent="0.25">
      <c r="B487" s="9" t="s">
        <v>20</v>
      </c>
      <c r="C487" s="10">
        <v>36</v>
      </c>
      <c r="D487" s="10">
        <v>17</v>
      </c>
      <c r="E487" s="10">
        <v>19</v>
      </c>
      <c r="F487" s="10">
        <v>344</v>
      </c>
      <c r="G487" s="10">
        <v>180</v>
      </c>
      <c r="H487" s="10">
        <v>164</v>
      </c>
      <c r="I487" s="10">
        <v>1</v>
      </c>
      <c r="J487" s="10">
        <v>1</v>
      </c>
      <c r="K487" s="10">
        <v>0</v>
      </c>
      <c r="L487" s="10">
        <v>1</v>
      </c>
      <c r="M487" s="10">
        <v>0</v>
      </c>
      <c r="N487" s="10">
        <v>1</v>
      </c>
      <c r="O487" s="10">
        <v>257</v>
      </c>
      <c r="P487" s="10">
        <v>127</v>
      </c>
      <c r="Q487" s="10">
        <v>130</v>
      </c>
      <c r="S487" s="17">
        <f>O487+L487+I487+F487+C487</f>
        <v>639</v>
      </c>
      <c r="T487" s="18">
        <f t="shared" ref="T487" si="179">P487+M487+J487+G487+D487</f>
        <v>325</v>
      </c>
      <c r="U487" s="18">
        <f t="shared" ref="U487" si="180">Q487+N487+K487+H487+E487</f>
        <v>314</v>
      </c>
      <c r="V487" s="22">
        <f>T487/$S$508*-1</f>
        <v>-3.4074229398196688E-2</v>
      </c>
      <c r="W487" s="23">
        <f>U487/$S$508</f>
        <v>3.2920947787796181E-2</v>
      </c>
      <c r="Y487" s="34">
        <v>21228</v>
      </c>
      <c r="Z487" s="35">
        <v>10954</v>
      </c>
      <c r="AA487" s="35">
        <v>10274</v>
      </c>
      <c r="AB487" s="22">
        <f>Z487/$Y$508*-1</f>
        <v>-3.0684246941799654E-2</v>
      </c>
      <c r="AC487" s="23">
        <f>AA487/$Y$508</f>
        <v>2.8779437016619468E-2</v>
      </c>
    </row>
    <row r="488" spans="1:29" x14ac:dyDescent="0.25">
      <c r="B488" s="9" t="s">
        <v>21</v>
      </c>
      <c r="C488" s="10">
        <v>31</v>
      </c>
      <c r="D488" s="10">
        <v>15</v>
      </c>
      <c r="E488" s="10">
        <v>16</v>
      </c>
      <c r="F488" s="10">
        <v>388</v>
      </c>
      <c r="G488" s="10">
        <v>204</v>
      </c>
      <c r="H488" s="10">
        <v>184</v>
      </c>
      <c r="I488" s="10">
        <v>2</v>
      </c>
      <c r="J488" s="10">
        <v>0</v>
      </c>
      <c r="K488" s="10">
        <v>2</v>
      </c>
      <c r="L488" s="10">
        <v>1</v>
      </c>
      <c r="M488" s="10">
        <v>0</v>
      </c>
      <c r="N488" s="10">
        <v>1</v>
      </c>
      <c r="O488" s="10">
        <v>267</v>
      </c>
      <c r="P488" s="10">
        <v>132</v>
      </c>
      <c r="Q488" s="10">
        <v>135</v>
      </c>
      <c r="S488" s="17">
        <f t="shared" ref="S488:S507" si="181">O488+L488+I488+F488+C488</f>
        <v>689</v>
      </c>
      <c r="T488" s="18">
        <f t="shared" ref="T488:T507" si="182">P488+M488+J488+G488+D488</f>
        <v>351</v>
      </c>
      <c r="U488" s="18">
        <f t="shared" ref="U488:U507" si="183">Q488+N488+K488+H488+E488</f>
        <v>338</v>
      </c>
      <c r="V488" s="22">
        <f t="shared" ref="V488:V507" si="184">T488/$S$508*-1</f>
        <v>-3.6800167750052425E-2</v>
      </c>
      <c r="W488" s="23">
        <f t="shared" ref="W488:W507" si="185">U488/$S$508</f>
        <v>3.5437198574124557E-2</v>
      </c>
      <c r="Y488" s="34">
        <v>23620</v>
      </c>
      <c r="Z488" s="35">
        <v>12051</v>
      </c>
      <c r="AA488" s="35">
        <v>11569</v>
      </c>
      <c r="AB488" s="22">
        <f t="shared" ref="AB488:AB507" si="186">Z488/$Y$508*-1</f>
        <v>-3.3757153541685923E-2</v>
      </c>
      <c r="AC488" s="23">
        <f t="shared" ref="AC488:AC507" si="187">AA488/$Y$508</f>
        <v>3.2406979447661147E-2</v>
      </c>
    </row>
    <row r="489" spans="1:29" x14ac:dyDescent="0.25">
      <c r="B489" s="9" t="s">
        <v>22</v>
      </c>
      <c r="C489" s="10">
        <v>40</v>
      </c>
      <c r="D489" s="10">
        <v>24</v>
      </c>
      <c r="E489" s="10">
        <v>16</v>
      </c>
      <c r="F489" s="10">
        <v>332</v>
      </c>
      <c r="G489" s="10">
        <v>171</v>
      </c>
      <c r="H489" s="10">
        <v>161</v>
      </c>
      <c r="I489" s="10">
        <v>2</v>
      </c>
      <c r="J489" s="10">
        <v>2</v>
      </c>
      <c r="K489" s="10">
        <v>0</v>
      </c>
      <c r="L489" s="10">
        <v>3</v>
      </c>
      <c r="M489" s="10">
        <v>2</v>
      </c>
      <c r="N489" s="10">
        <v>1</v>
      </c>
      <c r="O489" s="10">
        <v>250</v>
      </c>
      <c r="P489" s="10">
        <v>138</v>
      </c>
      <c r="Q489" s="10">
        <v>112</v>
      </c>
      <c r="S489" s="17">
        <f t="shared" si="181"/>
        <v>627</v>
      </c>
      <c r="T489" s="18">
        <f t="shared" si="182"/>
        <v>337</v>
      </c>
      <c r="U489" s="18">
        <f t="shared" si="183"/>
        <v>290</v>
      </c>
      <c r="V489" s="22">
        <f t="shared" si="184"/>
        <v>-3.5332354791360869E-2</v>
      </c>
      <c r="W489" s="23">
        <f t="shared" si="185"/>
        <v>3.0404697001467813E-2</v>
      </c>
      <c r="Y489" s="34">
        <v>22969</v>
      </c>
      <c r="Z489" s="35">
        <v>11802</v>
      </c>
      <c r="AA489" s="35">
        <v>11167</v>
      </c>
      <c r="AB489" s="22">
        <f t="shared" si="186"/>
        <v>-3.3059656966142006E-2</v>
      </c>
      <c r="AC489" s="23">
        <f t="shared" si="187"/>
        <v>3.1280900638951684E-2</v>
      </c>
    </row>
    <row r="490" spans="1:29" x14ac:dyDescent="0.25">
      <c r="B490" s="9" t="s">
        <v>23</v>
      </c>
      <c r="C490" s="10">
        <v>29</v>
      </c>
      <c r="D490" s="10">
        <v>14</v>
      </c>
      <c r="E490" s="10">
        <v>15</v>
      </c>
      <c r="F490" s="10">
        <v>315</v>
      </c>
      <c r="G490" s="10">
        <v>155</v>
      </c>
      <c r="H490" s="10">
        <v>160</v>
      </c>
      <c r="I490" s="10">
        <v>5</v>
      </c>
      <c r="J490" s="10">
        <v>5</v>
      </c>
      <c r="K490" s="10">
        <v>0</v>
      </c>
      <c r="L490" s="10">
        <v>2</v>
      </c>
      <c r="M490" s="10">
        <v>1</v>
      </c>
      <c r="N490" s="10">
        <v>1</v>
      </c>
      <c r="O490" s="10">
        <v>235</v>
      </c>
      <c r="P490" s="10">
        <v>115</v>
      </c>
      <c r="Q490" s="10">
        <v>120</v>
      </c>
      <c r="S490" s="17">
        <f t="shared" si="181"/>
        <v>586</v>
      </c>
      <c r="T490" s="18">
        <f t="shared" si="182"/>
        <v>290</v>
      </c>
      <c r="U490" s="18">
        <f t="shared" si="183"/>
        <v>296</v>
      </c>
      <c r="V490" s="22">
        <f t="shared" si="184"/>
        <v>-3.0404697001467813E-2</v>
      </c>
      <c r="W490" s="23">
        <f t="shared" si="185"/>
        <v>3.1033759698049907E-2</v>
      </c>
      <c r="Y490" s="34">
        <v>21945</v>
      </c>
      <c r="Z490" s="35">
        <v>11036</v>
      </c>
      <c r="AA490" s="35">
        <v>10909</v>
      </c>
      <c r="AB490" s="22">
        <f t="shared" si="186"/>
        <v>-3.0913944609247852E-2</v>
      </c>
      <c r="AC490" s="23">
        <f t="shared" si="187"/>
        <v>3.0558193343809787E-2</v>
      </c>
    </row>
    <row r="491" spans="1:29" x14ac:dyDescent="0.25">
      <c r="B491" s="9" t="s">
        <v>24</v>
      </c>
      <c r="C491" s="10">
        <v>36</v>
      </c>
      <c r="D491" s="10">
        <v>16</v>
      </c>
      <c r="E491" s="10">
        <v>20</v>
      </c>
      <c r="F491" s="10">
        <v>356</v>
      </c>
      <c r="G491" s="10">
        <v>195</v>
      </c>
      <c r="H491" s="10">
        <v>161</v>
      </c>
      <c r="I491" s="10">
        <v>7</v>
      </c>
      <c r="J491" s="10">
        <v>3</v>
      </c>
      <c r="K491" s="10">
        <v>4</v>
      </c>
      <c r="L491" s="10">
        <v>17</v>
      </c>
      <c r="M491" s="10">
        <v>8</v>
      </c>
      <c r="N491" s="10">
        <v>9</v>
      </c>
      <c r="O491" s="10">
        <v>237</v>
      </c>
      <c r="P491" s="10">
        <v>119</v>
      </c>
      <c r="Q491" s="10">
        <v>118</v>
      </c>
      <c r="S491" s="17">
        <f t="shared" si="181"/>
        <v>653</v>
      </c>
      <c r="T491" s="18">
        <f t="shared" si="182"/>
        <v>341</v>
      </c>
      <c r="U491" s="18">
        <f t="shared" si="183"/>
        <v>312</v>
      </c>
      <c r="V491" s="22">
        <f t="shared" si="184"/>
        <v>-3.5751729922415598E-2</v>
      </c>
      <c r="W491" s="23">
        <f t="shared" si="185"/>
        <v>3.271126022226882E-2</v>
      </c>
      <c r="Y491" s="34">
        <v>25913</v>
      </c>
      <c r="Z491" s="35">
        <v>13440</v>
      </c>
      <c r="AA491" s="35">
        <v>12473</v>
      </c>
      <c r="AB491" s="22">
        <f t="shared" si="186"/>
        <v>-3.7648007932973099E-2</v>
      </c>
      <c r="AC491" s="23">
        <f t="shared" si="187"/>
        <v>3.493925617172422E-2</v>
      </c>
    </row>
    <row r="492" spans="1:29" x14ac:dyDescent="0.25">
      <c r="B492" s="9" t="s">
        <v>25</v>
      </c>
      <c r="C492" s="10">
        <v>46</v>
      </c>
      <c r="D492" s="10">
        <v>25</v>
      </c>
      <c r="E492" s="10">
        <v>21</v>
      </c>
      <c r="F492" s="10">
        <v>360</v>
      </c>
      <c r="G492" s="10">
        <v>195</v>
      </c>
      <c r="H492" s="10">
        <v>165</v>
      </c>
      <c r="I492" s="10">
        <v>5</v>
      </c>
      <c r="J492" s="10">
        <v>5</v>
      </c>
      <c r="K492" s="10">
        <v>0</v>
      </c>
      <c r="L492" s="10">
        <v>7</v>
      </c>
      <c r="M492" s="10">
        <v>4</v>
      </c>
      <c r="N492" s="10">
        <v>3</v>
      </c>
      <c r="O492" s="10">
        <v>236</v>
      </c>
      <c r="P492" s="10">
        <v>125</v>
      </c>
      <c r="Q492" s="10">
        <v>111</v>
      </c>
      <c r="S492" s="17">
        <f t="shared" si="181"/>
        <v>654</v>
      </c>
      <c r="T492" s="18">
        <f t="shared" si="182"/>
        <v>354</v>
      </c>
      <c r="U492" s="18">
        <f t="shared" si="183"/>
        <v>300</v>
      </c>
      <c r="V492" s="22">
        <f t="shared" si="184"/>
        <v>-3.7114699098343466E-2</v>
      </c>
      <c r="W492" s="23">
        <f t="shared" si="185"/>
        <v>3.1453134829104633E-2</v>
      </c>
      <c r="Y492" s="34">
        <v>29571</v>
      </c>
      <c r="Z492" s="35">
        <v>15802</v>
      </c>
      <c r="AA492" s="35">
        <v>13769</v>
      </c>
      <c r="AB492" s="22">
        <f t="shared" si="186"/>
        <v>-4.4264421231907811E-2</v>
      </c>
      <c r="AC492" s="23">
        <f t="shared" si="187"/>
        <v>3.8569599793832336E-2</v>
      </c>
    </row>
    <row r="493" spans="1:29" x14ac:dyDescent="0.25">
      <c r="B493" s="9" t="s">
        <v>26</v>
      </c>
      <c r="C493" s="10">
        <v>47</v>
      </c>
      <c r="D493" s="10">
        <v>27</v>
      </c>
      <c r="E493" s="10">
        <v>20</v>
      </c>
      <c r="F493" s="10">
        <v>363</v>
      </c>
      <c r="G493" s="10">
        <v>190</v>
      </c>
      <c r="H493" s="10">
        <v>173</v>
      </c>
      <c r="I493" s="10">
        <v>5</v>
      </c>
      <c r="J493" s="10">
        <v>3</v>
      </c>
      <c r="K493" s="10">
        <v>2</v>
      </c>
      <c r="L493" s="10">
        <v>9</v>
      </c>
      <c r="M493" s="10">
        <v>7</v>
      </c>
      <c r="N493" s="10">
        <v>2</v>
      </c>
      <c r="O493" s="10">
        <v>225</v>
      </c>
      <c r="P493" s="10">
        <v>111</v>
      </c>
      <c r="Q493" s="10">
        <v>114</v>
      </c>
      <c r="S493" s="17">
        <f t="shared" si="181"/>
        <v>649</v>
      </c>
      <c r="T493" s="18">
        <f t="shared" si="182"/>
        <v>338</v>
      </c>
      <c r="U493" s="18">
        <f t="shared" si="183"/>
        <v>311</v>
      </c>
      <c r="V493" s="22">
        <f t="shared" si="184"/>
        <v>-3.5437198574124557E-2</v>
      </c>
      <c r="W493" s="23">
        <f t="shared" si="185"/>
        <v>3.260641643950514E-2</v>
      </c>
      <c r="Y493" s="34">
        <v>25989</v>
      </c>
      <c r="Z493" s="35">
        <v>13983</v>
      </c>
      <c r="AA493" s="35">
        <v>12006</v>
      </c>
      <c r="AB493" s="22">
        <f t="shared" si="186"/>
        <v>-3.9169054682050806E-2</v>
      </c>
      <c r="AC493" s="23">
        <f t="shared" si="187"/>
        <v>3.3631099943696056E-2</v>
      </c>
    </row>
    <row r="494" spans="1:29" x14ac:dyDescent="0.25">
      <c r="B494" s="9" t="s">
        <v>27</v>
      </c>
      <c r="C494" s="10">
        <v>44</v>
      </c>
      <c r="D494" s="10">
        <v>20</v>
      </c>
      <c r="E494" s="10">
        <v>24</v>
      </c>
      <c r="F494" s="10">
        <v>357</v>
      </c>
      <c r="G494" s="10">
        <v>204</v>
      </c>
      <c r="H494" s="10">
        <v>153</v>
      </c>
      <c r="I494" s="10">
        <v>3</v>
      </c>
      <c r="J494" s="10">
        <v>1</v>
      </c>
      <c r="K494" s="10">
        <v>2</v>
      </c>
      <c r="L494" s="10">
        <v>4</v>
      </c>
      <c r="M494" s="10">
        <v>1</v>
      </c>
      <c r="N494" s="10">
        <v>3</v>
      </c>
      <c r="O494" s="10">
        <v>242</v>
      </c>
      <c r="P494" s="10">
        <v>118</v>
      </c>
      <c r="Q494" s="10">
        <v>124</v>
      </c>
      <c r="S494" s="17">
        <f t="shared" si="181"/>
        <v>650</v>
      </c>
      <c r="T494" s="18">
        <f t="shared" si="182"/>
        <v>344</v>
      </c>
      <c r="U494" s="18">
        <f t="shared" si="183"/>
        <v>306</v>
      </c>
      <c r="V494" s="22">
        <f t="shared" si="184"/>
        <v>-3.6066261270706647E-2</v>
      </c>
      <c r="W494" s="23">
        <f t="shared" si="185"/>
        <v>3.208219752568673E-2</v>
      </c>
      <c r="Y494" s="34">
        <v>25661</v>
      </c>
      <c r="Z494" s="35">
        <v>13650</v>
      </c>
      <c r="AA494" s="35">
        <v>12011</v>
      </c>
      <c r="AB494" s="22">
        <f t="shared" si="186"/>
        <v>-3.8236258056925806E-2</v>
      </c>
      <c r="AC494" s="23">
        <f t="shared" si="187"/>
        <v>3.364510589902827E-2</v>
      </c>
    </row>
    <row r="495" spans="1:29" x14ac:dyDescent="0.25">
      <c r="B495" s="9" t="s">
        <v>28</v>
      </c>
      <c r="C495" s="10">
        <v>46</v>
      </c>
      <c r="D495" s="10">
        <v>27</v>
      </c>
      <c r="E495" s="10">
        <v>19</v>
      </c>
      <c r="F495" s="10">
        <v>271</v>
      </c>
      <c r="G495" s="10">
        <v>149</v>
      </c>
      <c r="H495" s="10">
        <v>122</v>
      </c>
      <c r="I495" s="10">
        <v>6</v>
      </c>
      <c r="J495" s="10">
        <v>3</v>
      </c>
      <c r="K495" s="10">
        <v>3</v>
      </c>
      <c r="L495" s="10">
        <v>3</v>
      </c>
      <c r="M495" s="10">
        <v>2</v>
      </c>
      <c r="N495" s="10">
        <v>1</v>
      </c>
      <c r="O495" s="10">
        <v>196</v>
      </c>
      <c r="P495" s="10">
        <v>99</v>
      </c>
      <c r="Q495" s="10">
        <v>97</v>
      </c>
      <c r="S495" s="17">
        <f t="shared" si="181"/>
        <v>522</v>
      </c>
      <c r="T495" s="18">
        <f t="shared" si="182"/>
        <v>280</v>
      </c>
      <c r="U495" s="18">
        <f t="shared" si="183"/>
        <v>242</v>
      </c>
      <c r="V495" s="22">
        <f t="shared" si="184"/>
        <v>-2.935625917383099E-2</v>
      </c>
      <c r="W495" s="23">
        <f t="shared" si="185"/>
        <v>2.537219542881107E-2</v>
      </c>
      <c r="Y495" s="34">
        <v>23043</v>
      </c>
      <c r="Z495" s="35">
        <v>12052</v>
      </c>
      <c r="AA495" s="35">
        <v>10991</v>
      </c>
      <c r="AB495" s="22">
        <f t="shared" si="186"/>
        <v>-3.3759954732752367E-2</v>
      </c>
      <c r="AC495" s="23">
        <f t="shared" si="187"/>
        <v>3.0787891011257985E-2</v>
      </c>
    </row>
    <row r="496" spans="1:29" x14ac:dyDescent="0.25">
      <c r="B496" s="9" t="s">
        <v>29</v>
      </c>
      <c r="C496" s="10">
        <v>41</v>
      </c>
      <c r="D496" s="10">
        <v>18</v>
      </c>
      <c r="E496" s="10">
        <v>23</v>
      </c>
      <c r="F496" s="10">
        <v>318</v>
      </c>
      <c r="G496" s="10">
        <v>173</v>
      </c>
      <c r="H496" s="10">
        <v>145</v>
      </c>
      <c r="I496" s="10">
        <v>2</v>
      </c>
      <c r="J496" s="10">
        <v>2</v>
      </c>
      <c r="K496" s="10">
        <v>0</v>
      </c>
      <c r="L496" s="10">
        <v>7</v>
      </c>
      <c r="M496" s="10">
        <v>4</v>
      </c>
      <c r="N496" s="10">
        <v>3</v>
      </c>
      <c r="O496" s="10">
        <v>229</v>
      </c>
      <c r="P496" s="10">
        <v>117</v>
      </c>
      <c r="Q496" s="10">
        <v>112</v>
      </c>
      <c r="S496" s="17">
        <f t="shared" si="181"/>
        <v>597</v>
      </c>
      <c r="T496" s="18">
        <f t="shared" si="182"/>
        <v>314</v>
      </c>
      <c r="U496" s="18">
        <f t="shared" si="183"/>
        <v>283</v>
      </c>
      <c r="V496" s="22">
        <f t="shared" si="184"/>
        <v>-3.2920947787796181E-2</v>
      </c>
      <c r="W496" s="23">
        <f t="shared" si="185"/>
        <v>2.9670790522122039E-2</v>
      </c>
      <c r="Y496" s="34">
        <v>22554</v>
      </c>
      <c r="Z496" s="35">
        <v>11687</v>
      </c>
      <c r="AA496" s="35">
        <v>10867</v>
      </c>
      <c r="AB496" s="22">
        <f t="shared" si="186"/>
        <v>-3.2737519993501239E-2</v>
      </c>
      <c r="AC496" s="23">
        <f t="shared" si="187"/>
        <v>3.0440543319019246E-2</v>
      </c>
    </row>
    <row r="497" spans="2:29" x14ac:dyDescent="0.25">
      <c r="B497" s="9" t="s">
        <v>30</v>
      </c>
      <c r="C497" s="10">
        <v>38</v>
      </c>
      <c r="D497" s="10">
        <v>22</v>
      </c>
      <c r="E497" s="10">
        <v>16</v>
      </c>
      <c r="F497" s="10">
        <v>324</v>
      </c>
      <c r="G497" s="10">
        <v>169</v>
      </c>
      <c r="H497" s="10">
        <v>155</v>
      </c>
      <c r="I497" s="10">
        <v>6</v>
      </c>
      <c r="J497" s="10">
        <v>4</v>
      </c>
      <c r="K497" s="10">
        <v>2</v>
      </c>
      <c r="L497" s="10">
        <v>4</v>
      </c>
      <c r="M497" s="10">
        <v>2</v>
      </c>
      <c r="N497" s="10">
        <v>2</v>
      </c>
      <c r="O497" s="10">
        <v>241</v>
      </c>
      <c r="P497" s="10">
        <v>119</v>
      </c>
      <c r="Q497" s="10">
        <v>122</v>
      </c>
      <c r="S497" s="17">
        <f t="shared" si="181"/>
        <v>613</v>
      </c>
      <c r="T497" s="18">
        <f t="shared" si="182"/>
        <v>316</v>
      </c>
      <c r="U497" s="18">
        <f t="shared" si="183"/>
        <v>297</v>
      </c>
      <c r="V497" s="22">
        <f t="shared" si="184"/>
        <v>-3.313063535332355E-2</v>
      </c>
      <c r="W497" s="23">
        <f t="shared" si="185"/>
        <v>3.1138603480813588E-2</v>
      </c>
      <c r="Y497" s="34">
        <v>22090</v>
      </c>
      <c r="Z497" s="35">
        <v>11141</v>
      </c>
      <c r="AA497" s="35">
        <v>10949</v>
      </c>
      <c r="AB497" s="22">
        <f t="shared" si="186"/>
        <v>-3.1208069671224206E-2</v>
      </c>
      <c r="AC497" s="23">
        <f t="shared" si="187"/>
        <v>3.0670240986467447E-2</v>
      </c>
    </row>
    <row r="498" spans="2:29" x14ac:dyDescent="0.25">
      <c r="B498" s="9" t="s">
        <v>31</v>
      </c>
      <c r="C498" s="10">
        <v>60</v>
      </c>
      <c r="D498" s="10">
        <v>28</v>
      </c>
      <c r="E498" s="10">
        <v>32</v>
      </c>
      <c r="F498" s="10">
        <v>338</v>
      </c>
      <c r="G498" s="10">
        <v>182</v>
      </c>
      <c r="H498" s="10">
        <v>156</v>
      </c>
      <c r="I498" s="10">
        <v>11</v>
      </c>
      <c r="J498" s="10">
        <v>5</v>
      </c>
      <c r="K498" s="10">
        <v>6</v>
      </c>
      <c r="L498" s="10">
        <v>12</v>
      </c>
      <c r="M498" s="10">
        <v>8</v>
      </c>
      <c r="N498" s="10">
        <v>4</v>
      </c>
      <c r="O498" s="10">
        <v>209</v>
      </c>
      <c r="P498" s="10">
        <v>98</v>
      </c>
      <c r="Q498" s="10">
        <v>111</v>
      </c>
      <c r="S498" s="17">
        <f t="shared" si="181"/>
        <v>630</v>
      </c>
      <c r="T498" s="18">
        <f t="shared" si="182"/>
        <v>321</v>
      </c>
      <c r="U498" s="18">
        <f t="shared" si="183"/>
        <v>309</v>
      </c>
      <c r="V498" s="22">
        <f t="shared" si="184"/>
        <v>-3.3654854267141959E-2</v>
      </c>
      <c r="W498" s="23">
        <f t="shared" si="185"/>
        <v>3.2396728873977772E-2</v>
      </c>
      <c r="Y498" s="34">
        <v>21837</v>
      </c>
      <c r="Z498" s="35">
        <v>11013</v>
      </c>
      <c r="AA498" s="35">
        <v>10824</v>
      </c>
      <c r="AB498" s="22">
        <f t="shared" si="186"/>
        <v>-3.08495172147197E-2</v>
      </c>
      <c r="AC498" s="23">
        <f t="shared" si="187"/>
        <v>3.0320092103162263E-2</v>
      </c>
    </row>
    <row r="499" spans="2:29" x14ac:dyDescent="0.25">
      <c r="B499" s="9" t="s">
        <v>32</v>
      </c>
      <c r="C499" s="10">
        <v>48</v>
      </c>
      <c r="D499" s="10">
        <v>26</v>
      </c>
      <c r="E499" s="10">
        <v>22</v>
      </c>
      <c r="F499" s="10">
        <v>275</v>
      </c>
      <c r="G499" s="10">
        <v>162</v>
      </c>
      <c r="H499" s="10">
        <v>113</v>
      </c>
      <c r="I499" s="10">
        <v>6</v>
      </c>
      <c r="J499" s="10">
        <v>4</v>
      </c>
      <c r="K499" s="10">
        <v>2</v>
      </c>
      <c r="L499" s="10">
        <v>16</v>
      </c>
      <c r="M499" s="10">
        <v>9</v>
      </c>
      <c r="N499" s="10">
        <v>7</v>
      </c>
      <c r="O499" s="10">
        <v>213</v>
      </c>
      <c r="P499" s="10">
        <v>117</v>
      </c>
      <c r="Q499" s="10">
        <v>96</v>
      </c>
      <c r="S499" s="17">
        <f t="shared" si="181"/>
        <v>558</v>
      </c>
      <c r="T499" s="18">
        <f t="shared" si="182"/>
        <v>318</v>
      </c>
      <c r="U499" s="18">
        <f t="shared" si="183"/>
        <v>240</v>
      </c>
      <c r="V499" s="22">
        <f t="shared" si="184"/>
        <v>-3.3340322918850911E-2</v>
      </c>
      <c r="W499" s="23">
        <f t="shared" si="185"/>
        <v>2.5162507863283706E-2</v>
      </c>
      <c r="Y499" s="34">
        <v>19832</v>
      </c>
      <c r="Z499" s="35">
        <v>9976</v>
      </c>
      <c r="AA499" s="35">
        <v>9856</v>
      </c>
      <c r="AB499" s="22">
        <f t="shared" si="186"/>
        <v>-2.7944682078819914E-2</v>
      </c>
      <c r="AC499" s="23">
        <f t="shared" si="187"/>
        <v>2.760853915084694E-2</v>
      </c>
    </row>
    <row r="500" spans="2:29" x14ac:dyDescent="0.25">
      <c r="B500" s="9" t="s">
        <v>33</v>
      </c>
      <c r="C500" s="10">
        <v>52</v>
      </c>
      <c r="D500" s="10">
        <v>31</v>
      </c>
      <c r="E500" s="10">
        <v>21</v>
      </c>
      <c r="F500" s="10">
        <v>242</v>
      </c>
      <c r="G500" s="10">
        <v>140</v>
      </c>
      <c r="H500" s="10">
        <v>102</v>
      </c>
      <c r="I500" s="10">
        <v>7</v>
      </c>
      <c r="J500" s="10">
        <v>5</v>
      </c>
      <c r="K500" s="10">
        <v>2</v>
      </c>
      <c r="L500" s="10">
        <v>8</v>
      </c>
      <c r="M500" s="10">
        <v>6</v>
      </c>
      <c r="N500" s="10">
        <v>2</v>
      </c>
      <c r="O500" s="10">
        <v>181</v>
      </c>
      <c r="P500" s="10">
        <v>94</v>
      </c>
      <c r="Q500" s="10">
        <v>87</v>
      </c>
      <c r="S500" s="17">
        <f t="shared" si="181"/>
        <v>490</v>
      </c>
      <c r="T500" s="18">
        <f t="shared" si="182"/>
        <v>276</v>
      </c>
      <c r="U500" s="18">
        <f t="shared" si="183"/>
        <v>214</v>
      </c>
      <c r="V500" s="22">
        <f t="shared" si="184"/>
        <v>-2.8936884042776265E-2</v>
      </c>
      <c r="W500" s="23">
        <f t="shared" si="185"/>
        <v>2.2436569511427973E-2</v>
      </c>
      <c r="Y500" s="34">
        <v>16545</v>
      </c>
      <c r="Z500" s="35">
        <v>8380</v>
      </c>
      <c r="AA500" s="35">
        <v>8165</v>
      </c>
      <c r="AB500" s="22">
        <f t="shared" si="186"/>
        <v>-2.347398113677936E-2</v>
      </c>
      <c r="AC500" s="23">
        <f t="shared" si="187"/>
        <v>2.2871725057494446E-2</v>
      </c>
    </row>
    <row r="501" spans="2:29" x14ac:dyDescent="0.25">
      <c r="B501" s="9" t="s">
        <v>34</v>
      </c>
      <c r="C501" s="10">
        <v>23</v>
      </c>
      <c r="D501" s="10">
        <v>11</v>
      </c>
      <c r="E501" s="10">
        <v>12</v>
      </c>
      <c r="F501" s="10">
        <v>201</v>
      </c>
      <c r="G501" s="10">
        <v>106</v>
      </c>
      <c r="H501" s="10">
        <v>95</v>
      </c>
      <c r="I501" s="10">
        <v>3</v>
      </c>
      <c r="J501" s="10">
        <v>3</v>
      </c>
      <c r="K501" s="10">
        <v>0</v>
      </c>
      <c r="L501" s="10">
        <v>2</v>
      </c>
      <c r="M501" s="10">
        <v>2</v>
      </c>
      <c r="N501" s="10">
        <v>0</v>
      </c>
      <c r="O501" s="10">
        <v>161</v>
      </c>
      <c r="P501" s="10">
        <v>86</v>
      </c>
      <c r="Q501" s="10">
        <v>75</v>
      </c>
      <c r="S501" s="17">
        <f t="shared" si="181"/>
        <v>390</v>
      </c>
      <c r="T501" s="18">
        <f t="shared" si="182"/>
        <v>208</v>
      </c>
      <c r="U501" s="18">
        <f t="shared" si="183"/>
        <v>182</v>
      </c>
      <c r="V501" s="22">
        <f t="shared" si="184"/>
        <v>-2.1807506814845879E-2</v>
      </c>
      <c r="W501" s="23">
        <f t="shared" si="185"/>
        <v>1.9081568462990146E-2</v>
      </c>
      <c r="Y501" s="34">
        <v>13014</v>
      </c>
      <c r="Z501" s="35">
        <v>6485</v>
      </c>
      <c r="AA501" s="35">
        <v>6529</v>
      </c>
      <c r="AB501" s="22">
        <f t="shared" si="186"/>
        <v>-1.8165724065872808E-2</v>
      </c>
      <c r="AC501" s="23">
        <f t="shared" si="187"/>
        <v>1.8288976472796235E-2</v>
      </c>
    </row>
    <row r="502" spans="2:29" x14ac:dyDescent="0.25">
      <c r="B502" s="9" t="s">
        <v>35</v>
      </c>
      <c r="C502" s="10">
        <v>33</v>
      </c>
      <c r="D502" s="10">
        <v>19</v>
      </c>
      <c r="E502" s="10">
        <v>14</v>
      </c>
      <c r="F502" s="10">
        <v>125</v>
      </c>
      <c r="G502" s="10">
        <v>65</v>
      </c>
      <c r="H502" s="10">
        <v>60</v>
      </c>
      <c r="I502" s="10">
        <v>3</v>
      </c>
      <c r="J502" s="10">
        <v>1</v>
      </c>
      <c r="K502" s="10">
        <v>2</v>
      </c>
      <c r="L502" s="10">
        <v>5</v>
      </c>
      <c r="M502" s="10">
        <v>4</v>
      </c>
      <c r="N502" s="10">
        <v>1</v>
      </c>
      <c r="O502" s="10">
        <v>103</v>
      </c>
      <c r="P502" s="10">
        <v>55</v>
      </c>
      <c r="Q502" s="10">
        <v>48</v>
      </c>
      <c r="S502" s="17">
        <f t="shared" si="181"/>
        <v>269</v>
      </c>
      <c r="T502" s="18">
        <f t="shared" si="182"/>
        <v>144</v>
      </c>
      <c r="U502" s="18">
        <f t="shared" si="183"/>
        <v>125</v>
      </c>
      <c r="V502" s="22">
        <f t="shared" si="184"/>
        <v>-1.5097504717970224E-2</v>
      </c>
      <c r="W502" s="23">
        <f t="shared" si="185"/>
        <v>1.3105472845460264E-2</v>
      </c>
      <c r="Y502" s="34">
        <v>8702</v>
      </c>
      <c r="Z502" s="35">
        <v>4115</v>
      </c>
      <c r="AA502" s="35">
        <v>4587</v>
      </c>
      <c r="AB502" s="22">
        <f t="shared" si="186"/>
        <v>-1.152690123840657E-2</v>
      </c>
      <c r="AC502" s="23">
        <f t="shared" si="187"/>
        <v>1.2849063421766935E-2</v>
      </c>
    </row>
    <row r="503" spans="2:29" x14ac:dyDescent="0.25">
      <c r="B503" s="9" t="s">
        <v>36</v>
      </c>
      <c r="C503" s="10">
        <v>24</v>
      </c>
      <c r="D503" s="10">
        <v>12</v>
      </c>
      <c r="E503" s="10">
        <v>12</v>
      </c>
      <c r="F503" s="10">
        <v>88</v>
      </c>
      <c r="G503" s="10">
        <v>42</v>
      </c>
      <c r="H503" s="10">
        <v>46</v>
      </c>
      <c r="I503" s="10">
        <v>0</v>
      </c>
      <c r="J503" s="10">
        <v>0</v>
      </c>
      <c r="K503" s="10">
        <v>0</v>
      </c>
      <c r="L503" s="10">
        <v>3</v>
      </c>
      <c r="M503" s="10">
        <v>0</v>
      </c>
      <c r="N503" s="10">
        <v>3</v>
      </c>
      <c r="O503" s="10">
        <v>59</v>
      </c>
      <c r="P503" s="10">
        <v>26</v>
      </c>
      <c r="Q503" s="10">
        <v>33</v>
      </c>
      <c r="S503" s="17">
        <f t="shared" si="181"/>
        <v>174</v>
      </c>
      <c r="T503" s="18">
        <f t="shared" si="182"/>
        <v>80</v>
      </c>
      <c r="U503" s="18">
        <f t="shared" si="183"/>
        <v>94</v>
      </c>
      <c r="V503" s="22">
        <f t="shared" si="184"/>
        <v>-8.3875026210945697E-3</v>
      </c>
      <c r="W503" s="23">
        <f t="shared" si="185"/>
        <v>9.8553155797861183E-3</v>
      </c>
      <c r="Y503" s="34">
        <v>6082</v>
      </c>
      <c r="Z503" s="35">
        <v>2793</v>
      </c>
      <c r="AA503" s="35">
        <v>3289</v>
      </c>
      <c r="AB503" s="22">
        <f t="shared" si="186"/>
        <v>-7.8237266485709726E-3</v>
      </c>
      <c r="AC503" s="23">
        <f t="shared" si="187"/>
        <v>9.2131174175259321E-3</v>
      </c>
    </row>
    <row r="504" spans="2:29" x14ac:dyDescent="0.25">
      <c r="B504" s="9" t="s">
        <v>37</v>
      </c>
      <c r="C504" s="10">
        <v>9</v>
      </c>
      <c r="D504" s="10">
        <v>4</v>
      </c>
      <c r="E504" s="10">
        <v>5</v>
      </c>
      <c r="F504" s="10">
        <v>46</v>
      </c>
      <c r="G504" s="10">
        <v>26</v>
      </c>
      <c r="H504" s="10">
        <v>20</v>
      </c>
      <c r="I504" s="10">
        <v>0</v>
      </c>
      <c r="J504" s="10">
        <v>0</v>
      </c>
      <c r="K504" s="10">
        <v>0</v>
      </c>
      <c r="L504" s="10">
        <v>2</v>
      </c>
      <c r="M504" s="10">
        <v>1</v>
      </c>
      <c r="N504" s="10">
        <v>1</v>
      </c>
      <c r="O504" s="10">
        <v>43</v>
      </c>
      <c r="P504" s="10">
        <v>24</v>
      </c>
      <c r="Q504" s="10">
        <v>19</v>
      </c>
      <c r="S504" s="17">
        <f t="shared" si="181"/>
        <v>100</v>
      </c>
      <c r="T504" s="18">
        <f t="shared" si="182"/>
        <v>55</v>
      </c>
      <c r="U504" s="18">
        <f t="shared" si="183"/>
        <v>45</v>
      </c>
      <c r="V504" s="22">
        <f t="shared" si="184"/>
        <v>-5.7664080520025167E-3</v>
      </c>
      <c r="W504" s="23">
        <f t="shared" si="185"/>
        <v>4.7179702243656954E-3</v>
      </c>
      <c r="Y504" s="34">
        <v>4168</v>
      </c>
      <c r="Z504" s="35">
        <v>1742</v>
      </c>
      <c r="AA504" s="35">
        <v>2426</v>
      </c>
      <c r="AB504" s="22">
        <f t="shared" si="186"/>
        <v>-4.8796748377410073E-3</v>
      </c>
      <c r="AC504" s="23">
        <f t="shared" si="187"/>
        <v>6.7956895271869596E-3</v>
      </c>
    </row>
    <row r="505" spans="2:29" x14ac:dyDescent="0.25">
      <c r="B505" s="9" t="s">
        <v>38</v>
      </c>
      <c r="C505" s="10">
        <v>2</v>
      </c>
      <c r="D505" s="10">
        <v>0</v>
      </c>
      <c r="E505" s="10">
        <v>2</v>
      </c>
      <c r="F505" s="10">
        <v>22</v>
      </c>
      <c r="G505" s="10">
        <v>7</v>
      </c>
      <c r="H505" s="10">
        <v>15</v>
      </c>
      <c r="I505" s="10">
        <v>0</v>
      </c>
      <c r="J505" s="10">
        <v>0</v>
      </c>
      <c r="K505" s="10">
        <v>0</v>
      </c>
      <c r="L505" s="10">
        <v>3</v>
      </c>
      <c r="M505" s="10">
        <v>2</v>
      </c>
      <c r="N505" s="10">
        <v>1</v>
      </c>
      <c r="O505" s="10">
        <v>13</v>
      </c>
      <c r="P505" s="10">
        <v>6</v>
      </c>
      <c r="Q505" s="10">
        <v>7</v>
      </c>
      <c r="S505" s="17">
        <f t="shared" si="181"/>
        <v>40</v>
      </c>
      <c r="T505" s="18">
        <f t="shared" si="182"/>
        <v>15</v>
      </c>
      <c r="U505" s="18">
        <f t="shared" si="183"/>
        <v>25</v>
      </c>
      <c r="V505" s="22">
        <f t="shared" si="184"/>
        <v>-1.5726567414552316E-3</v>
      </c>
      <c r="W505" s="23">
        <f t="shared" si="185"/>
        <v>2.621094569092053E-3</v>
      </c>
      <c r="Y505" s="34">
        <v>1796</v>
      </c>
      <c r="Z505" s="35">
        <v>621</v>
      </c>
      <c r="AA505" s="35">
        <v>1175</v>
      </c>
      <c r="AB505" s="22">
        <f t="shared" si="186"/>
        <v>-1.7395396522601411E-3</v>
      </c>
      <c r="AC505" s="23">
        <f t="shared" si="187"/>
        <v>3.2913995030687047E-3</v>
      </c>
    </row>
    <row r="506" spans="2:29" x14ac:dyDescent="0.25">
      <c r="B506" s="9" t="s">
        <v>39</v>
      </c>
      <c r="C506" s="10">
        <v>0</v>
      </c>
      <c r="D506" s="10">
        <v>0</v>
      </c>
      <c r="E506" s="10">
        <v>0</v>
      </c>
      <c r="F506" s="10">
        <v>3</v>
      </c>
      <c r="G506" s="10">
        <v>1</v>
      </c>
      <c r="H506" s="10">
        <v>2</v>
      </c>
      <c r="I506" s="10">
        <v>0</v>
      </c>
      <c r="J506" s="10">
        <v>0</v>
      </c>
      <c r="K506" s="10">
        <v>0</v>
      </c>
      <c r="L506" s="10">
        <v>0</v>
      </c>
      <c r="M506" s="10">
        <v>0</v>
      </c>
      <c r="N506" s="10">
        <v>0</v>
      </c>
      <c r="O506" s="10">
        <v>3</v>
      </c>
      <c r="P506" s="10">
        <v>1</v>
      </c>
      <c r="Q506" s="10">
        <v>2</v>
      </c>
      <c r="S506" s="17">
        <f t="shared" si="181"/>
        <v>6</v>
      </c>
      <c r="T506" s="18">
        <f t="shared" si="182"/>
        <v>2</v>
      </c>
      <c r="U506" s="18">
        <f t="shared" si="183"/>
        <v>4</v>
      </c>
      <c r="V506" s="22">
        <f t="shared" si="184"/>
        <v>-2.0968756552736424E-4</v>
      </c>
      <c r="W506" s="23">
        <f t="shared" si="185"/>
        <v>4.1937513105472847E-4</v>
      </c>
      <c r="Y506" s="34">
        <v>383</v>
      </c>
      <c r="Z506" s="35">
        <v>103</v>
      </c>
      <c r="AA506" s="35">
        <v>280</v>
      </c>
      <c r="AB506" s="22">
        <f t="shared" si="186"/>
        <v>-2.8852267984346943E-4</v>
      </c>
      <c r="AC506" s="23">
        <f t="shared" si="187"/>
        <v>7.8433349860360622E-4</v>
      </c>
    </row>
    <row r="507" spans="2:29" x14ac:dyDescent="0.25">
      <c r="B507" s="9" t="s">
        <v>40</v>
      </c>
      <c r="C507" s="10">
        <v>0</v>
      </c>
      <c r="D507" s="10">
        <v>0</v>
      </c>
      <c r="E507" s="10">
        <v>0</v>
      </c>
      <c r="F507" s="10">
        <v>2</v>
      </c>
      <c r="G507" s="10">
        <v>1</v>
      </c>
      <c r="H507" s="10">
        <v>1</v>
      </c>
      <c r="I507" s="10">
        <v>0</v>
      </c>
      <c r="J507" s="10">
        <v>0</v>
      </c>
      <c r="K507" s="10">
        <v>0</v>
      </c>
      <c r="L507" s="10">
        <v>0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S507" s="19">
        <f t="shared" si="181"/>
        <v>2</v>
      </c>
      <c r="T507" s="20">
        <f t="shared" si="182"/>
        <v>1</v>
      </c>
      <c r="U507" s="20">
        <f t="shared" si="183"/>
        <v>1</v>
      </c>
      <c r="V507" s="24">
        <f t="shared" si="184"/>
        <v>-1.0484378276368212E-4</v>
      </c>
      <c r="W507" s="25">
        <f t="shared" si="185"/>
        <v>1.0484378276368212E-4</v>
      </c>
      <c r="Y507" s="36">
        <v>49</v>
      </c>
      <c r="Z507" s="37">
        <v>11</v>
      </c>
      <c r="AA507" s="37">
        <v>38</v>
      </c>
      <c r="AB507" s="24">
        <f t="shared" si="186"/>
        <v>-3.0813101730855962E-5</v>
      </c>
      <c r="AC507" s="25">
        <f t="shared" si="187"/>
        <v>1.0644526052477514E-4</v>
      </c>
    </row>
    <row r="508" spans="2:29" ht="15.75" thickBot="1" x14ac:dyDescent="0.3">
      <c r="S508" s="21">
        <f>SUM(S487:S507)</f>
        <v>9538</v>
      </c>
      <c r="T508" s="21">
        <f t="shared" ref="T508:U508" si="188">SUM(T487:T507)</f>
        <v>5010</v>
      </c>
      <c r="U508" s="21">
        <f t="shared" si="188"/>
        <v>4528</v>
      </c>
      <c r="Y508" s="21">
        <f>SUM(Y487:Y507)</f>
        <v>356991</v>
      </c>
      <c r="Z508" s="21">
        <f t="shared" ref="Z508:AA508" si="189">SUM(Z487:Z507)</f>
        <v>182837</v>
      </c>
      <c r="AA508" s="21">
        <f t="shared" si="189"/>
        <v>174154</v>
      </c>
    </row>
    <row r="509" spans="2:29" ht="15.75" thickTop="1" x14ac:dyDescent="0.25"/>
    <row r="515" spans="1:29" ht="26.25" x14ac:dyDescent="0.4">
      <c r="A515" s="1" t="s">
        <v>47</v>
      </c>
      <c r="B515" s="33">
        <v>2020</v>
      </c>
      <c r="C515" s="53" t="s">
        <v>42</v>
      </c>
      <c r="D515" s="53"/>
      <c r="E515" s="53"/>
      <c r="F515" s="54" t="s">
        <v>43</v>
      </c>
      <c r="G515" s="54"/>
      <c r="H515" s="54"/>
      <c r="I515" s="54" t="s">
        <v>44</v>
      </c>
      <c r="J515" s="54"/>
      <c r="K515" s="54"/>
      <c r="L515" s="54" t="s">
        <v>45</v>
      </c>
      <c r="M515" s="54"/>
      <c r="N515" s="54"/>
      <c r="O515" s="54" t="s">
        <v>46</v>
      </c>
      <c r="P515" s="54"/>
      <c r="Q515" s="54"/>
      <c r="R515" s="44"/>
      <c r="S515" s="49" t="s">
        <v>84</v>
      </c>
      <c r="T515" s="50"/>
      <c r="U515" s="50"/>
      <c r="V515" s="50"/>
      <c r="W515" s="31">
        <f>B515</f>
        <v>2020</v>
      </c>
      <c r="Y515" s="51" t="s">
        <v>41</v>
      </c>
      <c r="Z515" s="52"/>
      <c r="AA515" s="52"/>
      <c r="AB515" s="52"/>
      <c r="AC515" s="32">
        <f>B515</f>
        <v>2020</v>
      </c>
    </row>
    <row r="516" spans="1:29" x14ac:dyDescent="0.25">
      <c r="B516" s="8"/>
      <c r="C516" s="9" t="s">
        <v>19</v>
      </c>
      <c r="D516" s="9" t="s">
        <v>17</v>
      </c>
      <c r="E516" s="9" t="s">
        <v>18</v>
      </c>
      <c r="F516" s="9" t="s">
        <v>19</v>
      </c>
      <c r="G516" s="9" t="s">
        <v>17</v>
      </c>
      <c r="H516" s="9" t="s">
        <v>18</v>
      </c>
      <c r="I516" s="9" t="s">
        <v>19</v>
      </c>
      <c r="J516" s="9" t="s">
        <v>17</v>
      </c>
      <c r="K516" s="9" t="s">
        <v>18</v>
      </c>
      <c r="L516" s="9" t="s">
        <v>19</v>
      </c>
      <c r="M516" s="9" t="s">
        <v>17</v>
      </c>
      <c r="N516" s="9" t="s">
        <v>18</v>
      </c>
      <c r="O516" s="9" t="s">
        <v>19</v>
      </c>
      <c r="P516" s="9" t="s">
        <v>17</v>
      </c>
      <c r="Q516" s="9" t="s">
        <v>18</v>
      </c>
      <c r="R516" s="9"/>
      <c r="S516" s="12" t="s">
        <v>19</v>
      </c>
      <c r="T516" s="13" t="s">
        <v>17</v>
      </c>
      <c r="U516" s="13" t="s">
        <v>18</v>
      </c>
      <c r="V516" s="13" t="s">
        <v>48</v>
      </c>
      <c r="W516" s="14" t="s">
        <v>49</v>
      </c>
      <c r="Y516" s="12" t="s">
        <v>19</v>
      </c>
      <c r="Z516" s="13" t="s">
        <v>17</v>
      </c>
      <c r="AA516" s="13" t="s">
        <v>18</v>
      </c>
      <c r="AB516" s="13" t="s">
        <v>48</v>
      </c>
      <c r="AC516" s="14" t="s">
        <v>49</v>
      </c>
    </row>
    <row r="517" spans="1:29" x14ac:dyDescent="0.25">
      <c r="B517" s="9" t="s">
        <v>20</v>
      </c>
      <c r="C517" s="10">
        <v>34</v>
      </c>
      <c r="D517" s="10">
        <v>18</v>
      </c>
      <c r="E517" s="10">
        <v>16</v>
      </c>
      <c r="F517" s="10">
        <v>332</v>
      </c>
      <c r="G517" s="10">
        <v>173</v>
      </c>
      <c r="H517" s="10">
        <v>159</v>
      </c>
      <c r="I517" s="10">
        <v>1</v>
      </c>
      <c r="J517" s="10">
        <v>1</v>
      </c>
      <c r="K517" s="10">
        <v>0</v>
      </c>
      <c r="L517" s="10">
        <v>1</v>
      </c>
      <c r="M517" s="10">
        <v>0</v>
      </c>
      <c r="N517" s="10">
        <v>1</v>
      </c>
      <c r="O517" s="10">
        <v>239</v>
      </c>
      <c r="P517" s="10">
        <v>122</v>
      </c>
      <c r="Q517" s="10">
        <v>117</v>
      </c>
      <c r="S517" s="17">
        <f>O517+L517+I517+F517+C517</f>
        <v>607</v>
      </c>
      <c r="T517" s="18">
        <f t="shared" ref="T517:T537" si="190">P517+M517+J517+G517+D517</f>
        <v>314</v>
      </c>
      <c r="U517" s="18">
        <f t="shared" ref="U517:U537" si="191">Q517+N517+K517+H517+E517</f>
        <v>293</v>
      </c>
      <c r="V517" s="22">
        <f>T517/$S$538*-1</f>
        <v>-3.2780039670111706E-2</v>
      </c>
      <c r="W517" s="23">
        <f>U517/$S$538</f>
        <v>3.0587744023384485E-2</v>
      </c>
      <c r="Y517" s="34">
        <v>21362</v>
      </c>
      <c r="Z517" s="35">
        <v>11029</v>
      </c>
      <c r="AA517" s="35">
        <v>10333</v>
      </c>
      <c r="AB517" s="22">
        <f>Z517/$Y$538*-1</f>
        <v>-3.0288300460819369E-2</v>
      </c>
      <c r="AC517" s="23">
        <f>AA517/$Y$538</f>
        <v>2.837691619019372E-2</v>
      </c>
    </row>
    <row r="518" spans="1:29" x14ac:dyDescent="0.25">
      <c r="B518" s="9" t="s">
        <v>21</v>
      </c>
      <c r="C518" s="10">
        <v>30</v>
      </c>
      <c r="D518" s="10">
        <v>15</v>
      </c>
      <c r="E518" s="10">
        <v>15</v>
      </c>
      <c r="F518" s="10">
        <v>374</v>
      </c>
      <c r="G518" s="10">
        <v>194</v>
      </c>
      <c r="H518" s="10">
        <v>180</v>
      </c>
      <c r="I518" s="10">
        <v>2</v>
      </c>
      <c r="J518" s="10">
        <v>0</v>
      </c>
      <c r="K518" s="10">
        <v>2</v>
      </c>
      <c r="L518" s="10">
        <v>1</v>
      </c>
      <c r="M518" s="10">
        <v>0</v>
      </c>
      <c r="N518" s="10">
        <v>1</v>
      </c>
      <c r="O518" s="10">
        <v>266</v>
      </c>
      <c r="P518" s="10">
        <v>133</v>
      </c>
      <c r="Q518" s="10">
        <v>133</v>
      </c>
      <c r="S518" s="17">
        <f t="shared" ref="S518:S537" si="192">O518+L518+I518+F518+C518</f>
        <v>673</v>
      </c>
      <c r="T518" s="18">
        <f t="shared" si="190"/>
        <v>342</v>
      </c>
      <c r="U518" s="18">
        <f t="shared" si="191"/>
        <v>331</v>
      </c>
      <c r="V518" s="22">
        <f t="shared" ref="V518:V537" si="193">T518/$S$538*-1</f>
        <v>-3.5703100532414656E-2</v>
      </c>
      <c r="W518" s="23">
        <f t="shared" ref="W518:W537" si="194">U518/$S$538</f>
        <v>3.4554755193652781E-2</v>
      </c>
      <c r="Y518" s="34">
        <v>23227</v>
      </c>
      <c r="Z518" s="35">
        <v>11831</v>
      </c>
      <c r="AA518" s="35">
        <v>11396</v>
      </c>
      <c r="AB518" s="22">
        <f t="shared" ref="AB518:AB537" si="195">Z518/$Y$538*-1</f>
        <v>-3.2490786358867887E-2</v>
      </c>
      <c r="AC518" s="23">
        <f t="shared" ref="AC518:AC537" si="196">AA518/$Y$538</f>
        <v>3.1296171189726857E-2</v>
      </c>
    </row>
    <row r="519" spans="1:29" x14ac:dyDescent="0.25">
      <c r="B519" s="9" t="s">
        <v>22</v>
      </c>
      <c r="C519" s="10">
        <v>34</v>
      </c>
      <c r="D519" s="10">
        <v>20</v>
      </c>
      <c r="E519" s="10">
        <v>14</v>
      </c>
      <c r="F519" s="10">
        <v>332</v>
      </c>
      <c r="G519" s="10">
        <v>176</v>
      </c>
      <c r="H519" s="10">
        <v>156</v>
      </c>
      <c r="I519" s="10">
        <v>1</v>
      </c>
      <c r="J519" s="10">
        <v>1</v>
      </c>
      <c r="K519" s="10">
        <v>0</v>
      </c>
      <c r="L519" s="10">
        <v>3</v>
      </c>
      <c r="M519" s="10">
        <v>2</v>
      </c>
      <c r="N519" s="10">
        <v>1</v>
      </c>
      <c r="O519" s="10">
        <v>250</v>
      </c>
      <c r="P519" s="10">
        <v>131</v>
      </c>
      <c r="Q519" s="10">
        <v>119</v>
      </c>
      <c r="S519" s="17">
        <f t="shared" si="192"/>
        <v>620</v>
      </c>
      <c r="T519" s="18">
        <f t="shared" si="190"/>
        <v>330</v>
      </c>
      <c r="U519" s="18">
        <f t="shared" si="191"/>
        <v>290</v>
      </c>
      <c r="V519" s="22">
        <f t="shared" si="193"/>
        <v>-3.4450360162856249E-2</v>
      </c>
      <c r="W519" s="23">
        <f t="shared" si="194"/>
        <v>3.0274558930994885E-2</v>
      </c>
      <c r="Y519" s="34">
        <v>23630</v>
      </c>
      <c r="Z519" s="35">
        <v>12186</v>
      </c>
      <c r="AA519" s="35">
        <v>11444</v>
      </c>
      <c r="AB519" s="22">
        <f t="shared" si="195"/>
        <v>-3.3465702186557693E-2</v>
      </c>
      <c r="AC519" s="23">
        <f t="shared" si="196"/>
        <v>3.1427990794597592E-2</v>
      </c>
    </row>
    <row r="520" spans="1:29" x14ac:dyDescent="0.25">
      <c r="B520" s="9" t="s">
        <v>23</v>
      </c>
      <c r="C520" s="10">
        <v>26</v>
      </c>
      <c r="D520" s="10">
        <v>14</v>
      </c>
      <c r="E520" s="10">
        <v>12</v>
      </c>
      <c r="F520" s="10">
        <v>319</v>
      </c>
      <c r="G520" s="10">
        <v>156</v>
      </c>
      <c r="H520" s="10">
        <v>163</v>
      </c>
      <c r="I520" s="10">
        <v>4</v>
      </c>
      <c r="J520" s="10">
        <v>4</v>
      </c>
      <c r="K520" s="10">
        <v>0</v>
      </c>
      <c r="L520" s="10">
        <v>3</v>
      </c>
      <c r="M520" s="10">
        <v>1</v>
      </c>
      <c r="N520" s="10">
        <v>2</v>
      </c>
      <c r="O520" s="10">
        <v>248</v>
      </c>
      <c r="P520" s="10">
        <v>130</v>
      </c>
      <c r="Q520" s="10">
        <v>118</v>
      </c>
      <c r="S520" s="17">
        <f t="shared" si="192"/>
        <v>600</v>
      </c>
      <c r="T520" s="18">
        <f t="shared" si="190"/>
        <v>305</v>
      </c>
      <c r="U520" s="18">
        <f t="shared" si="191"/>
        <v>295</v>
      </c>
      <c r="V520" s="22">
        <f t="shared" si="193"/>
        <v>-3.1840484392942896E-2</v>
      </c>
      <c r="W520" s="23">
        <f t="shared" si="194"/>
        <v>3.0796534084977557E-2</v>
      </c>
      <c r="Y520" s="34">
        <v>22243</v>
      </c>
      <c r="Z520" s="35">
        <v>11289</v>
      </c>
      <c r="AA520" s="35">
        <v>10954</v>
      </c>
      <c r="AB520" s="22">
        <f t="shared" si="195"/>
        <v>-3.1002323320535846E-2</v>
      </c>
      <c r="AC520" s="23">
        <f t="shared" si="196"/>
        <v>3.0082332328208845E-2</v>
      </c>
    </row>
    <row r="521" spans="1:29" x14ac:dyDescent="0.25">
      <c r="B521" s="9" t="s">
        <v>24</v>
      </c>
      <c r="C521" s="10">
        <v>33</v>
      </c>
      <c r="D521" s="10">
        <v>12</v>
      </c>
      <c r="E521" s="10">
        <v>21</v>
      </c>
      <c r="F521" s="10">
        <v>352</v>
      </c>
      <c r="G521" s="10">
        <v>199</v>
      </c>
      <c r="H521" s="10">
        <v>153</v>
      </c>
      <c r="I521" s="10">
        <v>9</v>
      </c>
      <c r="J521" s="10">
        <v>5</v>
      </c>
      <c r="K521" s="10">
        <v>4</v>
      </c>
      <c r="L521" s="10">
        <v>15</v>
      </c>
      <c r="M521" s="10">
        <v>9</v>
      </c>
      <c r="N521" s="10">
        <v>6</v>
      </c>
      <c r="O521" s="10">
        <v>238</v>
      </c>
      <c r="P521" s="10">
        <v>116</v>
      </c>
      <c r="Q521" s="10">
        <v>122</v>
      </c>
      <c r="S521" s="17">
        <f t="shared" si="192"/>
        <v>647</v>
      </c>
      <c r="T521" s="18">
        <f t="shared" si="190"/>
        <v>341</v>
      </c>
      <c r="U521" s="18">
        <f t="shared" si="191"/>
        <v>306</v>
      </c>
      <c r="V521" s="22">
        <f t="shared" si="193"/>
        <v>-3.5598705501618123E-2</v>
      </c>
      <c r="W521" s="23">
        <f t="shared" si="194"/>
        <v>3.1944879423739428E-2</v>
      </c>
      <c r="Y521" s="34">
        <v>25770</v>
      </c>
      <c r="Z521" s="35">
        <v>13251</v>
      </c>
      <c r="AA521" s="35">
        <v>12519</v>
      </c>
      <c r="AB521" s="22">
        <f t="shared" si="195"/>
        <v>-3.6390449669627116E-2</v>
      </c>
      <c r="AC521" s="23">
        <f t="shared" si="196"/>
        <v>3.4380200695348417E-2</v>
      </c>
    </row>
    <row r="522" spans="1:29" x14ac:dyDescent="0.25">
      <c r="B522" s="9" t="s">
        <v>25</v>
      </c>
      <c r="C522" s="10">
        <v>51</v>
      </c>
      <c r="D522" s="10">
        <v>27</v>
      </c>
      <c r="E522" s="10">
        <v>24</v>
      </c>
      <c r="F522" s="10">
        <v>352</v>
      </c>
      <c r="G522" s="10">
        <v>193</v>
      </c>
      <c r="H522" s="10">
        <v>159</v>
      </c>
      <c r="I522" s="10">
        <v>11</v>
      </c>
      <c r="J522" s="10">
        <v>10</v>
      </c>
      <c r="K522" s="10">
        <v>1</v>
      </c>
      <c r="L522" s="10">
        <v>16</v>
      </c>
      <c r="M522" s="10">
        <v>6</v>
      </c>
      <c r="N522" s="10">
        <v>10</v>
      </c>
      <c r="O522" s="10">
        <v>239</v>
      </c>
      <c r="P522" s="10">
        <v>126</v>
      </c>
      <c r="Q522" s="10">
        <v>113</v>
      </c>
      <c r="S522" s="17">
        <f t="shared" si="192"/>
        <v>669</v>
      </c>
      <c r="T522" s="18">
        <f t="shared" si="190"/>
        <v>362</v>
      </c>
      <c r="U522" s="18">
        <f t="shared" si="191"/>
        <v>307</v>
      </c>
      <c r="V522" s="22">
        <f t="shared" si="193"/>
        <v>-3.7791001148345341E-2</v>
      </c>
      <c r="W522" s="23">
        <f t="shared" si="194"/>
        <v>3.2049274454535967E-2</v>
      </c>
      <c r="Y522" s="34">
        <v>30567</v>
      </c>
      <c r="Z522" s="35">
        <v>16328</v>
      </c>
      <c r="AA522" s="35">
        <v>14239</v>
      </c>
      <c r="AB522" s="22">
        <f t="shared" si="195"/>
        <v>-4.484063559019482E-2</v>
      </c>
      <c r="AC522" s="23">
        <f t="shared" si="196"/>
        <v>3.9103736536549728E-2</v>
      </c>
    </row>
    <row r="523" spans="1:29" x14ac:dyDescent="0.25">
      <c r="B523" s="9" t="s">
        <v>26</v>
      </c>
      <c r="C523" s="10">
        <v>53</v>
      </c>
      <c r="D523" s="10">
        <v>29</v>
      </c>
      <c r="E523" s="10">
        <v>24</v>
      </c>
      <c r="F523" s="10">
        <v>374</v>
      </c>
      <c r="G523" s="10">
        <v>197</v>
      </c>
      <c r="H523" s="10">
        <v>177</v>
      </c>
      <c r="I523" s="10">
        <v>5</v>
      </c>
      <c r="J523" s="10">
        <v>3</v>
      </c>
      <c r="K523" s="10">
        <v>2</v>
      </c>
      <c r="L523" s="10">
        <v>11</v>
      </c>
      <c r="M523" s="10">
        <v>8</v>
      </c>
      <c r="N523" s="10">
        <v>3</v>
      </c>
      <c r="O523" s="10">
        <v>233</v>
      </c>
      <c r="P523" s="10">
        <v>122</v>
      </c>
      <c r="Q523" s="10">
        <v>111</v>
      </c>
      <c r="S523" s="17">
        <f t="shared" si="192"/>
        <v>676</v>
      </c>
      <c r="T523" s="18">
        <f t="shared" si="190"/>
        <v>359</v>
      </c>
      <c r="U523" s="18">
        <f t="shared" si="191"/>
        <v>317</v>
      </c>
      <c r="V523" s="22">
        <f t="shared" si="193"/>
        <v>-3.7477816055955737E-2</v>
      </c>
      <c r="W523" s="23">
        <f t="shared" si="194"/>
        <v>3.3093224762501303E-2</v>
      </c>
      <c r="Y523" s="34">
        <v>27388</v>
      </c>
      <c r="Z523" s="35">
        <v>14816</v>
      </c>
      <c r="AA523" s="35">
        <v>12572</v>
      </c>
      <c r="AB523" s="22">
        <f t="shared" si="195"/>
        <v>-4.0688318036766688E-2</v>
      </c>
      <c r="AC523" s="23">
        <f t="shared" si="196"/>
        <v>3.452575150905985E-2</v>
      </c>
    </row>
    <row r="524" spans="1:29" x14ac:dyDescent="0.25">
      <c r="B524" s="9" t="s">
        <v>27</v>
      </c>
      <c r="C524" s="10">
        <v>37</v>
      </c>
      <c r="D524" s="10">
        <v>20</v>
      </c>
      <c r="E524" s="10">
        <v>17</v>
      </c>
      <c r="F524" s="10">
        <v>377</v>
      </c>
      <c r="G524" s="10">
        <v>209</v>
      </c>
      <c r="H524" s="10">
        <v>168</v>
      </c>
      <c r="I524" s="10">
        <v>6</v>
      </c>
      <c r="J524" s="10">
        <v>4</v>
      </c>
      <c r="K524" s="10">
        <v>2</v>
      </c>
      <c r="L524" s="10">
        <v>5</v>
      </c>
      <c r="M524" s="10">
        <v>2</v>
      </c>
      <c r="N524" s="10">
        <v>3</v>
      </c>
      <c r="O524" s="10">
        <v>234</v>
      </c>
      <c r="P524" s="10">
        <v>111</v>
      </c>
      <c r="Q524" s="10">
        <v>123</v>
      </c>
      <c r="S524" s="17">
        <f t="shared" si="192"/>
        <v>659</v>
      </c>
      <c r="T524" s="18">
        <f t="shared" si="190"/>
        <v>346</v>
      </c>
      <c r="U524" s="18">
        <f t="shared" si="191"/>
        <v>313</v>
      </c>
      <c r="V524" s="22">
        <f t="shared" si="193"/>
        <v>-3.6120680655600791E-2</v>
      </c>
      <c r="W524" s="23">
        <f t="shared" si="194"/>
        <v>3.2675644639315167E-2</v>
      </c>
      <c r="Y524" s="34">
        <v>26073</v>
      </c>
      <c r="Z524" s="35">
        <v>13992</v>
      </c>
      <c r="AA524" s="35">
        <v>12081</v>
      </c>
      <c r="AB524" s="22">
        <f t="shared" si="195"/>
        <v>-3.8425414819819079E-2</v>
      </c>
      <c r="AC524" s="23">
        <f t="shared" si="196"/>
        <v>3.3177346800902965E-2</v>
      </c>
    </row>
    <row r="525" spans="1:29" x14ac:dyDescent="0.25">
      <c r="B525" s="9" t="s">
        <v>28</v>
      </c>
      <c r="C525" s="10">
        <v>50</v>
      </c>
      <c r="D525" s="10">
        <v>28</v>
      </c>
      <c r="E525" s="10">
        <v>22</v>
      </c>
      <c r="F525" s="10">
        <v>263</v>
      </c>
      <c r="G525" s="10">
        <v>145</v>
      </c>
      <c r="H525" s="10">
        <v>118</v>
      </c>
      <c r="I525" s="10">
        <v>5</v>
      </c>
      <c r="J525" s="10">
        <v>2</v>
      </c>
      <c r="K525" s="10">
        <v>3</v>
      </c>
      <c r="L525" s="10">
        <v>4</v>
      </c>
      <c r="M525" s="10">
        <v>2</v>
      </c>
      <c r="N525" s="10">
        <v>2</v>
      </c>
      <c r="O525" s="10">
        <v>204</v>
      </c>
      <c r="P525" s="10">
        <v>107</v>
      </c>
      <c r="Q525" s="10">
        <v>97</v>
      </c>
      <c r="S525" s="17">
        <f t="shared" si="192"/>
        <v>526</v>
      </c>
      <c r="T525" s="18">
        <f t="shared" si="190"/>
        <v>284</v>
      </c>
      <c r="U525" s="18">
        <f t="shared" si="191"/>
        <v>242</v>
      </c>
      <c r="V525" s="22">
        <f t="shared" si="193"/>
        <v>-2.9648188746215678E-2</v>
      </c>
      <c r="W525" s="23">
        <f t="shared" si="194"/>
        <v>2.5263597452761247E-2</v>
      </c>
      <c r="Y525" s="34">
        <v>24011</v>
      </c>
      <c r="Z525" s="35">
        <v>12557</v>
      </c>
      <c r="AA525" s="35">
        <v>11454</v>
      </c>
      <c r="AB525" s="22">
        <f t="shared" si="195"/>
        <v>-3.448455788253775E-2</v>
      </c>
      <c r="AC525" s="23">
        <f t="shared" si="196"/>
        <v>3.1455453212278994E-2</v>
      </c>
    </row>
    <row r="526" spans="1:29" x14ac:dyDescent="0.25">
      <c r="B526" s="9" t="s">
        <v>29</v>
      </c>
      <c r="C526" s="10">
        <v>45</v>
      </c>
      <c r="D526" s="10">
        <v>20</v>
      </c>
      <c r="E526" s="10">
        <v>25</v>
      </c>
      <c r="F526" s="10">
        <v>297</v>
      </c>
      <c r="G526" s="10">
        <v>162</v>
      </c>
      <c r="H526" s="10">
        <v>135</v>
      </c>
      <c r="I526" s="10">
        <v>3</v>
      </c>
      <c r="J526" s="10">
        <v>2</v>
      </c>
      <c r="K526" s="10">
        <v>1</v>
      </c>
      <c r="L526" s="10">
        <v>3</v>
      </c>
      <c r="M526" s="10">
        <v>2</v>
      </c>
      <c r="N526" s="10">
        <v>1</v>
      </c>
      <c r="O526" s="10">
        <v>228</v>
      </c>
      <c r="P526" s="10">
        <v>112</v>
      </c>
      <c r="Q526" s="10">
        <v>116</v>
      </c>
      <c r="S526" s="17">
        <f t="shared" si="192"/>
        <v>576</v>
      </c>
      <c r="T526" s="18">
        <f t="shared" si="190"/>
        <v>298</v>
      </c>
      <c r="U526" s="18">
        <f t="shared" si="191"/>
        <v>278</v>
      </c>
      <c r="V526" s="22">
        <f t="shared" si="193"/>
        <v>-3.1109719177367157E-2</v>
      </c>
      <c r="W526" s="23">
        <f t="shared" si="194"/>
        <v>2.9021818561436475E-2</v>
      </c>
      <c r="Y526" s="34">
        <v>22965</v>
      </c>
      <c r="Z526" s="35">
        <v>12007</v>
      </c>
      <c r="AA526" s="35">
        <v>10958</v>
      </c>
      <c r="AB526" s="22">
        <f t="shared" si="195"/>
        <v>-3.2974124910060583E-2</v>
      </c>
      <c r="AC526" s="23">
        <f t="shared" si="196"/>
        <v>3.0093317295281408E-2</v>
      </c>
    </row>
    <row r="527" spans="1:29" x14ac:dyDescent="0.25">
      <c r="B527" s="9" t="s">
        <v>30</v>
      </c>
      <c r="C527" s="10">
        <v>31</v>
      </c>
      <c r="D527" s="10">
        <v>19</v>
      </c>
      <c r="E527" s="10">
        <v>12</v>
      </c>
      <c r="F527" s="10">
        <v>328</v>
      </c>
      <c r="G527" s="10">
        <v>173</v>
      </c>
      <c r="H527" s="10">
        <v>155</v>
      </c>
      <c r="I527" s="10">
        <v>4</v>
      </c>
      <c r="J527" s="10">
        <v>4</v>
      </c>
      <c r="K527" s="10">
        <v>0</v>
      </c>
      <c r="L527" s="10">
        <v>8</v>
      </c>
      <c r="M527" s="10">
        <v>4</v>
      </c>
      <c r="N527" s="10">
        <v>4</v>
      </c>
      <c r="O527" s="10">
        <v>226</v>
      </c>
      <c r="P527" s="10">
        <v>120</v>
      </c>
      <c r="Q527" s="10">
        <v>106</v>
      </c>
      <c r="S527" s="17">
        <f t="shared" si="192"/>
        <v>597</v>
      </c>
      <c r="T527" s="18">
        <f t="shared" si="190"/>
        <v>320</v>
      </c>
      <c r="U527" s="18">
        <f t="shared" si="191"/>
        <v>277</v>
      </c>
      <c r="V527" s="22">
        <f t="shared" si="193"/>
        <v>-3.3406409854890906E-2</v>
      </c>
      <c r="W527" s="23">
        <f t="shared" si="194"/>
        <v>2.8917423530639943E-2</v>
      </c>
      <c r="Y527" s="34">
        <v>22027</v>
      </c>
      <c r="Z527" s="35">
        <v>11232</v>
      </c>
      <c r="AA527" s="35">
        <v>10795</v>
      </c>
      <c r="AB527" s="22">
        <f t="shared" si="195"/>
        <v>-3.084578753975185E-2</v>
      </c>
      <c r="AC527" s="23">
        <f t="shared" si="196"/>
        <v>2.964567988707454E-2</v>
      </c>
    </row>
    <row r="528" spans="1:29" x14ac:dyDescent="0.25">
      <c r="B528" s="9" t="s">
        <v>31</v>
      </c>
      <c r="C528" s="10">
        <v>60</v>
      </c>
      <c r="D528" s="10">
        <v>30</v>
      </c>
      <c r="E528" s="10">
        <v>30</v>
      </c>
      <c r="F528" s="10">
        <v>334</v>
      </c>
      <c r="G528" s="10">
        <v>180</v>
      </c>
      <c r="H528" s="10">
        <v>154</v>
      </c>
      <c r="I528" s="10">
        <v>14</v>
      </c>
      <c r="J528" s="10">
        <v>8</v>
      </c>
      <c r="K528" s="10">
        <v>6</v>
      </c>
      <c r="L528" s="10">
        <v>9</v>
      </c>
      <c r="M528" s="10">
        <v>7</v>
      </c>
      <c r="N528" s="10">
        <v>2</v>
      </c>
      <c r="O528" s="10">
        <v>219</v>
      </c>
      <c r="P528" s="10">
        <v>98</v>
      </c>
      <c r="Q528" s="10">
        <v>121</v>
      </c>
      <c r="S528" s="17">
        <f t="shared" si="192"/>
        <v>636</v>
      </c>
      <c r="T528" s="18">
        <f t="shared" si="190"/>
        <v>323</v>
      </c>
      <c r="U528" s="18">
        <f t="shared" si="191"/>
        <v>313</v>
      </c>
      <c r="V528" s="22">
        <f t="shared" si="193"/>
        <v>-3.371959494728051E-2</v>
      </c>
      <c r="W528" s="23">
        <f t="shared" si="194"/>
        <v>3.2675644639315167E-2</v>
      </c>
      <c r="Y528" s="34">
        <v>21965</v>
      </c>
      <c r="Z528" s="35">
        <v>10985</v>
      </c>
      <c r="AA528" s="35">
        <v>10980</v>
      </c>
      <c r="AB528" s="22">
        <f t="shared" si="195"/>
        <v>-3.0167465823021194E-2</v>
      </c>
      <c r="AC528" s="23">
        <f t="shared" si="196"/>
        <v>3.0153734614180493E-2</v>
      </c>
    </row>
    <row r="529" spans="2:29" x14ac:dyDescent="0.25">
      <c r="B529" s="9" t="s">
        <v>32</v>
      </c>
      <c r="C529" s="10">
        <v>50</v>
      </c>
      <c r="D529" s="10">
        <v>25</v>
      </c>
      <c r="E529" s="10">
        <v>25</v>
      </c>
      <c r="F529" s="10">
        <v>287</v>
      </c>
      <c r="G529" s="10">
        <v>160</v>
      </c>
      <c r="H529" s="10">
        <v>127</v>
      </c>
      <c r="I529" s="10">
        <v>6</v>
      </c>
      <c r="J529" s="10">
        <v>3</v>
      </c>
      <c r="K529" s="10">
        <v>3</v>
      </c>
      <c r="L529" s="10">
        <v>15</v>
      </c>
      <c r="M529" s="10">
        <v>8</v>
      </c>
      <c r="N529" s="10">
        <v>7</v>
      </c>
      <c r="O529" s="10">
        <v>215</v>
      </c>
      <c r="P529" s="10">
        <v>116</v>
      </c>
      <c r="Q529" s="10">
        <v>99</v>
      </c>
      <c r="S529" s="17">
        <f t="shared" si="192"/>
        <v>573</v>
      </c>
      <c r="T529" s="18">
        <f t="shared" si="190"/>
        <v>312</v>
      </c>
      <c r="U529" s="18">
        <f t="shared" si="191"/>
        <v>261</v>
      </c>
      <c r="V529" s="22">
        <f t="shared" si="193"/>
        <v>-3.2571249608518635E-2</v>
      </c>
      <c r="W529" s="23">
        <f t="shared" si="194"/>
        <v>2.7247103037895397E-2</v>
      </c>
      <c r="Y529" s="34">
        <v>20433</v>
      </c>
      <c r="Z529" s="35">
        <v>10288</v>
      </c>
      <c r="AA529" s="35">
        <v>10145</v>
      </c>
      <c r="AB529" s="22">
        <f t="shared" si="195"/>
        <v>-2.8253335310627407E-2</v>
      </c>
      <c r="AC529" s="23">
        <f t="shared" si="196"/>
        <v>2.7860622737783343E-2</v>
      </c>
    </row>
    <row r="530" spans="2:29" x14ac:dyDescent="0.25">
      <c r="B530" s="9" t="s">
        <v>33</v>
      </c>
      <c r="C530" s="10">
        <v>54</v>
      </c>
      <c r="D530" s="10">
        <v>34</v>
      </c>
      <c r="E530" s="10">
        <v>20</v>
      </c>
      <c r="F530" s="10">
        <v>237</v>
      </c>
      <c r="G530" s="10">
        <v>144</v>
      </c>
      <c r="H530" s="10">
        <v>93</v>
      </c>
      <c r="I530" s="10">
        <v>8</v>
      </c>
      <c r="J530" s="10">
        <v>5</v>
      </c>
      <c r="K530" s="10">
        <v>3</v>
      </c>
      <c r="L530" s="10">
        <v>12</v>
      </c>
      <c r="M530" s="10">
        <v>7</v>
      </c>
      <c r="N530" s="10">
        <v>5</v>
      </c>
      <c r="O530" s="10">
        <v>185</v>
      </c>
      <c r="P530" s="10">
        <v>91</v>
      </c>
      <c r="Q530" s="10">
        <v>94</v>
      </c>
      <c r="S530" s="17">
        <f t="shared" si="192"/>
        <v>496</v>
      </c>
      <c r="T530" s="18">
        <f t="shared" si="190"/>
        <v>281</v>
      </c>
      <c r="U530" s="18">
        <f t="shared" si="191"/>
        <v>215</v>
      </c>
      <c r="V530" s="22">
        <f t="shared" si="193"/>
        <v>-2.9335003653826078E-2</v>
      </c>
      <c r="W530" s="23">
        <f t="shared" si="194"/>
        <v>2.2444931621254827E-2</v>
      </c>
      <c r="Y530" s="34">
        <v>16981</v>
      </c>
      <c r="Z530" s="35">
        <v>8550</v>
      </c>
      <c r="AA530" s="35">
        <v>8431</v>
      </c>
      <c r="AB530" s="22">
        <f t="shared" si="195"/>
        <v>-2.3480367117599564E-2</v>
      </c>
      <c r="AC530" s="23">
        <f t="shared" si="196"/>
        <v>2.3153564347190868E-2</v>
      </c>
    </row>
    <row r="531" spans="2:29" x14ac:dyDescent="0.25">
      <c r="B531" s="9" t="s">
        <v>34</v>
      </c>
      <c r="C531" s="10">
        <v>23</v>
      </c>
      <c r="D531" s="10">
        <v>11</v>
      </c>
      <c r="E531" s="10">
        <v>12</v>
      </c>
      <c r="F531" s="10">
        <v>214</v>
      </c>
      <c r="G531" s="10">
        <v>109</v>
      </c>
      <c r="H531" s="10">
        <v>105</v>
      </c>
      <c r="I531" s="10">
        <v>4</v>
      </c>
      <c r="J531" s="10">
        <v>4</v>
      </c>
      <c r="K531" s="10">
        <v>0</v>
      </c>
      <c r="L531" s="10">
        <v>4</v>
      </c>
      <c r="M531" s="10">
        <v>4</v>
      </c>
      <c r="N531" s="10">
        <v>0</v>
      </c>
      <c r="O531" s="10">
        <v>164</v>
      </c>
      <c r="P531" s="10">
        <v>94</v>
      </c>
      <c r="Q531" s="10">
        <v>70</v>
      </c>
      <c r="S531" s="17">
        <f t="shared" si="192"/>
        <v>409</v>
      </c>
      <c r="T531" s="18">
        <f t="shared" si="190"/>
        <v>222</v>
      </c>
      <c r="U531" s="18">
        <f t="shared" si="191"/>
        <v>187</v>
      </c>
      <c r="V531" s="22">
        <f t="shared" si="193"/>
        <v>-2.3175696836830566E-2</v>
      </c>
      <c r="W531" s="23">
        <f t="shared" si="194"/>
        <v>1.9521870758951874E-2</v>
      </c>
      <c r="Y531" s="34">
        <v>13617</v>
      </c>
      <c r="Z531" s="35">
        <v>6821</v>
      </c>
      <c r="AA531" s="35">
        <v>6796</v>
      </c>
      <c r="AB531" s="22">
        <f t="shared" si="195"/>
        <v>-1.8732115100484985E-2</v>
      </c>
      <c r="AC531" s="23">
        <f t="shared" si="196"/>
        <v>1.866345905628148E-2</v>
      </c>
    </row>
    <row r="532" spans="2:29" x14ac:dyDescent="0.25">
      <c r="B532" s="9" t="s">
        <v>35</v>
      </c>
      <c r="C532" s="10">
        <v>35</v>
      </c>
      <c r="D532" s="10">
        <v>19</v>
      </c>
      <c r="E532" s="10">
        <v>16</v>
      </c>
      <c r="F532" s="10">
        <v>143</v>
      </c>
      <c r="G532" s="10">
        <v>80</v>
      </c>
      <c r="H532" s="10">
        <v>63</v>
      </c>
      <c r="I532" s="10">
        <v>2</v>
      </c>
      <c r="J532" s="10">
        <v>0</v>
      </c>
      <c r="K532" s="10">
        <v>2</v>
      </c>
      <c r="L532" s="10">
        <v>5</v>
      </c>
      <c r="M532" s="10">
        <v>4</v>
      </c>
      <c r="N532" s="10">
        <v>1</v>
      </c>
      <c r="O532" s="10">
        <v>116</v>
      </c>
      <c r="P532" s="10">
        <v>57</v>
      </c>
      <c r="Q532" s="10">
        <v>59</v>
      </c>
      <c r="S532" s="17">
        <f t="shared" si="192"/>
        <v>301</v>
      </c>
      <c r="T532" s="18">
        <f t="shared" si="190"/>
        <v>160</v>
      </c>
      <c r="U532" s="18">
        <f t="shared" si="191"/>
        <v>141</v>
      </c>
      <c r="V532" s="22">
        <f t="shared" si="193"/>
        <v>-1.6703204927445453E-2</v>
      </c>
      <c r="W532" s="23">
        <f t="shared" si="194"/>
        <v>1.4719699342311305E-2</v>
      </c>
      <c r="Y532" s="34">
        <v>9273</v>
      </c>
      <c r="Z532" s="35">
        <v>4402</v>
      </c>
      <c r="AA532" s="35">
        <v>4871</v>
      </c>
      <c r="AB532" s="22">
        <f t="shared" si="195"/>
        <v>-1.2088956263353601E-2</v>
      </c>
      <c r="AC532" s="23">
        <f t="shared" si="196"/>
        <v>1.3376943652611401E-2</v>
      </c>
    </row>
    <row r="533" spans="2:29" x14ac:dyDescent="0.25">
      <c r="B533" s="9" t="s">
        <v>36</v>
      </c>
      <c r="C533" s="10">
        <v>20</v>
      </c>
      <c r="D533" s="10">
        <v>9</v>
      </c>
      <c r="E533" s="10">
        <v>11</v>
      </c>
      <c r="F533" s="10">
        <v>87</v>
      </c>
      <c r="G533" s="10">
        <v>37</v>
      </c>
      <c r="H533" s="10">
        <v>50</v>
      </c>
      <c r="I533" s="10">
        <v>1</v>
      </c>
      <c r="J533" s="10">
        <v>1</v>
      </c>
      <c r="K533" s="10">
        <v>0</v>
      </c>
      <c r="L533" s="10">
        <v>2</v>
      </c>
      <c r="M533" s="10">
        <v>0</v>
      </c>
      <c r="N533" s="10">
        <v>2</v>
      </c>
      <c r="O533" s="10">
        <v>62</v>
      </c>
      <c r="P533" s="10">
        <v>32</v>
      </c>
      <c r="Q533" s="10">
        <v>30</v>
      </c>
      <c r="S533" s="17">
        <f t="shared" si="192"/>
        <v>172</v>
      </c>
      <c r="T533" s="18">
        <f t="shared" si="190"/>
        <v>79</v>
      </c>
      <c r="U533" s="18">
        <f t="shared" si="191"/>
        <v>93</v>
      </c>
      <c r="V533" s="22">
        <f t="shared" si="193"/>
        <v>-8.2472074329261926E-3</v>
      </c>
      <c r="W533" s="23">
        <f t="shared" si="194"/>
        <v>9.7087378640776691E-3</v>
      </c>
      <c r="Y533" s="34">
        <v>6138</v>
      </c>
      <c r="Z533" s="35">
        <v>2866</v>
      </c>
      <c r="AA533" s="35">
        <v>3272</v>
      </c>
      <c r="AB533" s="22">
        <f t="shared" si="195"/>
        <v>-7.8707289074900991E-3</v>
      </c>
      <c r="AC533" s="23">
        <f t="shared" si="196"/>
        <v>8.985703065355061E-3</v>
      </c>
    </row>
    <row r="534" spans="2:29" x14ac:dyDescent="0.25">
      <c r="B534" s="9" t="s">
        <v>37</v>
      </c>
      <c r="C534" s="10">
        <v>10</v>
      </c>
      <c r="D534" s="10">
        <v>6</v>
      </c>
      <c r="E534" s="10">
        <v>4</v>
      </c>
      <c r="F534" s="10">
        <v>41</v>
      </c>
      <c r="G534" s="10">
        <v>24</v>
      </c>
      <c r="H534" s="10">
        <v>17</v>
      </c>
      <c r="I534" s="10">
        <v>0</v>
      </c>
      <c r="J534" s="10">
        <v>0</v>
      </c>
      <c r="K534" s="10">
        <v>0</v>
      </c>
      <c r="L534" s="10">
        <v>3</v>
      </c>
      <c r="M534" s="10">
        <v>1</v>
      </c>
      <c r="N534" s="10">
        <v>2</v>
      </c>
      <c r="O534" s="10">
        <v>34</v>
      </c>
      <c r="P534" s="10">
        <v>16</v>
      </c>
      <c r="Q534" s="10">
        <v>18</v>
      </c>
      <c r="S534" s="17">
        <f t="shared" si="192"/>
        <v>88</v>
      </c>
      <c r="T534" s="18">
        <f t="shared" si="190"/>
        <v>47</v>
      </c>
      <c r="U534" s="18">
        <f t="shared" si="191"/>
        <v>41</v>
      </c>
      <c r="V534" s="22">
        <f t="shared" si="193"/>
        <v>-4.9065664474371024E-3</v>
      </c>
      <c r="W534" s="23">
        <f t="shared" si="194"/>
        <v>4.2801962626578972E-3</v>
      </c>
      <c r="Y534" s="34">
        <v>4154</v>
      </c>
      <c r="Z534" s="35">
        <v>1724</v>
      </c>
      <c r="AA534" s="35">
        <v>2430</v>
      </c>
      <c r="AB534" s="22">
        <f t="shared" si="195"/>
        <v>-4.7345208082738774E-3</v>
      </c>
      <c r="AC534" s="23">
        <f t="shared" si="196"/>
        <v>6.6733674965809286E-3</v>
      </c>
    </row>
    <row r="535" spans="2:29" x14ac:dyDescent="0.25">
      <c r="B535" s="9" t="s">
        <v>38</v>
      </c>
      <c r="C535" s="10">
        <v>4</v>
      </c>
      <c r="D535" s="10">
        <v>1</v>
      </c>
      <c r="E535" s="10">
        <v>3</v>
      </c>
      <c r="F535" s="10">
        <v>24</v>
      </c>
      <c r="G535" s="10">
        <v>8</v>
      </c>
      <c r="H535" s="10">
        <v>16</v>
      </c>
      <c r="I535" s="10">
        <v>0</v>
      </c>
      <c r="J535" s="10">
        <v>0</v>
      </c>
      <c r="K535" s="10">
        <v>0</v>
      </c>
      <c r="L535" s="10">
        <v>2</v>
      </c>
      <c r="M535" s="10">
        <v>2</v>
      </c>
      <c r="N535" s="10">
        <v>0</v>
      </c>
      <c r="O535" s="10">
        <v>17</v>
      </c>
      <c r="P535" s="10">
        <v>10</v>
      </c>
      <c r="Q535" s="10">
        <v>7</v>
      </c>
      <c r="S535" s="17">
        <f t="shared" si="192"/>
        <v>47</v>
      </c>
      <c r="T535" s="18">
        <f t="shared" si="190"/>
        <v>21</v>
      </c>
      <c r="U535" s="18">
        <f t="shared" si="191"/>
        <v>26</v>
      </c>
      <c r="V535" s="22">
        <f t="shared" si="193"/>
        <v>-2.192295646727216E-3</v>
      </c>
      <c r="W535" s="23">
        <f t="shared" si="194"/>
        <v>2.7142708007098864E-3</v>
      </c>
      <c r="Y535" s="34">
        <v>1866</v>
      </c>
      <c r="Z535" s="35">
        <v>667</v>
      </c>
      <c r="AA535" s="35">
        <v>1199</v>
      </c>
      <c r="AB535" s="22">
        <f t="shared" si="195"/>
        <v>-1.83174325934958E-3</v>
      </c>
      <c r="AC535" s="23">
        <f t="shared" si="196"/>
        <v>3.2927438800002197E-3</v>
      </c>
    </row>
    <row r="536" spans="2:29" x14ac:dyDescent="0.25">
      <c r="B536" s="9" t="s">
        <v>39</v>
      </c>
      <c r="C536" s="10">
        <v>0</v>
      </c>
      <c r="D536" s="10">
        <v>0</v>
      </c>
      <c r="E536" s="10">
        <v>0</v>
      </c>
      <c r="F536" s="10">
        <v>3</v>
      </c>
      <c r="G536" s="10">
        <v>1</v>
      </c>
      <c r="H536" s="10">
        <v>2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0</v>
      </c>
      <c r="O536" s="10">
        <v>2</v>
      </c>
      <c r="P536" s="10">
        <v>1</v>
      </c>
      <c r="Q536" s="10">
        <v>1</v>
      </c>
      <c r="S536" s="17">
        <f t="shared" si="192"/>
        <v>5</v>
      </c>
      <c r="T536" s="18">
        <f t="shared" si="190"/>
        <v>2</v>
      </c>
      <c r="U536" s="18">
        <f t="shared" si="191"/>
        <v>3</v>
      </c>
      <c r="V536" s="22">
        <f t="shared" si="193"/>
        <v>-2.0879006159306817E-4</v>
      </c>
      <c r="W536" s="23">
        <f t="shared" si="194"/>
        <v>3.1318509238960227E-4</v>
      </c>
      <c r="Y536" s="34">
        <v>394</v>
      </c>
      <c r="Z536" s="35">
        <v>109</v>
      </c>
      <c r="AA536" s="35">
        <v>285</v>
      </c>
      <c r="AB536" s="22">
        <f t="shared" si="195"/>
        <v>-2.9934035272729268E-4</v>
      </c>
      <c r="AC536" s="23">
        <f t="shared" si="196"/>
        <v>7.826789039199855E-4</v>
      </c>
    </row>
    <row r="537" spans="2:29" x14ac:dyDescent="0.25">
      <c r="B537" s="9" t="s">
        <v>40</v>
      </c>
      <c r="C537" s="10">
        <v>0</v>
      </c>
      <c r="D537" s="10">
        <v>0</v>
      </c>
      <c r="E537" s="10">
        <v>0</v>
      </c>
      <c r="F537" s="10">
        <v>2</v>
      </c>
      <c r="G537" s="10">
        <v>1</v>
      </c>
      <c r="H537" s="10">
        <v>1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S537" s="19">
        <f t="shared" si="192"/>
        <v>2</v>
      </c>
      <c r="T537" s="20">
        <f t="shared" si="190"/>
        <v>1</v>
      </c>
      <c r="U537" s="20">
        <f t="shared" si="191"/>
        <v>1</v>
      </c>
      <c r="V537" s="24">
        <f t="shared" si="193"/>
        <v>-1.0439503079653408E-4</v>
      </c>
      <c r="W537" s="25">
        <f t="shared" si="194"/>
        <v>1.0439503079653408E-4</v>
      </c>
      <c r="Y537" s="36">
        <v>50</v>
      </c>
      <c r="Z537" s="37">
        <v>11</v>
      </c>
      <c r="AA537" s="37">
        <v>39</v>
      </c>
      <c r="AB537" s="24">
        <f t="shared" si="195"/>
        <v>-3.0208659449543301E-5</v>
      </c>
      <c r="AC537" s="25">
        <f t="shared" si="196"/>
        <v>1.071034289574717E-4</v>
      </c>
    </row>
    <row r="538" spans="2:29" ht="15.75" thickBot="1" x14ac:dyDescent="0.3">
      <c r="S538" s="21">
        <f>SUM(S517:S537)</f>
        <v>9579</v>
      </c>
      <c r="T538" s="21">
        <f t="shared" ref="T538:U538" si="197">SUM(T517:T537)</f>
        <v>5049</v>
      </c>
      <c r="U538" s="21">
        <f t="shared" si="197"/>
        <v>4530</v>
      </c>
      <c r="Y538" s="21">
        <f>SUM(Y517:Y537)</f>
        <v>364134</v>
      </c>
      <c r="Z538" s="21">
        <f t="shared" ref="Z538:AA538" si="198">SUM(Z517:Z537)</f>
        <v>186941</v>
      </c>
      <c r="AA538" s="21">
        <f t="shared" si="198"/>
        <v>177193</v>
      </c>
    </row>
    <row r="539" spans="2:29" ht="15.75" thickTop="1" x14ac:dyDescent="0.25"/>
  </sheetData>
  <mergeCells count="128">
    <mergeCell ref="C515:E515"/>
    <mergeCell ref="F515:H515"/>
    <mergeCell ref="I515:K515"/>
    <mergeCell ref="L515:N515"/>
    <mergeCell ref="O515:Q515"/>
    <mergeCell ref="S515:V515"/>
    <mergeCell ref="Y515:AB515"/>
    <mergeCell ref="R1:AF1"/>
    <mergeCell ref="A1:Q1"/>
    <mergeCell ref="C245:E245"/>
    <mergeCell ref="F245:H245"/>
    <mergeCell ref="I245:K245"/>
    <mergeCell ref="L245:N245"/>
    <mergeCell ref="O245:Q245"/>
    <mergeCell ref="S185:V185"/>
    <mergeCell ref="Y185:AB185"/>
    <mergeCell ref="C215:E215"/>
    <mergeCell ref="F215:H215"/>
    <mergeCell ref="I215:K215"/>
    <mergeCell ref="L215:N215"/>
    <mergeCell ref="O215:Q215"/>
    <mergeCell ref="S215:V215"/>
    <mergeCell ref="Y215:AB215"/>
    <mergeCell ref="C185:E185"/>
    <mergeCell ref="F185:H185"/>
    <mergeCell ref="I185:K185"/>
    <mergeCell ref="L185:N185"/>
    <mergeCell ref="O185:Q185"/>
    <mergeCell ref="S245:V245"/>
    <mergeCell ref="Y245:AB245"/>
    <mergeCell ref="S125:V125"/>
    <mergeCell ref="Y125:AB125"/>
    <mergeCell ref="C155:E155"/>
    <mergeCell ref="F155:H155"/>
    <mergeCell ref="I155:K155"/>
    <mergeCell ref="L155:N155"/>
    <mergeCell ref="O155:Q155"/>
    <mergeCell ref="S155:V155"/>
    <mergeCell ref="Y155:AB155"/>
    <mergeCell ref="C125:E125"/>
    <mergeCell ref="F125:H125"/>
    <mergeCell ref="I125:K125"/>
    <mergeCell ref="L125:N125"/>
    <mergeCell ref="O125:Q125"/>
    <mergeCell ref="S35:V35"/>
    <mergeCell ref="S5:V5"/>
    <mergeCell ref="C95:E95"/>
    <mergeCell ref="F95:H95"/>
    <mergeCell ref="I95:K95"/>
    <mergeCell ref="L95:N95"/>
    <mergeCell ref="O95:Q95"/>
    <mergeCell ref="C65:E65"/>
    <mergeCell ref="F65:H65"/>
    <mergeCell ref="I65:K65"/>
    <mergeCell ref="L65:N65"/>
    <mergeCell ref="O65:Q65"/>
    <mergeCell ref="S95:V95"/>
    <mergeCell ref="S65:V65"/>
    <mergeCell ref="C35:E35"/>
    <mergeCell ref="F35:H35"/>
    <mergeCell ref="I35:K35"/>
    <mergeCell ref="L35:N35"/>
    <mergeCell ref="O35:Q35"/>
    <mergeCell ref="O5:Q5"/>
    <mergeCell ref="C5:E5"/>
    <mergeCell ref="F5:H5"/>
    <mergeCell ref="I5:K5"/>
    <mergeCell ref="L5:N5"/>
    <mergeCell ref="S275:V275"/>
    <mergeCell ref="Y275:AB275"/>
    <mergeCell ref="C305:E305"/>
    <mergeCell ref="F305:H305"/>
    <mergeCell ref="I305:K305"/>
    <mergeCell ref="L305:N305"/>
    <mergeCell ref="O305:Q305"/>
    <mergeCell ref="S305:V305"/>
    <mergeCell ref="Y305:AB305"/>
    <mergeCell ref="C275:E275"/>
    <mergeCell ref="F275:H275"/>
    <mergeCell ref="I275:K275"/>
    <mergeCell ref="L275:N275"/>
    <mergeCell ref="O275:Q275"/>
    <mergeCell ref="O425:Q425"/>
    <mergeCell ref="S425:V425"/>
    <mergeCell ref="Y425:AB425"/>
    <mergeCell ref="C395:E395"/>
    <mergeCell ref="F395:H395"/>
    <mergeCell ref="I395:K395"/>
    <mergeCell ref="L395:N395"/>
    <mergeCell ref="O395:Q395"/>
    <mergeCell ref="S335:V335"/>
    <mergeCell ref="Y335:AB335"/>
    <mergeCell ref="C365:E365"/>
    <mergeCell ref="F365:H365"/>
    <mergeCell ref="I365:K365"/>
    <mergeCell ref="L365:N365"/>
    <mergeCell ref="O365:Q365"/>
    <mergeCell ref="S365:V365"/>
    <mergeCell ref="Y365:AB365"/>
    <mergeCell ref="C335:E335"/>
    <mergeCell ref="F335:H335"/>
    <mergeCell ref="I335:K335"/>
    <mergeCell ref="L335:N335"/>
    <mergeCell ref="O335:Q335"/>
    <mergeCell ref="Y5:AB5"/>
    <mergeCell ref="Y35:AB35"/>
    <mergeCell ref="Y65:AB65"/>
    <mergeCell ref="Y95:AB95"/>
    <mergeCell ref="S455:V455"/>
    <mergeCell ref="Y455:AB455"/>
    <mergeCell ref="C485:E485"/>
    <mergeCell ref="F485:H485"/>
    <mergeCell ref="I485:K485"/>
    <mergeCell ref="L485:N485"/>
    <mergeCell ref="O485:Q485"/>
    <mergeCell ref="S485:V485"/>
    <mergeCell ref="Y485:AB485"/>
    <mergeCell ref="C455:E455"/>
    <mergeCell ref="F455:H455"/>
    <mergeCell ref="I455:K455"/>
    <mergeCell ref="L455:N455"/>
    <mergeCell ref="O455:Q455"/>
    <mergeCell ref="S395:V395"/>
    <mergeCell ref="Y395:AB395"/>
    <mergeCell ref="C425:E425"/>
    <mergeCell ref="F425:H425"/>
    <mergeCell ref="I425:K425"/>
    <mergeCell ref="L425:N425"/>
  </mergeCells>
  <pageMargins left="0.25" right="0.25" top="0.75" bottom="0.75" header="0.3" footer="0.3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52"/>
  <sheetViews>
    <sheetView view="pageLayout" zoomScaleNormal="100" workbookViewId="0">
      <selection activeCell="D4" sqref="D4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55" t="str">
        <f>Frumgögn!A1</f>
        <v xml:space="preserve">1.1.2 Kynja og aldurssamsetning 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42" t="str">
        <f>A1</f>
        <v xml:space="preserve">1.1.2 Kynja og aldurssamsetning </v>
      </c>
      <c r="P1" s="42"/>
      <c r="Q1" s="42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 t="s">
        <v>50</v>
      </c>
      <c r="K3" s="3"/>
      <c r="L3" s="3"/>
      <c r="M3" s="3"/>
      <c r="O3" s="3" t="s">
        <v>51</v>
      </c>
    </row>
    <row r="4" spans="1:26" ht="15" customHeight="1" x14ac:dyDescent="0.25">
      <c r="B4" s="38"/>
      <c r="C4" s="39" t="s">
        <v>48</v>
      </c>
      <c r="D4" s="40" t="s">
        <v>96</v>
      </c>
      <c r="P4" s="38"/>
      <c r="Q4" s="39" t="s">
        <v>48</v>
      </c>
      <c r="R4" s="40" t="s">
        <v>96</v>
      </c>
    </row>
    <row r="5" spans="1:26" ht="15" customHeight="1" x14ac:dyDescent="0.25">
      <c r="B5" s="12" t="s">
        <v>20</v>
      </c>
      <c r="C5" s="22">
        <f>Úrvinnsla!V7</f>
        <v>-3.1763826606875933E-2</v>
      </c>
      <c r="D5" s="23">
        <f>Úrvinnsla!W7</f>
        <v>3.1265570503238665E-2</v>
      </c>
      <c r="P5" s="12" t="s">
        <v>20</v>
      </c>
      <c r="Q5" s="22">
        <f>Úrvinnsla!AB7</f>
        <v>-3.6974253911138379E-2</v>
      </c>
      <c r="R5" s="23">
        <f>Úrvinnsla!AC7</f>
        <v>3.5903089045345976E-2</v>
      </c>
    </row>
    <row r="6" spans="1:26" x14ac:dyDescent="0.25">
      <c r="B6" s="12" t="s">
        <v>21</v>
      </c>
      <c r="C6" s="22">
        <f>Úrvinnsla!V8</f>
        <v>-3.7618335824613852E-2</v>
      </c>
      <c r="D6" s="23">
        <f>Úrvinnsla!W8</f>
        <v>4.0857000498256101E-2</v>
      </c>
      <c r="P6" s="12" t="s">
        <v>21</v>
      </c>
      <c r="Q6" s="22">
        <f>Úrvinnsla!AB8</f>
        <v>-3.9147782619396748E-2</v>
      </c>
      <c r="R6" s="23">
        <f>Úrvinnsla!AC8</f>
        <v>3.7463037879024233E-2</v>
      </c>
    </row>
    <row r="7" spans="1:26" x14ac:dyDescent="0.25">
      <c r="B7" s="12" t="s">
        <v>22</v>
      </c>
      <c r="C7" s="22">
        <f>Úrvinnsla!V9</f>
        <v>-4.3223716990533137E-2</v>
      </c>
      <c r="D7" s="23">
        <f>Úrvinnsla!W9</f>
        <v>3.9362232187344297E-2</v>
      </c>
      <c r="P7" s="12" t="s">
        <v>22</v>
      </c>
      <c r="Q7" s="22">
        <f>Úrvinnsla!AB9</f>
        <v>-4.093652394868115E-2</v>
      </c>
      <c r="R7" s="23">
        <f>Úrvinnsla!AC9</f>
        <v>3.8849659064516019E-2</v>
      </c>
    </row>
    <row r="8" spans="1:26" x14ac:dyDescent="0.25">
      <c r="B8" s="12" t="s">
        <v>23</v>
      </c>
      <c r="C8" s="22">
        <f>Úrvinnsla!V10</f>
        <v>-4.1728948679621326E-2</v>
      </c>
      <c r="D8" s="23">
        <f>Úrvinnsla!W10</f>
        <v>4.1230692575984058E-2</v>
      </c>
      <c r="P8" s="12" t="s">
        <v>23</v>
      </c>
      <c r="Q8" s="22">
        <f>Úrvinnsla!AB10</f>
        <v>-3.6000152528330401E-2</v>
      </c>
      <c r="R8" s="23">
        <f>Úrvinnsla!AC10</f>
        <v>3.5036450804413616E-2</v>
      </c>
    </row>
    <row r="9" spans="1:26" x14ac:dyDescent="0.25">
      <c r="B9" s="12" t="s">
        <v>24</v>
      </c>
      <c r="C9" s="22">
        <f>Úrvinnsla!V11</f>
        <v>-3.9860488290981565E-2</v>
      </c>
      <c r="D9" s="23">
        <f>Úrvinnsla!W11</f>
        <v>3.4005979073243646E-2</v>
      </c>
      <c r="P9" s="12" t="s">
        <v>24</v>
      </c>
      <c r="Q9" s="22">
        <f>Úrvinnsla!AB11</f>
        <v>-3.9144316066433024E-2</v>
      </c>
      <c r="R9" s="23">
        <f>Úrvinnsla!AC11</f>
        <v>3.793448908209144E-2</v>
      </c>
    </row>
    <row r="10" spans="1:26" x14ac:dyDescent="0.25">
      <c r="B10" s="12" t="s">
        <v>25</v>
      </c>
      <c r="C10" s="22">
        <f>Úrvinnsla!V12</f>
        <v>-2.8898854010961636E-2</v>
      </c>
      <c r="D10" s="23">
        <f>Úrvinnsla!W12</f>
        <v>2.6033881415047335E-2</v>
      </c>
      <c r="P10" s="12" t="s">
        <v>25</v>
      </c>
      <c r="Q10" s="22">
        <f>Úrvinnsla!AB12</f>
        <v>-3.6884123534081416E-2</v>
      </c>
      <c r="R10" s="23">
        <f>Úrvinnsla!AC12</f>
        <v>3.6007085634257863E-2</v>
      </c>
    </row>
    <row r="11" spans="1:26" x14ac:dyDescent="0.25">
      <c r="B11" s="12" t="s">
        <v>26</v>
      </c>
      <c r="C11" s="22">
        <f>Úrvinnsla!V13</f>
        <v>-3.0767314399601394E-2</v>
      </c>
      <c r="D11" s="23">
        <f>Úrvinnsla!W13</f>
        <v>2.9023418036870953E-2</v>
      </c>
      <c r="P11" s="12" t="s">
        <v>26</v>
      </c>
      <c r="Q11" s="22">
        <f>Úrvinnsla!AB13</f>
        <v>-3.5469769924879796E-2</v>
      </c>
      <c r="R11" s="23">
        <f>Úrvinnsla!AC13</f>
        <v>3.4495668542071818E-2</v>
      </c>
    </row>
    <row r="12" spans="1:26" x14ac:dyDescent="0.25">
      <c r="B12" s="12" t="s">
        <v>27</v>
      </c>
      <c r="C12" s="22">
        <f>Úrvinnsla!V14</f>
        <v>-3.9362232187344297E-2</v>
      </c>
      <c r="D12" s="23">
        <f>Úrvinnsla!W14</f>
        <v>3.6621823617339309E-2</v>
      </c>
      <c r="P12" s="12" t="s">
        <v>27</v>
      </c>
      <c r="Q12" s="22">
        <f>Úrvinnsla!AB14</f>
        <v>-3.7053984629304156E-2</v>
      </c>
      <c r="R12" s="23">
        <f>Úrvinnsla!AC14</f>
        <v>3.7584367232754767E-2</v>
      </c>
    </row>
    <row r="13" spans="1:26" x14ac:dyDescent="0.25">
      <c r="B13" s="12" t="s">
        <v>28</v>
      </c>
      <c r="C13" s="22">
        <f>Úrvinnsla!V15</f>
        <v>-3.6995515695067267E-2</v>
      </c>
      <c r="D13" s="23">
        <f>Úrvinnsla!W15</f>
        <v>3.8739412057797705E-2</v>
      </c>
      <c r="P13" s="12" t="s">
        <v>28</v>
      </c>
      <c r="Q13" s="22">
        <f>Úrvinnsla!AB15</f>
        <v>-3.7227312277490633E-2</v>
      </c>
      <c r="R13" s="23">
        <f>Úrvinnsla!AC15</f>
        <v>3.6762794180350881E-2</v>
      </c>
    </row>
    <row r="14" spans="1:26" x14ac:dyDescent="0.25">
      <c r="B14" s="12" t="s">
        <v>29</v>
      </c>
      <c r="C14" s="22">
        <f>Úrvinnsla!V16</f>
        <v>-3.8614848031888388E-2</v>
      </c>
      <c r="D14" s="23">
        <f>Úrvinnsla!W16</f>
        <v>2.8898854010961636E-2</v>
      </c>
      <c r="P14" s="12" t="s">
        <v>29</v>
      </c>
      <c r="Q14" s="22">
        <f>Úrvinnsla!AB16</f>
        <v>-3.5157780158144143E-2</v>
      </c>
      <c r="R14" s="23">
        <f>Úrvinnsla!AC16</f>
        <v>3.3875155561564251E-2</v>
      </c>
    </row>
    <row r="15" spans="1:26" x14ac:dyDescent="0.25">
      <c r="B15" s="12" t="s">
        <v>30</v>
      </c>
      <c r="C15" s="22">
        <f>Úrvinnsla!V17</f>
        <v>-3.4504235176880914E-2</v>
      </c>
      <c r="D15" s="23">
        <f>Úrvinnsla!W17</f>
        <v>2.9521674140508221E-2</v>
      </c>
      <c r="P15" s="12" t="s">
        <v>30</v>
      </c>
      <c r="Q15" s="22">
        <f>Úrvinnsla!AB17</f>
        <v>-3.0491799868964296E-2</v>
      </c>
      <c r="R15" s="23">
        <f>Úrvinnsla!AC17</f>
        <v>2.9496899168373943E-2</v>
      </c>
    </row>
    <row r="16" spans="1:26" x14ac:dyDescent="0.25">
      <c r="B16" s="12" t="s">
        <v>31</v>
      </c>
      <c r="C16" s="22">
        <f>Úrvinnsla!V18</f>
        <v>-2.9521674140508221E-2</v>
      </c>
      <c r="D16" s="23">
        <f>Úrvinnsla!W18</f>
        <v>2.7030393622321874E-2</v>
      </c>
      <c r="P16" s="12" t="s">
        <v>31</v>
      </c>
      <c r="Q16" s="22">
        <f>Úrvinnsla!AB18</f>
        <v>-2.5149841751857204E-2</v>
      </c>
      <c r="R16" s="23">
        <f>Úrvinnsla!AC18</f>
        <v>2.3995479614935297E-2</v>
      </c>
    </row>
    <row r="17" spans="2:18" x14ac:dyDescent="0.25">
      <c r="B17" s="12" t="s">
        <v>32</v>
      </c>
      <c r="C17" s="22">
        <f>Úrvinnsla!V19</f>
        <v>-2.2421524663677129E-2</v>
      </c>
      <c r="D17" s="23">
        <f>Úrvinnsla!W19</f>
        <v>1.8310911808669655E-2</v>
      </c>
      <c r="P17" s="12" t="s">
        <v>32</v>
      </c>
      <c r="Q17" s="22">
        <f>Úrvinnsla!AB19</f>
        <v>-1.7766083939113463E-2</v>
      </c>
      <c r="R17" s="23">
        <f>Úrvinnsla!AC19</f>
        <v>1.8053807835103009E-2</v>
      </c>
    </row>
    <row r="18" spans="2:18" x14ac:dyDescent="0.25">
      <c r="B18" s="12" t="s">
        <v>33</v>
      </c>
      <c r="C18" s="22">
        <f>Úrvinnsla!V20</f>
        <v>-1.8186347782760338E-2</v>
      </c>
      <c r="D18" s="23">
        <f>Úrvinnsla!W20</f>
        <v>1.6940707523667164E-2</v>
      </c>
      <c r="P18" s="12" t="s">
        <v>33</v>
      </c>
      <c r="Q18" s="22">
        <f>Úrvinnsla!AB20</f>
        <v>-1.5537090383435424E-2</v>
      </c>
      <c r="R18" s="23">
        <f>Úrvinnsla!AC20</f>
        <v>1.6785049450378026E-2</v>
      </c>
    </row>
    <row r="19" spans="2:18" x14ac:dyDescent="0.25">
      <c r="B19" s="12" t="s">
        <v>34</v>
      </c>
      <c r="C19" s="22">
        <f>Úrvinnsla!V21</f>
        <v>-1.8809167912306926E-2</v>
      </c>
      <c r="D19" s="23">
        <f>Úrvinnsla!W21</f>
        <v>1.4449427005480818E-2</v>
      </c>
      <c r="P19" s="12" t="s">
        <v>34</v>
      </c>
      <c r="Q19" s="22">
        <f>Úrvinnsla!AB21</f>
        <v>-1.492004395589158E-2</v>
      </c>
      <c r="R19" s="23">
        <f>Úrvinnsla!AC21</f>
        <v>1.6410661730295248E-2</v>
      </c>
    </row>
    <row r="20" spans="2:18" x14ac:dyDescent="0.25">
      <c r="B20" s="12" t="s">
        <v>35</v>
      </c>
      <c r="C20" s="22">
        <f>Úrvinnsla!V22</f>
        <v>-1.14598903836572E-2</v>
      </c>
      <c r="D20" s="23">
        <f>Úrvinnsla!W22</f>
        <v>1.2954658694569009E-2</v>
      </c>
      <c r="P20" s="12" t="s">
        <v>35</v>
      </c>
      <c r="Q20" s="22">
        <f>Úrvinnsla!AB22</f>
        <v>-1.0898842517965411E-2</v>
      </c>
      <c r="R20" s="23">
        <f>Úrvinnsla!AC22</f>
        <v>1.3422493075560454E-2</v>
      </c>
    </row>
    <row r="21" spans="2:18" x14ac:dyDescent="0.25">
      <c r="B21" s="12" t="s">
        <v>36</v>
      </c>
      <c r="C21" s="22">
        <f>Úrvinnsla!V23</f>
        <v>-8.3457897359242653E-3</v>
      </c>
      <c r="D21" s="23">
        <f>Úrvinnsla!W23</f>
        <v>8.9686098654708519E-3</v>
      </c>
      <c r="P21" s="12" t="s">
        <v>36</v>
      </c>
      <c r="Q21" s="22">
        <f>Úrvinnsla!AB23</f>
        <v>-6.9261728215314535E-3</v>
      </c>
      <c r="R21" s="23">
        <f>Úrvinnsla!AC23</f>
        <v>9.533020650256005E-3</v>
      </c>
    </row>
    <row r="22" spans="2:18" x14ac:dyDescent="0.25">
      <c r="B22" s="12" t="s">
        <v>37</v>
      </c>
      <c r="C22" s="22">
        <f>Úrvinnsla!V24</f>
        <v>-3.8614848031888389E-3</v>
      </c>
      <c r="D22" s="23">
        <f>Úrvinnsla!W24</f>
        <v>6.3527653213751867E-3</v>
      </c>
      <c r="P22" s="12" t="s">
        <v>37</v>
      </c>
      <c r="Q22" s="22">
        <f>Úrvinnsla!AB24</f>
        <v>-3.1510966440300757E-3</v>
      </c>
      <c r="R22" s="23">
        <f>Úrvinnsla!AC24</f>
        <v>5.3315584582159037E-3</v>
      </c>
    </row>
    <row r="23" spans="2:18" x14ac:dyDescent="0.25">
      <c r="B23" s="12" t="s">
        <v>38</v>
      </c>
      <c r="C23" s="22">
        <f>Úrvinnsla!V25</f>
        <v>-7.4738415545590436E-4</v>
      </c>
      <c r="D23" s="23">
        <f>Úrvinnsla!W25</f>
        <v>1.8684603886397607E-3</v>
      </c>
      <c r="P23" s="12" t="s">
        <v>38</v>
      </c>
      <c r="Q23" s="22">
        <f>Úrvinnsla!AB25</f>
        <v>-1.1092969483934259E-3</v>
      </c>
      <c r="R23" s="23">
        <f>Úrvinnsla!AC25</f>
        <v>2.2185938967868519E-3</v>
      </c>
    </row>
    <row r="24" spans="2:18" x14ac:dyDescent="0.25">
      <c r="B24" s="12" t="s">
        <v>39</v>
      </c>
      <c r="C24" s="22">
        <f>Úrvinnsla!V26</f>
        <v>-1.2456402590931738E-4</v>
      </c>
      <c r="D24" s="23">
        <f>Úrvinnsla!W26</f>
        <v>6.2282012954658695E-4</v>
      </c>
      <c r="P24" s="12" t="s">
        <v>39</v>
      </c>
      <c r="Q24" s="22">
        <f>Úrvinnsla!AB26</f>
        <v>-2.1839283671495576E-4</v>
      </c>
      <c r="R24" s="23">
        <f>Úrvinnsla!AC26</f>
        <v>5.8584745087027809E-4</v>
      </c>
    </row>
    <row r="25" spans="2:18" x14ac:dyDescent="0.25">
      <c r="B25" s="41" t="s">
        <v>40</v>
      </c>
      <c r="C25" s="24">
        <f>Úrvinnsla!V27</f>
        <v>0</v>
      </c>
      <c r="D25" s="25">
        <f>Úrvinnsla!W27</f>
        <v>1.2456402590931738E-4</v>
      </c>
      <c r="P25" s="41" t="s">
        <v>40</v>
      </c>
      <c r="Q25" s="24">
        <f>Úrvinnsla!AB27</f>
        <v>-1.3866211854917826E-5</v>
      </c>
      <c r="R25" s="25">
        <f>Úrvinnsla!AC27</f>
        <v>7.6264165202048046E-5</v>
      </c>
    </row>
    <row r="34" spans="1:18" x14ac:dyDescent="0.25">
      <c r="A34" s="3" t="s">
        <v>52</v>
      </c>
      <c r="O34" s="3" t="s">
        <v>53</v>
      </c>
    </row>
    <row r="35" spans="1:18" x14ac:dyDescent="0.25">
      <c r="B35" s="38"/>
      <c r="C35" s="39" t="s">
        <v>48</v>
      </c>
      <c r="D35" s="40" t="s">
        <v>96</v>
      </c>
      <c r="P35" s="38"/>
      <c r="Q35" s="39" t="s">
        <v>48</v>
      </c>
      <c r="R35" s="40" t="s">
        <v>96</v>
      </c>
    </row>
    <row r="36" spans="1:18" x14ac:dyDescent="0.25">
      <c r="B36" s="12" t="s">
        <v>20</v>
      </c>
      <c r="C36" s="22">
        <f>Úrvinnsla!V37</f>
        <v>-3.3665532328633931E-2</v>
      </c>
      <c r="D36" s="23">
        <f>Úrvinnsla!W37</f>
        <v>2.9533300923675256E-2</v>
      </c>
      <c r="P36" s="12" t="s">
        <v>20</v>
      </c>
      <c r="Q36" s="22">
        <f>Úrvinnsla!AB37</f>
        <v>-3.6473139002649965E-2</v>
      </c>
      <c r="R36" s="23">
        <f>Úrvinnsla!AC37</f>
        <v>3.5533606359913275E-2</v>
      </c>
    </row>
    <row r="37" spans="1:18" x14ac:dyDescent="0.25">
      <c r="B37" s="12" t="s">
        <v>21</v>
      </c>
      <c r="C37" s="22">
        <f>Úrvinnsla!V38</f>
        <v>-3.7919299951385516E-2</v>
      </c>
      <c r="D37" s="23">
        <f>Úrvinnsla!W38</f>
        <v>3.7554691298006808E-2</v>
      </c>
      <c r="P37" s="12" t="s">
        <v>21</v>
      </c>
      <c r="Q37" s="22">
        <f>Úrvinnsla!AB38</f>
        <v>-3.846921567952645E-2</v>
      </c>
      <c r="R37" s="23">
        <f>Úrvinnsla!AC38</f>
        <v>3.6366452145782428E-2</v>
      </c>
    </row>
    <row r="38" spans="1:18" x14ac:dyDescent="0.25">
      <c r="B38" s="12" t="s">
        <v>22</v>
      </c>
      <c r="C38" s="22">
        <f>Úrvinnsla!V39</f>
        <v>-4.1079241614000971E-2</v>
      </c>
      <c r="D38" s="23">
        <f>Úrvinnsla!W39</f>
        <v>3.9134662129314539E-2</v>
      </c>
      <c r="P38" s="12" t="s">
        <v>22</v>
      </c>
      <c r="Q38" s="22">
        <f>Úrvinnsla!AB39</f>
        <v>-4.0468733867914788E-2</v>
      </c>
      <c r="R38" s="23">
        <f>Úrvinnsla!AC39</f>
        <v>3.8964793337233711E-2</v>
      </c>
    </row>
    <row r="39" spans="1:18" x14ac:dyDescent="0.25">
      <c r="B39" s="12" t="s">
        <v>23</v>
      </c>
      <c r="C39" s="22">
        <f>Úrvinnsla!V40</f>
        <v>-4.0228488089450655E-2</v>
      </c>
      <c r="D39" s="23">
        <f>Úrvinnsla!W40</f>
        <v>4.1929995138551286E-2</v>
      </c>
      <c r="P39" s="12" t="s">
        <v>23</v>
      </c>
      <c r="Q39" s="22">
        <f>Úrvinnsla!AB40</f>
        <v>-3.68379392229067E-2</v>
      </c>
      <c r="R39" s="23">
        <f>Úrvinnsla!AC40</f>
        <v>3.5199779743263243E-2</v>
      </c>
    </row>
    <row r="40" spans="1:18" x14ac:dyDescent="0.25">
      <c r="B40" s="12" t="s">
        <v>24</v>
      </c>
      <c r="C40" s="22">
        <f>Úrvinnsla!V41</f>
        <v>-3.9742343218279047E-2</v>
      </c>
      <c r="D40" s="23">
        <f>Úrvinnsla!W41</f>
        <v>3.3665532328633931E-2</v>
      </c>
      <c r="P40" s="12" t="s">
        <v>24</v>
      </c>
      <c r="Q40" s="22">
        <f>Úrvinnsla!AB41</f>
        <v>-3.864817427814296E-2</v>
      </c>
      <c r="R40" s="23">
        <f>Úrvinnsla!AC41</f>
        <v>3.7385139553291806E-2</v>
      </c>
    </row>
    <row r="41" spans="1:18" x14ac:dyDescent="0.25">
      <c r="B41" s="12" t="s">
        <v>25</v>
      </c>
      <c r="C41" s="22">
        <f>Úrvinnsla!V42</f>
        <v>-2.9411764705882353E-2</v>
      </c>
      <c r="D41" s="23">
        <f>Úrvinnsla!W42</f>
        <v>2.6616431696645602E-2</v>
      </c>
      <c r="P41" s="12" t="s">
        <v>25</v>
      </c>
      <c r="Q41" s="22">
        <f>Úrvinnsla!AB42</f>
        <v>-3.5605878101662249E-2</v>
      </c>
      <c r="R41" s="23">
        <f>Úrvinnsla!AC42</f>
        <v>3.5134391024537977E-2</v>
      </c>
    </row>
    <row r="42" spans="1:18" x14ac:dyDescent="0.25">
      <c r="B42" s="12" t="s">
        <v>26</v>
      </c>
      <c r="C42" s="22">
        <f>Úrvinnsla!V43</f>
        <v>-3.2936315021876522E-2</v>
      </c>
      <c r="D42" s="23">
        <f>Úrvinnsla!W43</f>
        <v>2.9533300923675256E-2</v>
      </c>
      <c r="P42" s="12" t="s">
        <v>26</v>
      </c>
      <c r="Q42" s="22">
        <f>Úrvinnsla!AB43</f>
        <v>-3.5822693326909176E-2</v>
      </c>
      <c r="R42" s="23">
        <f>Úrvinnsla!AC43</f>
        <v>3.4948549402897752E-2</v>
      </c>
    </row>
    <row r="43" spans="1:18" x14ac:dyDescent="0.25">
      <c r="B43" s="12" t="s">
        <v>27</v>
      </c>
      <c r="C43" s="22">
        <f>Úrvinnsla!V44</f>
        <v>-3.7676227515799708E-2</v>
      </c>
      <c r="D43" s="23">
        <f>Úrvinnsla!W44</f>
        <v>3.4516285853184246E-2</v>
      </c>
      <c r="P43" s="12" t="s">
        <v>27</v>
      </c>
      <c r="Q43" s="22">
        <f>Úrvinnsla!AB44</f>
        <v>-3.624599924286747E-2</v>
      </c>
      <c r="R43" s="23">
        <f>Úrvinnsla!AC44</f>
        <v>3.6363010634270575E-2</v>
      </c>
    </row>
    <row r="44" spans="1:18" x14ac:dyDescent="0.25">
      <c r="B44" s="12" t="s">
        <v>28</v>
      </c>
      <c r="C44" s="22">
        <f>Úrvinnsla!V45</f>
        <v>-4.0106951871657755E-2</v>
      </c>
      <c r="D44" s="23">
        <f>Úrvinnsla!W45</f>
        <v>3.9620807000486147E-2</v>
      </c>
      <c r="P44" s="12" t="s">
        <v>28</v>
      </c>
      <c r="Q44" s="22">
        <f>Úrvinnsla!AB45</f>
        <v>-3.7371373507244385E-2</v>
      </c>
      <c r="R44" s="23">
        <f>Úrvinnsla!AC45</f>
        <v>3.6868912826513403E-2</v>
      </c>
    </row>
    <row r="45" spans="1:18" x14ac:dyDescent="0.25">
      <c r="B45" s="12" t="s">
        <v>29</v>
      </c>
      <c r="C45" s="22">
        <f>Úrvinnsla!V46</f>
        <v>-3.7311618862421E-2</v>
      </c>
      <c r="D45" s="23">
        <f>Úrvinnsla!W46</f>
        <v>2.989790957705396E-2</v>
      </c>
      <c r="P45" s="12" t="s">
        <v>29</v>
      </c>
      <c r="Q45" s="22">
        <f>Úrvinnsla!AB46</f>
        <v>-3.527549299652407E-2</v>
      </c>
      <c r="R45" s="23">
        <f>Úrvinnsla!AC46</f>
        <v>3.4397907561000793E-2</v>
      </c>
    </row>
    <row r="46" spans="1:18" x14ac:dyDescent="0.25">
      <c r="B46" s="12" t="s">
        <v>30</v>
      </c>
      <c r="C46" s="22">
        <f>Úrvinnsla!V47</f>
        <v>-3.7433155080213901E-2</v>
      </c>
      <c r="D46" s="23">
        <f>Úrvinnsla!W47</f>
        <v>2.977637335926106E-2</v>
      </c>
      <c r="P46" s="12" t="s">
        <v>30</v>
      </c>
      <c r="Q46" s="22">
        <f>Úrvinnsla!AB47</f>
        <v>-3.1372818942079363E-2</v>
      </c>
      <c r="R46" s="23">
        <f>Úrvinnsla!AC47</f>
        <v>3.0037512475479231E-2</v>
      </c>
    </row>
    <row r="47" spans="1:18" x14ac:dyDescent="0.25">
      <c r="B47" s="12" t="s">
        <v>31</v>
      </c>
      <c r="C47" s="22">
        <f>Úrvinnsla!V48</f>
        <v>-2.9168692270296549E-2</v>
      </c>
      <c r="D47" s="23">
        <f>Úrvinnsla!W48</f>
        <v>2.6373359261059794E-2</v>
      </c>
      <c r="P47" s="12" t="s">
        <v>31</v>
      </c>
      <c r="Q47" s="22">
        <f>Úrvinnsla!AB48</f>
        <v>-2.6083215748356679E-2</v>
      </c>
      <c r="R47" s="23">
        <f>Úrvinnsla!AC48</f>
        <v>2.4944075437932339E-2</v>
      </c>
    </row>
    <row r="48" spans="1:18" x14ac:dyDescent="0.25">
      <c r="B48" s="12" t="s">
        <v>32</v>
      </c>
      <c r="C48" s="22">
        <f>Úrvinnsla!V49</f>
        <v>-2.4185707340787555E-2</v>
      </c>
      <c r="D48" s="23">
        <f>Úrvinnsla!W49</f>
        <v>1.968886728245017E-2</v>
      </c>
      <c r="P48" s="12" t="s">
        <v>32</v>
      </c>
      <c r="Q48" s="22">
        <f>Úrvinnsla!AB49</f>
        <v>-1.8546305537392022E-2</v>
      </c>
      <c r="R48" s="23">
        <f>Úrvinnsla!AC49</f>
        <v>1.9103830402312696E-2</v>
      </c>
    </row>
    <row r="49" spans="2:18" x14ac:dyDescent="0.25">
      <c r="B49" s="12" t="s">
        <v>33</v>
      </c>
      <c r="C49" s="22">
        <f>Úrvinnsla!V50</f>
        <v>-1.7865824015556635E-2</v>
      </c>
      <c r="D49" s="23">
        <f>Úrvinnsla!W50</f>
        <v>1.7379679144385027E-2</v>
      </c>
      <c r="P49" s="12" t="s">
        <v>33</v>
      </c>
      <c r="Q49" s="22">
        <f>Úrvinnsla!AB50</f>
        <v>-1.5524658429982447E-2</v>
      </c>
      <c r="R49" s="23">
        <f>Úrvinnsla!AC50</f>
        <v>1.647107409574285E-2</v>
      </c>
    </row>
    <row r="50" spans="2:18" x14ac:dyDescent="0.25">
      <c r="B50" s="12" t="s">
        <v>34</v>
      </c>
      <c r="C50" s="22">
        <f>Úrvinnsla!V51</f>
        <v>-1.7622751579970831E-2</v>
      </c>
      <c r="D50" s="23">
        <f>Úrvinnsla!W51</f>
        <v>1.2639766650461837E-2</v>
      </c>
      <c r="P50" s="12" t="s">
        <v>34</v>
      </c>
      <c r="Q50" s="22">
        <f>Úrvinnsla!AB51</f>
        <v>-1.4770967408885984E-2</v>
      </c>
      <c r="R50" s="23">
        <f>Úrvinnsla!AC51</f>
        <v>1.6250817358984065E-2</v>
      </c>
    </row>
    <row r="51" spans="2:18" x14ac:dyDescent="0.25">
      <c r="B51" s="12" t="s">
        <v>35</v>
      </c>
      <c r="C51" s="22">
        <f>Úrvinnsla!V52</f>
        <v>-1.2518230432668935E-2</v>
      </c>
      <c r="D51" s="23">
        <f>Úrvinnsla!W52</f>
        <v>1.2275157997083131E-2</v>
      </c>
      <c r="P51" s="12" t="s">
        <v>35</v>
      </c>
      <c r="Q51" s="22">
        <f>Úrvinnsla!AB52</f>
        <v>-1.1095433114223768E-2</v>
      </c>
      <c r="R51" s="23">
        <f>Úrvinnsla!AC52</f>
        <v>1.3421894896238427E-2</v>
      </c>
    </row>
    <row r="52" spans="2:18" x14ac:dyDescent="0.25">
      <c r="B52" s="12" t="s">
        <v>36</v>
      </c>
      <c r="C52" s="22">
        <f>Úrvinnsla!V53</f>
        <v>-7.656781720952844E-3</v>
      </c>
      <c r="D52" s="23">
        <f>Úrvinnsla!W53</f>
        <v>1.0573650947982498E-2</v>
      </c>
      <c r="P52" s="12" t="s">
        <v>36</v>
      </c>
      <c r="Q52" s="22">
        <f>Úrvinnsla!AB53</f>
        <v>-7.1962005712909111E-3</v>
      </c>
      <c r="R52" s="23">
        <f>Úrvinnsla!AC53</f>
        <v>9.8805795505385961E-3</v>
      </c>
    </row>
    <row r="53" spans="2:18" x14ac:dyDescent="0.25">
      <c r="B53" s="12" t="s">
        <v>37</v>
      </c>
      <c r="C53" s="22">
        <f>Úrvinnsla!V54</f>
        <v>-3.767622751579971E-3</v>
      </c>
      <c r="D53" s="23">
        <f>Úrvinnsla!W54</f>
        <v>5.8337384540593099E-3</v>
      </c>
      <c r="P53" s="12" t="s">
        <v>37</v>
      </c>
      <c r="Q53" s="22">
        <f>Úrvinnsla!AB54</f>
        <v>-3.2384623326565027E-3</v>
      </c>
      <c r="R53" s="23">
        <f>Úrvinnsla!AC54</f>
        <v>5.4066145851257869E-3</v>
      </c>
    </row>
    <row r="54" spans="2:18" x14ac:dyDescent="0.25">
      <c r="B54" s="12" t="s">
        <v>38</v>
      </c>
      <c r="C54" s="22">
        <f>Úrvinnsla!V55</f>
        <v>-9.7228974234321824E-4</v>
      </c>
      <c r="D54" s="23">
        <f>Úrvinnsla!W55</f>
        <v>1.0938259601361207E-3</v>
      </c>
      <c r="P54" s="12" t="s">
        <v>38</v>
      </c>
      <c r="Q54" s="22">
        <f>Úrvinnsla!AB55</f>
        <v>-1.1047251953057783E-3</v>
      </c>
      <c r="R54" s="23">
        <f>Úrvinnsla!AC55</f>
        <v>2.2507485287538288E-3</v>
      </c>
    </row>
    <row r="55" spans="2:18" x14ac:dyDescent="0.25">
      <c r="B55" s="12" t="s">
        <v>39</v>
      </c>
      <c r="C55" s="22">
        <f>Úrvinnsla!V56</f>
        <v>-1.2153621779290228E-4</v>
      </c>
      <c r="D55" s="23">
        <f>Úrvinnsla!W56</f>
        <v>8.5075352455031604E-4</v>
      </c>
      <c r="P55" s="12" t="s">
        <v>39</v>
      </c>
      <c r="Q55" s="22">
        <f>Úrvinnsla!AB56</f>
        <v>-2.1681522524692845E-4</v>
      </c>
      <c r="R55" s="23">
        <f>Úrvinnsla!AC56</f>
        <v>6.0914753759851322E-4</v>
      </c>
    </row>
    <row r="56" spans="2:18" x14ac:dyDescent="0.25">
      <c r="B56" s="41" t="s">
        <v>40</v>
      </c>
      <c r="C56" s="24">
        <f>Úrvinnsla!V57</f>
        <v>0</v>
      </c>
      <c r="D56" s="25">
        <f>Úrvinnsla!W57</f>
        <v>1.2153621779290228E-4</v>
      </c>
      <c r="P56" s="41" t="s">
        <v>40</v>
      </c>
      <c r="Q56" s="24">
        <f>Úrvinnsla!AB57</f>
        <v>-3.0973603606704065E-5</v>
      </c>
      <c r="R56" s="25">
        <f>Úrvinnsla!AC57</f>
        <v>6.194720721340813E-5</v>
      </c>
    </row>
    <row r="65" spans="1:18" x14ac:dyDescent="0.25">
      <c r="A65" s="3" t="s">
        <v>55</v>
      </c>
      <c r="O65" s="3" t="s">
        <v>54</v>
      </c>
    </row>
    <row r="66" spans="1:18" x14ac:dyDescent="0.25">
      <c r="B66" s="38"/>
      <c r="C66" s="39" t="s">
        <v>48</v>
      </c>
      <c r="D66" s="40" t="s">
        <v>96</v>
      </c>
      <c r="P66" s="38"/>
      <c r="Q66" s="39" t="s">
        <v>48</v>
      </c>
      <c r="R66" s="40" t="s">
        <v>96</v>
      </c>
    </row>
    <row r="67" spans="1:18" x14ac:dyDescent="0.25">
      <c r="B67" s="12" t="s">
        <v>20</v>
      </c>
      <c r="C67" s="22">
        <f>Úrvinnsla!V67</f>
        <v>-3.0682459108855049E-2</v>
      </c>
      <c r="D67" s="23">
        <f>Úrvinnsla!W67</f>
        <v>2.9780033840947545E-2</v>
      </c>
      <c r="P67" s="12" t="s">
        <v>20</v>
      </c>
      <c r="Q67" s="22">
        <f>Úrvinnsla!AB67</f>
        <v>-3.6450403131035466E-2</v>
      </c>
      <c r="R67" s="23">
        <f>Úrvinnsla!AC67</f>
        <v>3.5142398757395846E-2</v>
      </c>
    </row>
    <row r="68" spans="1:18" x14ac:dyDescent="0.25">
      <c r="B68" s="12" t="s">
        <v>21</v>
      </c>
      <c r="C68" s="22">
        <f>Úrvinnsla!V68</f>
        <v>-3.6773829667230681E-2</v>
      </c>
      <c r="D68" s="23">
        <f>Úrvinnsla!W68</f>
        <v>3.5420191765369431E-2</v>
      </c>
      <c r="P68" s="12" t="s">
        <v>21</v>
      </c>
      <c r="Q68" s="22">
        <f>Úrvinnsla!AB68</f>
        <v>-3.7291749694288043E-2</v>
      </c>
      <c r="R68" s="23">
        <f>Úrvinnsla!AC68</f>
        <v>3.5653337965848825E-2</v>
      </c>
    </row>
    <row r="69" spans="1:18" x14ac:dyDescent="0.25">
      <c r="B69" s="12" t="s">
        <v>22</v>
      </c>
      <c r="C69" s="22">
        <f>Úrvinnsla!V69</f>
        <v>-3.6773829667230681E-2</v>
      </c>
      <c r="D69" s="23">
        <f>Úrvinnsla!W69</f>
        <v>3.3953750705019742E-2</v>
      </c>
      <c r="P69" s="12" t="s">
        <v>22</v>
      </c>
      <c r="Q69" s="22">
        <f>Úrvinnsla!AB69</f>
        <v>-4.0279040933043117E-2</v>
      </c>
      <c r="R69" s="23">
        <f>Úrvinnsla!AC69</f>
        <v>3.8453284828171147E-2</v>
      </c>
    </row>
    <row r="70" spans="1:18" x14ac:dyDescent="0.25">
      <c r="B70" s="12" t="s">
        <v>23</v>
      </c>
      <c r="C70" s="22">
        <f>Úrvinnsla!V70</f>
        <v>-3.9029892836999439E-2</v>
      </c>
      <c r="D70" s="23">
        <f>Úrvinnsla!W70</f>
        <v>3.7789058093626621E-2</v>
      </c>
      <c r="P70" s="12" t="s">
        <v>23</v>
      </c>
      <c r="Q70" s="22">
        <f>Úrvinnsla!AB70</f>
        <v>-3.7056717658399671E-2</v>
      </c>
      <c r="R70" s="23">
        <f>Úrvinnsla!AC70</f>
        <v>3.5554556385547914E-2</v>
      </c>
    </row>
    <row r="71" spans="1:18" x14ac:dyDescent="0.25">
      <c r="B71" s="12" t="s">
        <v>24</v>
      </c>
      <c r="C71" s="22">
        <f>Úrvinnsla!V71</f>
        <v>-4.117315284827975E-2</v>
      </c>
      <c r="D71" s="23">
        <f>Úrvinnsla!W71</f>
        <v>3.2938522278623802E-2</v>
      </c>
      <c r="P71" s="12" t="s">
        <v>24</v>
      </c>
      <c r="Q71" s="22">
        <f>Úrvinnsla!AB71</f>
        <v>-3.7765220027454464E-2</v>
      </c>
      <c r="R71" s="23">
        <f>Úrvinnsla!AC71</f>
        <v>3.6225589879316157E-2</v>
      </c>
    </row>
    <row r="72" spans="1:18" x14ac:dyDescent="0.25">
      <c r="B72" s="12" t="s">
        <v>25</v>
      </c>
      <c r="C72" s="22">
        <f>Úrvinnsla!V72</f>
        <v>-3.3502538071065992E-2</v>
      </c>
      <c r="D72" s="23">
        <f>Úrvinnsla!W72</f>
        <v>2.4252679075014102E-2</v>
      </c>
      <c r="P72" s="12" t="s">
        <v>25</v>
      </c>
      <c r="Q72" s="22">
        <f>Úrvinnsla!AB72</f>
        <v>-3.5874744956178449E-2</v>
      </c>
      <c r="R72" s="23">
        <f>Úrvinnsla!AC72</f>
        <v>3.5534118817209796E-2</v>
      </c>
    </row>
    <row r="73" spans="1:18" x14ac:dyDescent="0.25">
      <c r="B73" s="12" t="s">
        <v>26</v>
      </c>
      <c r="C73" s="22">
        <f>Úrvinnsla!V73</f>
        <v>-4.0045121263395378E-2</v>
      </c>
      <c r="D73" s="23">
        <f>Úrvinnsla!W73</f>
        <v>3.0118443316412859E-2</v>
      </c>
      <c r="P73" s="12" t="s">
        <v>26</v>
      </c>
      <c r="Q73" s="22">
        <f>Úrvinnsla!AB73</f>
        <v>-3.6051870548442146E-2</v>
      </c>
      <c r="R73" s="23">
        <f>Úrvinnsla!AC73</f>
        <v>3.4515646661693523E-2</v>
      </c>
    </row>
    <row r="74" spans="1:18" x14ac:dyDescent="0.25">
      <c r="B74" s="12" t="s">
        <v>27</v>
      </c>
      <c r="C74" s="22">
        <f>Úrvinnsla!V74</f>
        <v>-4.3429216018048507E-2</v>
      </c>
      <c r="D74" s="23">
        <f>Úrvinnsla!W74</f>
        <v>3.102086858432036E-2</v>
      </c>
      <c r="P74" s="12" t="s">
        <v>27</v>
      </c>
      <c r="Q74" s="22">
        <f>Úrvinnsla!AB74</f>
        <v>-3.5636306658900392E-2</v>
      </c>
      <c r="R74" s="23">
        <f>Úrvinnsla!AC74</f>
        <v>3.5152617541564901E-2</v>
      </c>
    </row>
    <row r="75" spans="1:18" x14ac:dyDescent="0.25">
      <c r="B75" s="12" t="s">
        <v>28</v>
      </c>
      <c r="C75" s="22">
        <f>Úrvinnsla!V75</f>
        <v>-4.7828539199097575E-2</v>
      </c>
      <c r="D75" s="23">
        <f>Úrvinnsla!W75</f>
        <v>3.699943598420756E-2</v>
      </c>
      <c r="P75" s="12" t="s">
        <v>28</v>
      </c>
      <c r="Q75" s="22">
        <f>Úrvinnsla!AB75</f>
        <v>-3.7009029998944058E-2</v>
      </c>
      <c r="R75" s="23">
        <f>Úrvinnsla!AC75</f>
        <v>3.6838716929459732E-2</v>
      </c>
    </row>
    <row r="76" spans="1:18" x14ac:dyDescent="0.25">
      <c r="B76" s="12" t="s">
        <v>29</v>
      </c>
      <c r="C76" s="22">
        <f>Úrvinnsla!V76</f>
        <v>-4.16243654822335E-2</v>
      </c>
      <c r="D76" s="23">
        <f>Úrvinnsla!W76</f>
        <v>3.1246474901297238E-2</v>
      </c>
      <c r="P76" s="12" t="s">
        <v>29</v>
      </c>
      <c r="Q76" s="22">
        <f>Úrvinnsla!AB76</f>
        <v>-3.5861119910619702E-2</v>
      </c>
      <c r="R76" s="23">
        <f>Úrvinnsla!AC76</f>
        <v>3.4955054380963087E-2</v>
      </c>
    </row>
    <row r="77" spans="1:18" x14ac:dyDescent="0.25">
      <c r="B77" s="12" t="s">
        <v>30</v>
      </c>
      <c r="C77" s="22">
        <f>Úrvinnsla!V77</f>
        <v>-4.2978003384094757E-2</v>
      </c>
      <c r="D77" s="23">
        <f>Úrvinnsla!W77</f>
        <v>2.6395939086294416E-2</v>
      </c>
      <c r="P77" s="12" t="s">
        <v>30</v>
      </c>
      <c r="Q77" s="22">
        <f>Úrvinnsla!AB77</f>
        <v>-3.2018857063053303E-2</v>
      </c>
      <c r="R77" s="23">
        <f>Úrvinnsla!AC77</f>
        <v>3.0492851960473744E-2</v>
      </c>
    </row>
    <row r="78" spans="1:18" x14ac:dyDescent="0.25">
      <c r="B78" s="12" t="s">
        <v>31</v>
      </c>
      <c r="C78" s="22">
        <f>Úrvinnsla!V78</f>
        <v>-3.2374506486181613E-2</v>
      </c>
      <c r="D78" s="23">
        <f>Úrvinnsla!W78</f>
        <v>2.5493513818386916E-2</v>
      </c>
      <c r="P78" s="12" t="s">
        <v>31</v>
      </c>
      <c r="Q78" s="22">
        <f>Úrvinnsla!AB78</f>
        <v>-2.7066153002449102E-2</v>
      </c>
      <c r="R78" s="23">
        <f>Úrvinnsla!AC78</f>
        <v>2.570705470796418E-2</v>
      </c>
    </row>
    <row r="79" spans="1:18" x14ac:dyDescent="0.25">
      <c r="B79" s="12" t="s">
        <v>32</v>
      </c>
      <c r="C79" s="22">
        <f>Úrvinnsla!V79</f>
        <v>-2.4365482233502538E-2</v>
      </c>
      <c r="D79" s="23">
        <f>Úrvinnsla!W79</f>
        <v>1.9514946418499719E-2</v>
      </c>
      <c r="P79" s="12" t="s">
        <v>32</v>
      </c>
      <c r="Q79" s="22">
        <f>Úrvinnsla!AB79</f>
        <v>-1.9562159160969695E-2</v>
      </c>
      <c r="R79" s="23">
        <f>Úrvinnsla!AC79</f>
        <v>2.0025410709967061E-2</v>
      </c>
    </row>
    <row r="80" spans="1:18" x14ac:dyDescent="0.25">
      <c r="B80" s="12" t="s">
        <v>33</v>
      </c>
      <c r="C80" s="22">
        <f>Úrvinnsla!V80</f>
        <v>-1.7710095882684716E-2</v>
      </c>
      <c r="D80" s="23">
        <f>Úrvinnsla!W80</f>
        <v>1.6582064297800337E-2</v>
      </c>
      <c r="P80" s="12" t="s">
        <v>33</v>
      </c>
      <c r="Q80" s="22">
        <f>Úrvinnsla!AB80</f>
        <v>-1.5501895584463361E-2</v>
      </c>
      <c r="R80" s="23">
        <f>Úrvinnsla!AC80</f>
        <v>1.6115022634606936E-2</v>
      </c>
    </row>
    <row r="81" spans="1:18" x14ac:dyDescent="0.25">
      <c r="B81" s="12" t="s">
        <v>34</v>
      </c>
      <c r="C81" s="22">
        <f>Úrvinnsla!V81</f>
        <v>-1.500282007896221E-2</v>
      </c>
      <c r="D81" s="23">
        <f>Úrvinnsla!W81</f>
        <v>1.1618725324309081E-2</v>
      </c>
      <c r="P81" s="12" t="s">
        <v>34</v>
      </c>
      <c r="Q81" s="22">
        <f>Úrvinnsla!AB81</f>
        <v>-1.4548142395351134E-2</v>
      </c>
      <c r="R81" s="23">
        <f>Úrvinnsla!AC81</f>
        <v>1.6063928713761638E-2</v>
      </c>
    </row>
    <row r="82" spans="1:18" x14ac:dyDescent="0.25">
      <c r="B82" s="12" t="s">
        <v>35</v>
      </c>
      <c r="C82" s="22">
        <f>Úrvinnsla!V82</f>
        <v>-1.2859560067681896E-2</v>
      </c>
      <c r="D82" s="23">
        <f>Úrvinnsla!W82</f>
        <v>1.1167512690355329E-2</v>
      </c>
      <c r="P82" s="12" t="s">
        <v>35</v>
      </c>
      <c r="Q82" s="22">
        <f>Úrvinnsla!AB82</f>
        <v>-1.1305381552369567E-2</v>
      </c>
      <c r="R82" s="23">
        <f>Úrvinnsla!AC82</f>
        <v>1.3611420513187341E-2</v>
      </c>
    </row>
    <row r="83" spans="1:18" x14ac:dyDescent="0.25">
      <c r="B83" s="12" t="s">
        <v>36</v>
      </c>
      <c r="C83" s="22">
        <f>Úrvinnsla!V83</f>
        <v>-6.4297800338409478E-3</v>
      </c>
      <c r="D83" s="23">
        <f>Úrvinnsla!W83</f>
        <v>1.015228426395939E-2</v>
      </c>
      <c r="P83" s="12" t="s">
        <v>36</v>
      </c>
      <c r="Q83" s="22">
        <f>Úrvinnsla!AB83</f>
        <v>-7.3473058175538277E-3</v>
      </c>
      <c r="R83" s="23">
        <f>Úrvinnsla!AC83</f>
        <v>1.0120002588758656E-2</v>
      </c>
    </row>
    <row r="84" spans="1:18" x14ac:dyDescent="0.25">
      <c r="B84" s="12" t="s">
        <v>37</v>
      </c>
      <c r="C84" s="22">
        <f>Úrvinnsla!V84</f>
        <v>-3.948110547095319E-3</v>
      </c>
      <c r="D84" s="23">
        <f>Úrvinnsla!W84</f>
        <v>5.6401579244218835E-3</v>
      </c>
      <c r="P84" s="12" t="s">
        <v>37</v>
      </c>
      <c r="Q84" s="22">
        <f>Úrvinnsla!AB84</f>
        <v>-3.3653862530102835E-3</v>
      </c>
      <c r="R84" s="23">
        <f>Úrvinnsla!AC84</f>
        <v>5.5828624176962093E-3</v>
      </c>
    </row>
    <row r="85" spans="1:18" x14ac:dyDescent="0.25">
      <c r="B85" s="12" t="s">
        <v>38</v>
      </c>
      <c r="C85" s="22">
        <f>Úrvinnsla!V85</f>
        <v>-1.1280315848843769E-3</v>
      </c>
      <c r="D85" s="23">
        <f>Úrvinnsla!W85</f>
        <v>1.0152284263959391E-3</v>
      </c>
      <c r="P85" s="12" t="s">
        <v>38</v>
      </c>
      <c r="Q85" s="22">
        <f>Úrvinnsla!AB85</f>
        <v>-1.0661598149718813E-3</v>
      </c>
      <c r="R85" s="23">
        <f>Úrvinnsla!AC85</f>
        <v>2.2617575627518504E-3</v>
      </c>
    </row>
    <row r="86" spans="1:18" x14ac:dyDescent="0.25">
      <c r="B86" s="12" t="s">
        <v>39</v>
      </c>
      <c r="C86" s="22">
        <f>Úrvinnsla!V86</f>
        <v>-1.1280315848843768E-4</v>
      </c>
      <c r="D86" s="23">
        <f>Úrvinnsla!W86</f>
        <v>1.0152284263959391E-3</v>
      </c>
      <c r="P86" s="12" t="s">
        <v>39</v>
      </c>
      <c r="Q86" s="22">
        <f>Úrvinnsla!AB86</f>
        <v>-2.0096942199150479E-4</v>
      </c>
      <c r="R86" s="23">
        <f>Úrvinnsla!AC86</f>
        <v>6.0631452736420086E-4</v>
      </c>
    </row>
    <row r="87" spans="1:18" x14ac:dyDescent="0.25">
      <c r="B87" s="41" t="s">
        <v>40</v>
      </c>
      <c r="C87" s="24">
        <f>Úrvinnsla!V87</f>
        <v>0</v>
      </c>
      <c r="D87" s="25">
        <f>Úrvinnsla!W87</f>
        <v>1.1280315848843768E-4</v>
      </c>
      <c r="P87" s="41" t="s">
        <v>40</v>
      </c>
      <c r="Q87" s="24">
        <f>Úrvinnsla!AB87</f>
        <v>-4.0875136676238263E-5</v>
      </c>
      <c r="R87" s="25">
        <f>Úrvinnsla!AC87</f>
        <v>8.856279613184957E-5</v>
      </c>
    </row>
    <row r="96" spans="1:18" x14ac:dyDescent="0.25">
      <c r="A96" s="3" t="s">
        <v>56</v>
      </c>
      <c r="O96" s="3" t="s">
        <v>57</v>
      </c>
    </row>
    <row r="97" spans="2:18" x14ac:dyDescent="0.25">
      <c r="B97" s="38"/>
      <c r="C97" s="39" t="s">
        <v>48</v>
      </c>
      <c r="D97" s="40" t="s">
        <v>96</v>
      </c>
      <c r="P97" s="38"/>
      <c r="Q97" s="39" t="s">
        <v>48</v>
      </c>
      <c r="R97" s="40" t="s">
        <v>96</v>
      </c>
    </row>
    <row r="98" spans="2:18" x14ac:dyDescent="0.25">
      <c r="B98" s="12" t="s">
        <v>20</v>
      </c>
      <c r="C98" s="22">
        <f>Úrvinnsla!V97</f>
        <v>-2.6509287925696595E-2</v>
      </c>
      <c r="D98" s="23">
        <f>Úrvinnsla!W97</f>
        <v>2.5058049535603717E-2</v>
      </c>
      <c r="P98" s="12" t="s">
        <v>20</v>
      </c>
      <c r="Q98" s="22">
        <f>Úrvinnsla!AB97</f>
        <v>-3.5779666612202436E-2</v>
      </c>
      <c r="R98" s="23">
        <f>Úrvinnsla!AC97</f>
        <v>3.4489197741846202E-2</v>
      </c>
    </row>
    <row r="99" spans="2:18" x14ac:dyDescent="0.25">
      <c r="B99" s="12" t="s">
        <v>21</v>
      </c>
      <c r="C99" s="22">
        <f>Úrvinnsla!V98</f>
        <v>-3.0959752321981424E-2</v>
      </c>
      <c r="D99" s="23">
        <f>Úrvinnsla!W98</f>
        <v>3.1636996904024765E-2</v>
      </c>
      <c r="P99" s="12" t="s">
        <v>21</v>
      </c>
      <c r="Q99" s="22">
        <f>Úrvinnsla!AB98</f>
        <v>-3.6479921037977134E-2</v>
      </c>
      <c r="R99" s="23">
        <f>Úrvinnsla!AC98</f>
        <v>3.5192786712505544E-2</v>
      </c>
    </row>
    <row r="100" spans="2:18" x14ac:dyDescent="0.25">
      <c r="B100" s="12" t="s">
        <v>22</v>
      </c>
      <c r="C100" s="22">
        <f>Úrvinnsla!V99</f>
        <v>-3.2217492260061917E-2</v>
      </c>
      <c r="D100" s="23">
        <f>Úrvinnsla!W99</f>
        <v>3.1830495356037151E-2</v>
      </c>
      <c r="P100" s="12" t="s">
        <v>22</v>
      </c>
      <c r="Q100" s="22">
        <f>Úrvinnsla!AB99</f>
        <v>-3.8960822432150349E-2</v>
      </c>
      <c r="R100" s="23">
        <f>Úrvinnsla!AC99</f>
        <v>3.7020117309289044E-2</v>
      </c>
    </row>
    <row r="101" spans="2:18" x14ac:dyDescent="0.25">
      <c r="B101" s="12" t="s">
        <v>23</v>
      </c>
      <c r="C101" s="22">
        <f>Úrvinnsla!V100</f>
        <v>-3.2507739938080496E-2</v>
      </c>
      <c r="D101" s="23">
        <f>Úrvinnsla!W100</f>
        <v>3.2120743034055731E-2</v>
      </c>
      <c r="P101" s="12" t="s">
        <v>23</v>
      </c>
      <c r="Q101" s="22">
        <f>Úrvinnsla!AB100</f>
        <v>-3.8300582544991343E-2</v>
      </c>
      <c r="R101" s="23">
        <f>Úrvinnsla!AC100</f>
        <v>3.6186481088128684E-2</v>
      </c>
    </row>
    <row r="102" spans="2:18" x14ac:dyDescent="0.25">
      <c r="B102" s="12" t="s">
        <v>24</v>
      </c>
      <c r="C102" s="22">
        <f>Úrvinnsla!V101</f>
        <v>-3.8119195046439631E-2</v>
      </c>
      <c r="D102" s="23">
        <f>Úrvinnsla!W101</f>
        <v>3.0476006191950466E-2</v>
      </c>
      <c r="P102" s="12" t="s">
        <v>24</v>
      </c>
      <c r="Q102" s="22">
        <f>Úrvinnsla!AB101</f>
        <v>-3.6526604666362109E-2</v>
      </c>
      <c r="R102" s="23">
        <f>Úrvinnsla!AC101</f>
        <v>3.5316164873237278E-2</v>
      </c>
    </row>
    <row r="103" spans="2:18" x14ac:dyDescent="0.25">
      <c r="B103" s="12" t="s">
        <v>25</v>
      </c>
      <c r="C103" s="22">
        <f>Úrvinnsla!V102</f>
        <v>-4.1021671826625389E-2</v>
      </c>
      <c r="D103" s="23">
        <f>Úrvinnsla!W102</f>
        <v>2.4187306501547989E-2</v>
      </c>
      <c r="P103" s="12" t="s">
        <v>25</v>
      </c>
      <c r="Q103" s="22">
        <f>Úrvinnsla!AB102</f>
        <v>-3.7103480931405079E-2</v>
      </c>
      <c r="R103" s="23">
        <f>Úrvinnsla!AC102</f>
        <v>3.5956397491088428E-2</v>
      </c>
    </row>
    <row r="104" spans="2:18" x14ac:dyDescent="0.25">
      <c r="B104" s="12" t="s">
        <v>26</v>
      </c>
      <c r="C104" s="22">
        <f>Úrvinnsla!V103</f>
        <v>-5.3405572755417956E-2</v>
      </c>
      <c r="D104" s="23">
        <f>Úrvinnsla!W103</f>
        <v>2.6896284829721361E-2</v>
      </c>
      <c r="P104" s="12" t="s">
        <v>26</v>
      </c>
      <c r="Q104" s="22">
        <f>Úrvinnsla!AB103</f>
        <v>-3.7273542720521788E-2</v>
      </c>
      <c r="R104" s="23">
        <f>Úrvinnsla!AC103</f>
        <v>3.4879339493349253E-2</v>
      </c>
    </row>
    <row r="105" spans="2:18" x14ac:dyDescent="0.25">
      <c r="B105" s="12" t="s">
        <v>27</v>
      </c>
      <c r="C105" s="22">
        <f>Úrvinnsla!V104</f>
        <v>-5.6888544891640865E-2</v>
      </c>
      <c r="D105" s="23">
        <f>Úrvinnsla!W104</f>
        <v>2.8347523219814243E-2</v>
      </c>
      <c r="P105" s="12" t="s">
        <v>27</v>
      </c>
      <c r="Q105" s="22">
        <f>Úrvinnsla!AB104</f>
        <v>-3.5192786712505544E-2</v>
      </c>
      <c r="R105" s="23">
        <f>Úrvinnsla!AC104</f>
        <v>3.3788943316071504E-2</v>
      </c>
    </row>
    <row r="106" spans="2:18" x14ac:dyDescent="0.25">
      <c r="B106" s="12" t="s">
        <v>28</v>
      </c>
      <c r="C106" s="22">
        <f>Úrvinnsla!V105</f>
        <v>-6.0952012383900932E-2</v>
      </c>
      <c r="D106" s="23">
        <f>Úrvinnsla!W105</f>
        <v>3.1346749226006193E-2</v>
      </c>
      <c r="P106" s="12" t="s">
        <v>28</v>
      </c>
      <c r="Q106" s="22">
        <f>Úrvinnsla!AB105</f>
        <v>-3.7313557259137486E-2</v>
      </c>
      <c r="R106" s="23">
        <f>Úrvinnsla!AC105</f>
        <v>3.6309859248860418E-2</v>
      </c>
    </row>
    <row r="107" spans="2:18" x14ac:dyDescent="0.25">
      <c r="B107" s="12" t="s">
        <v>29</v>
      </c>
      <c r="C107" s="22">
        <f>Úrvinnsla!V106</f>
        <v>-6.3080495356037158E-2</v>
      </c>
      <c r="D107" s="23">
        <f>Úrvinnsla!W106</f>
        <v>3.0572755417956655E-2</v>
      </c>
      <c r="P107" s="12" t="s">
        <v>29</v>
      </c>
      <c r="Q107" s="22">
        <f>Úrvinnsla!AB106</f>
        <v>-3.7196848188175036E-2</v>
      </c>
      <c r="R107" s="23">
        <f>Úrvinnsla!AC106</f>
        <v>3.4899346762657102E-2</v>
      </c>
    </row>
    <row r="108" spans="2:18" x14ac:dyDescent="0.25">
      <c r="B108" s="12" t="s">
        <v>30</v>
      </c>
      <c r="C108" s="22">
        <f>Úrvinnsla!V107</f>
        <v>-4.8374613003095979E-2</v>
      </c>
      <c r="D108" s="23">
        <f>Úrvinnsla!W107</f>
        <v>2.2929566563467493E-2</v>
      </c>
      <c r="P108" s="12" t="s">
        <v>30</v>
      </c>
      <c r="Q108" s="22">
        <f>Úrvinnsla!AB107</f>
        <v>-3.2278394483328941E-2</v>
      </c>
      <c r="R108" s="23">
        <f>Úrvinnsla!AC107</f>
        <v>3.0911231080625962E-2</v>
      </c>
    </row>
    <row r="109" spans="2:18" x14ac:dyDescent="0.25">
      <c r="B109" s="12" t="s">
        <v>31</v>
      </c>
      <c r="C109" s="22">
        <f>Úrvinnsla!V108</f>
        <v>-3.753869969040248E-2</v>
      </c>
      <c r="D109" s="23">
        <f>Úrvinnsla!W108</f>
        <v>2.1962074303405573E-2</v>
      </c>
      <c r="P109" s="12" t="s">
        <v>31</v>
      </c>
      <c r="Q109" s="22">
        <f>Úrvinnsla!AB108</f>
        <v>-2.8053526114488265E-2</v>
      </c>
      <c r="R109" s="23">
        <f>Úrvinnsla!AC108</f>
        <v>2.6096148267203752E-2</v>
      </c>
    </row>
    <row r="110" spans="2:18" x14ac:dyDescent="0.25">
      <c r="B110" s="12" t="s">
        <v>32</v>
      </c>
      <c r="C110" s="22">
        <f>Úrvinnsla!V109</f>
        <v>-2.3413312693498452E-2</v>
      </c>
      <c r="D110" s="23">
        <f>Úrvinnsla!W109</f>
        <v>1.8285603715170278E-2</v>
      </c>
      <c r="P110" s="12" t="s">
        <v>32</v>
      </c>
      <c r="Q110" s="22">
        <f>Úrvinnsla!AB109</f>
        <v>-2.0860912798316721E-2</v>
      </c>
      <c r="R110" s="23">
        <f>Úrvinnsla!AC109</f>
        <v>2.0794221900623893E-2</v>
      </c>
    </row>
    <row r="111" spans="2:18" x14ac:dyDescent="0.25">
      <c r="B111" s="12" t="s">
        <v>33</v>
      </c>
      <c r="C111" s="22">
        <f>Úrvinnsla!V110</f>
        <v>-1.5286377708978328E-2</v>
      </c>
      <c r="D111" s="23">
        <f>Úrvinnsla!W110</f>
        <v>1.344814241486068E-2</v>
      </c>
      <c r="P111" s="12" t="s">
        <v>33</v>
      </c>
      <c r="Q111" s="22">
        <f>Úrvinnsla!AB110</f>
        <v>-1.5182182859772384E-2</v>
      </c>
      <c r="R111" s="23">
        <f>Úrvinnsla!AC110</f>
        <v>1.5842422746931387E-2</v>
      </c>
    </row>
    <row r="112" spans="2:18" x14ac:dyDescent="0.25">
      <c r="B112" s="12" t="s">
        <v>34</v>
      </c>
      <c r="C112" s="22">
        <f>Úrvinnsla!V111</f>
        <v>-1.2867647058823529E-2</v>
      </c>
      <c r="D112" s="23">
        <f>Úrvinnsla!W111</f>
        <v>1.0642414860681114E-2</v>
      </c>
      <c r="P112" s="12" t="s">
        <v>34</v>
      </c>
      <c r="Q112" s="22">
        <f>Úrvinnsla!AB111</f>
        <v>-1.3958404887108982E-2</v>
      </c>
      <c r="R112" s="23">
        <f>Úrvinnsla!AC111</f>
        <v>1.5415601001697284E-2</v>
      </c>
    </row>
    <row r="113" spans="1:18" x14ac:dyDescent="0.25">
      <c r="B113" s="12" t="s">
        <v>35</v>
      </c>
      <c r="C113" s="22">
        <f>Úrvinnsla!V112</f>
        <v>-1.1609907120743035E-2</v>
      </c>
      <c r="D113" s="23">
        <f>Úrvinnsla!W112</f>
        <v>9.8684210526315784E-3</v>
      </c>
      <c r="P113" s="12" t="s">
        <v>35</v>
      </c>
      <c r="Q113" s="22">
        <f>Úrvinnsla!AB112</f>
        <v>-1.1590878019013574E-2</v>
      </c>
      <c r="R113" s="23">
        <f>Úrvinnsla!AC112</f>
        <v>1.4015092150147887E-2</v>
      </c>
    </row>
    <row r="114" spans="1:18" x14ac:dyDescent="0.25">
      <c r="B114" s="12" t="s">
        <v>36</v>
      </c>
      <c r="C114" s="22">
        <f>Úrvinnsla!V113</f>
        <v>-5.5147058823529415E-3</v>
      </c>
      <c r="D114" s="23">
        <f>Úrvinnsla!W113</f>
        <v>8.9009287925696599E-3</v>
      </c>
      <c r="P114" s="12" t="s">
        <v>36</v>
      </c>
      <c r="Q114" s="22">
        <f>Úrvinnsla!AB113</f>
        <v>-7.2593042138643709E-3</v>
      </c>
      <c r="R114" s="23">
        <f>Úrvinnsla!AC113</f>
        <v>1.0060321916963164E-2</v>
      </c>
    </row>
    <row r="115" spans="1:18" x14ac:dyDescent="0.25">
      <c r="B115" s="12" t="s">
        <v>37</v>
      </c>
      <c r="C115" s="22">
        <f>Úrvinnsla!V114</f>
        <v>-3.6764705882352941E-3</v>
      </c>
      <c r="D115" s="23">
        <f>Úrvinnsla!W114</f>
        <v>4.2569659442724455E-3</v>
      </c>
      <c r="P115" s="12" t="s">
        <v>37</v>
      </c>
      <c r="Q115" s="22">
        <f>Úrvinnsla!AB114</f>
        <v>-3.5512903021431121E-3</v>
      </c>
      <c r="R115" s="23">
        <f>Úrvinnsla!AC114</f>
        <v>5.665391759005772E-3</v>
      </c>
    </row>
    <row r="116" spans="1:18" x14ac:dyDescent="0.25">
      <c r="B116" s="12" t="s">
        <v>38</v>
      </c>
      <c r="C116" s="22">
        <f>Úrvinnsla!V115</f>
        <v>-9.6749226006191951E-4</v>
      </c>
      <c r="D116" s="23">
        <f>Úrvinnsla!W115</f>
        <v>1.5479876160990713E-3</v>
      </c>
      <c r="P116" s="12" t="s">
        <v>38</v>
      </c>
      <c r="Q116" s="22">
        <f>Úrvinnsla!AB115</f>
        <v>-1.1270761710087999E-3</v>
      </c>
      <c r="R116" s="23">
        <f>Úrvinnsla!AC115</f>
        <v>2.2874977908640139E-3</v>
      </c>
    </row>
    <row r="117" spans="1:18" x14ac:dyDescent="0.25">
      <c r="B117" s="12" t="s">
        <v>39</v>
      </c>
      <c r="C117" s="22">
        <f>Úrvinnsla!V116</f>
        <v>0</v>
      </c>
      <c r="D117" s="23">
        <f>Úrvinnsla!W116</f>
        <v>6.7724458204334367E-4</v>
      </c>
      <c r="P117" s="12" t="s">
        <v>39</v>
      </c>
      <c r="Q117" s="22">
        <f>Úrvinnsla!AB116</f>
        <v>-1.700617891167124E-4</v>
      </c>
      <c r="R117" s="23">
        <f>Úrvinnsla!AC116</f>
        <v>6.03552624120097E-4</v>
      </c>
    </row>
    <row r="118" spans="1:18" x14ac:dyDescent="0.25">
      <c r="B118" s="41" t="s">
        <v>40</v>
      </c>
      <c r="C118" s="24">
        <f>Úrvinnsla!V117</f>
        <v>0</v>
      </c>
      <c r="D118" s="25">
        <f>Úrvinnsla!W117</f>
        <v>9.6749226006191956E-5</v>
      </c>
      <c r="P118" s="41" t="s">
        <v>40</v>
      </c>
      <c r="Q118" s="24">
        <v>-5.9523022182246267E-5</v>
      </c>
      <c r="R118" s="25">
        <v>1.6141072977826201E-4</v>
      </c>
    </row>
    <row r="127" spans="1:18" x14ac:dyDescent="0.25">
      <c r="A127" s="3" t="s">
        <v>58</v>
      </c>
      <c r="O127" s="3" t="s">
        <v>59</v>
      </c>
    </row>
    <row r="128" spans="1:18" x14ac:dyDescent="0.25">
      <c r="B128" s="38"/>
      <c r="C128" s="39" t="s">
        <v>48</v>
      </c>
      <c r="D128" s="40" t="s">
        <v>96</v>
      </c>
      <c r="P128" s="38"/>
      <c r="Q128" s="39" t="s">
        <v>48</v>
      </c>
      <c r="R128" s="40" t="s">
        <v>96</v>
      </c>
    </row>
    <row r="129" spans="2:18" x14ac:dyDescent="0.25">
      <c r="B129" s="12" t="s">
        <v>20</v>
      </c>
      <c r="C129" s="22">
        <f>Úrvinnsla!V127</f>
        <v>-2.6806526806526808E-2</v>
      </c>
      <c r="D129" s="23">
        <f>Úrvinnsla!W127</f>
        <v>2.206127206127206E-2</v>
      </c>
      <c r="P129" s="12" t="s">
        <v>20</v>
      </c>
      <c r="Q129" s="22">
        <f>Úrvinnsla!AB127</f>
        <v>-3.5505343352661277E-2</v>
      </c>
      <c r="R129" s="23">
        <f>Úrvinnsla!AC127</f>
        <v>3.4163004758314047E-2</v>
      </c>
    </row>
    <row r="130" spans="2:18" x14ac:dyDescent="0.25">
      <c r="B130" s="12" t="s">
        <v>21</v>
      </c>
      <c r="C130" s="22">
        <f>Úrvinnsla!V128</f>
        <v>-2.6390276390276392E-2</v>
      </c>
      <c r="D130" s="23">
        <f>Úrvinnsla!W128</f>
        <v>2.6390276390276392E-2</v>
      </c>
      <c r="P130" s="12" t="s">
        <v>21</v>
      </c>
      <c r="Q130" s="22">
        <f>Úrvinnsla!AB128</f>
        <v>-3.5073064822278267E-2</v>
      </c>
      <c r="R130" s="23">
        <f>Úrvinnsla!AC128</f>
        <v>3.4065498322889312E-2</v>
      </c>
    </row>
    <row r="131" spans="2:18" x14ac:dyDescent="0.25">
      <c r="B131" s="12" t="s">
        <v>22</v>
      </c>
      <c r="C131" s="22">
        <f>Úrvinnsla!V129</f>
        <v>-2.872127872127872E-2</v>
      </c>
      <c r="D131" s="23">
        <f>Úrvinnsla!W129</f>
        <v>2.863802863802864E-2</v>
      </c>
      <c r="P131" s="12" t="s">
        <v>22</v>
      </c>
      <c r="Q131" s="22">
        <f>Úrvinnsla!AB129</f>
        <v>-3.7891000806053197E-2</v>
      </c>
      <c r="R131" s="23">
        <f>Úrvinnsla!AC129</f>
        <v>3.6083881536181389E-2</v>
      </c>
    </row>
    <row r="132" spans="2:18" x14ac:dyDescent="0.25">
      <c r="B132" s="12" t="s">
        <v>23</v>
      </c>
      <c r="C132" s="22">
        <f>Úrvinnsla!V130</f>
        <v>-2.9054279054279056E-2</v>
      </c>
      <c r="D132" s="23">
        <f>Úrvinnsla!W130</f>
        <v>2.9470529470529472E-2</v>
      </c>
      <c r="P132" s="12" t="s">
        <v>23</v>
      </c>
      <c r="Q132" s="22">
        <f>Úrvinnsla!AB130</f>
        <v>-3.8580046283054684E-2</v>
      </c>
      <c r="R132" s="23">
        <f>Úrvinnsla!AC130</f>
        <v>3.6230141189318492E-2</v>
      </c>
    </row>
    <row r="133" spans="2:18" x14ac:dyDescent="0.25">
      <c r="B133" s="12" t="s">
        <v>24</v>
      </c>
      <c r="C133" s="22">
        <f>Úrvinnsla!V131</f>
        <v>-3.4049284049284048E-2</v>
      </c>
      <c r="D133" s="23">
        <f>Úrvinnsla!W131</f>
        <v>2.5974025974025976E-2</v>
      </c>
      <c r="P133" s="12" t="s">
        <v>24</v>
      </c>
      <c r="Q133" s="22">
        <f>Úrvinnsla!AB131</f>
        <v>-3.5768610728308066E-2</v>
      </c>
      <c r="R133" s="23">
        <f>Úrvinnsla!AC131</f>
        <v>3.454002964195637E-2</v>
      </c>
    </row>
    <row r="134" spans="2:18" x14ac:dyDescent="0.25">
      <c r="B134" s="12" t="s">
        <v>25</v>
      </c>
      <c r="C134" s="22">
        <f>Úrvinnsla!V132</f>
        <v>-4.4289044289044288E-2</v>
      </c>
      <c r="D134" s="23">
        <f>Úrvinnsla!W132</f>
        <v>2.306027306027306E-2</v>
      </c>
      <c r="P134" s="12" t="s">
        <v>25</v>
      </c>
      <c r="Q134" s="22">
        <f>Úrvinnsla!AB132</f>
        <v>-3.8573545854026364E-2</v>
      </c>
      <c r="R134" s="23">
        <f>Úrvinnsla!AC132</f>
        <v>3.615863647000702E-2</v>
      </c>
    </row>
    <row r="135" spans="2:18" x14ac:dyDescent="0.25">
      <c r="B135" s="12" t="s">
        <v>26</v>
      </c>
      <c r="C135" s="22">
        <f>Úrvinnsla!V133</f>
        <v>-6.1272061272061272E-2</v>
      </c>
      <c r="D135" s="23">
        <f>Úrvinnsla!W133</f>
        <v>2.3393273393273392E-2</v>
      </c>
      <c r="P135" s="12" t="s">
        <v>26</v>
      </c>
      <c r="Q135" s="22">
        <f>Úrvinnsla!AB133</f>
        <v>-3.8710054863621002E-2</v>
      </c>
      <c r="R135" s="23">
        <f>Úrvinnsla!AC133</f>
        <v>3.4790296159546527E-2</v>
      </c>
    </row>
    <row r="136" spans="2:18" x14ac:dyDescent="0.25">
      <c r="B136" s="12" t="s">
        <v>27</v>
      </c>
      <c r="C136" s="22">
        <f>Úrvinnsla!V134</f>
        <v>-6.7266067266067264E-2</v>
      </c>
      <c r="D136" s="23">
        <f>Úrvinnsla!W134</f>
        <v>2.4225774225774224E-2</v>
      </c>
      <c r="P136" s="12" t="s">
        <v>27</v>
      </c>
      <c r="Q136" s="22">
        <f>Úrvinnsla!AB134</f>
        <v>-3.5781611586364698E-2</v>
      </c>
      <c r="R136" s="23">
        <f>Úrvinnsla!AC134</f>
        <v>3.2518396214150133E-2</v>
      </c>
    </row>
    <row r="137" spans="2:18" x14ac:dyDescent="0.25">
      <c r="B137" s="12" t="s">
        <v>28</v>
      </c>
      <c r="C137" s="22">
        <f>Úrvinnsla!V135</f>
        <v>-7.4925074925074928E-2</v>
      </c>
      <c r="D137" s="23">
        <f>Úrvinnsla!W135</f>
        <v>2.8305028305028304E-2</v>
      </c>
      <c r="P137" s="12" t="s">
        <v>28</v>
      </c>
      <c r="Q137" s="22">
        <f>Úrvinnsla!AB135</f>
        <v>-3.8430536415403414E-2</v>
      </c>
      <c r="R137" s="23">
        <f>Úrvinnsla!AC135</f>
        <v>3.6126134324865444E-2</v>
      </c>
    </row>
    <row r="138" spans="2:18" x14ac:dyDescent="0.25">
      <c r="B138" s="12" t="s">
        <v>29</v>
      </c>
      <c r="C138" s="22">
        <f>Úrvinnsla!V136</f>
        <v>-7.6590076590076592E-2</v>
      </c>
      <c r="D138" s="23">
        <f>Úrvinnsla!W136</f>
        <v>2.763902763902764E-2</v>
      </c>
      <c r="P138" s="12" t="s">
        <v>29</v>
      </c>
      <c r="Q138" s="22">
        <f>Úrvinnsla!AB136</f>
        <v>-3.7962505525364676E-2</v>
      </c>
      <c r="R138" s="23">
        <f>Úrvinnsla!AC136</f>
        <v>3.4309264411451157E-2</v>
      </c>
    </row>
    <row r="139" spans="2:18" x14ac:dyDescent="0.25">
      <c r="B139" s="12" t="s">
        <v>30</v>
      </c>
      <c r="C139" s="22">
        <f>Úrvinnsla!V137</f>
        <v>-6.1688311688311688E-2</v>
      </c>
      <c r="D139" s="23">
        <f>Úrvinnsla!W137</f>
        <v>2.156177156177156E-2</v>
      </c>
      <c r="P139" s="12" t="s">
        <v>30</v>
      </c>
      <c r="Q139" s="22">
        <f>Úrvinnsla!AB137</f>
        <v>-3.3818482019813308E-2</v>
      </c>
      <c r="R139" s="23">
        <f>Úrvinnsla!AC137</f>
        <v>3.0916040458670271E-2</v>
      </c>
    </row>
    <row r="140" spans="2:18" x14ac:dyDescent="0.25">
      <c r="B140" s="12" t="s">
        <v>31</v>
      </c>
      <c r="C140" s="22">
        <f>Úrvinnsla!V138</f>
        <v>-4.1874791874791872E-2</v>
      </c>
      <c r="D140" s="23">
        <f>Úrvinnsla!W138</f>
        <v>1.9397269397269396E-2</v>
      </c>
      <c r="P140" s="12" t="s">
        <v>31</v>
      </c>
      <c r="Q140" s="22">
        <f>Úrvinnsla!AB138</f>
        <v>-2.8452377856938559E-2</v>
      </c>
      <c r="R140" s="23">
        <f>Úrvinnsla!AC138</f>
        <v>2.6723263735406538E-2</v>
      </c>
    </row>
    <row r="141" spans="2:18" x14ac:dyDescent="0.25">
      <c r="B141" s="12" t="s">
        <v>32</v>
      </c>
      <c r="C141" s="22">
        <f>Úrvinnsla!V139</f>
        <v>-2.1811521811521812E-2</v>
      </c>
      <c r="D141" s="23">
        <f>Úrvinnsla!W139</f>
        <v>1.6650016650016652E-2</v>
      </c>
      <c r="P141" s="12" t="s">
        <v>32</v>
      </c>
      <c r="Q141" s="22">
        <f>Úrvinnsla!AB139</f>
        <v>-2.1818690033542212E-2</v>
      </c>
      <c r="R141" s="23">
        <f>Úrvinnsla!AC139</f>
        <v>2.1194648846823889E-2</v>
      </c>
    </row>
    <row r="142" spans="2:18" x14ac:dyDescent="0.25">
      <c r="B142" s="12" t="s">
        <v>33</v>
      </c>
      <c r="C142" s="22">
        <f>Úrvinnsla!V140</f>
        <v>-1.356976356976357E-2</v>
      </c>
      <c r="D142" s="23">
        <f>Úrvinnsla!W140</f>
        <v>1.1155511155511156E-2</v>
      </c>
      <c r="P142" s="12" t="s">
        <v>33</v>
      </c>
      <c r="Q142" s="22">
        <f>Úrvinnsla!AB140</f>
        <v>-1.5077745131178658E-2</v>
      </c>
      <c r="R142" s="23">
        <f>Úrvinnsla!AC140</f>
        <v>1.5584778595387296E-2</v>
      </c>
    </row>
    <row r="143" spans="2:18" x14ac:dyDescent="0.25">
      <c r="B143" s="12" t="s">
        <v>34</v>
      </c>
      <c r="C143" s="22">
        <f>Úrvinnsla!V141</f>
        <v>-1.1821511821511822E-2</v>
      </c>
      <c r="D143" s="23">
        <f>Úrvinnsla!W141</f>
        <v>1.0156510156510156E-2</v>
      </c>
      <c r="P143" s="12" t="s">
        <v>34</v>
      </c>
      <c r="Q143" s="22">
        <f>Úrvinnsla!AB141</f>
        <v>-1.3429886372500584E-2</v>
      </c>
      <c r="R143" s="23">
        <f>Úrvinnsla!AC141</f>
        <v>1.4976988481239762E-2</v>
      </c>
    </row>
    <row r="144" spans="2:18" x14ac:dyDescent="0.25">
      <c r="B144" s="12" t="s">
        <v>35</v>
      </c>
      <c r="C144" s="22">
        <f>Úrvinnsla!V142</f>
        <v>-9.8235098235098239E-3</v>
      </c>
      <c r="D144" s="23">
        <f>Úrvinnsla!W142</f>
        <v>8.3250083250083259E-3</v>
      </c>
      <c r="P144" s="12" t="s">
        <v>35</v>
      </c>
      <c r="Q144" s="22">
        <f>Úrvinnsla!AB142</f>
        <v>-1.1704022465482722E-2</v>
      </c>
      <c r="R144" s="23">
        <f>Úrvinnsla!AC142</f>
        <v>1.3712655035232325E-2</v>
      </c>
    </row>
    <row r="145" spans="1:18" x14ac:dyDescent="0.25">
      <c r="B145" s="12" t="s">
        <v>36</v>
      </c>
      <c r="C145" s="22">
        <f>Úrvinnsla!V143</f>
        <v>-5.411255411255411E-3</v>
      </c>
      <c r="D145" s="23">
        <f>Úrvinnsla!W143</f>
        <v>7.8255078255078259E-3</v>
      </c>
      <c r="P145" s="12" t="s">
        <v>36</v>
      </c>
      <c r="Q145" s="22">
        <f>Úrvinnsla!AB143</f>
        <v>-7.2902311552562465E-3</v>
      </c>
      <c r="R145" s="23">
        <f>Úrvinnsla!AC143</f>
        <v>1.0104916924517019E-2</v>
      </c>
    </row>
    <row r="146" spans="1:18" x14ac:dyDescent="0.25">
      <c r="B146" s="12" t="s">
        <v>37</v>
      </c>
      <c r="C146" s="22">
        <f>Úrvinnsla!V144</f>
        <v>-3.1635031635031635E-3</v>
      </c>
      <c r="D146" s="23">
        <f>Úrvinnsla!W144</f>
        <v>3.996003996003996E-3</v>
      </c>
      <c r="P146" s="12" t="s">
        <v>37</v>
      </c>
      <c r="Q146" s="22">
        <f>Úrvinnsla!AB144</f>
        <v>-3.7019943316258875E-3</v>
      </c>
      <c r="R146" s="23">
        <f>Úrvinnsla!AC144</f>
        <v>5.8763878415975454E-3</v>
      </c>
    </row>
    <row r="147" spans="1:18" x14ac:dyDescent="0.25">
      <c r="B147" s="12" t="s">
        <v>38</v>
      </c>
      <c r="C147" s="22">
        <f>Úrvinnsla!V145</f>
        <v>-9.1575091575091575E-4</v>
      </c>
      <c r="D147" s="23">
        <f>Úrvinnsla!W145</f>
        <v>1.665001665001665E-3</v>
      </c>
      <c r="P147" s="12" t="s">
        <v>38</v>
      </c>
      <c r="Q147" s="22">
        <f>Úrvinnsla!AB145</f>
        <v>-1.137575079955277E-3</v>
      </c>
      <c r="R147" s="23">
        <f>Úrvinnsla!AC145</f>
        <v>2.3239033776229229E-3</v>
      </c>
    </row>
    <row r="148" spans="1:18" x14ac:dyDescent="0.25">
      <c r="B148" s="12" t="s">
        <v>39</v>
      </c>
      <c r="C148" s="22">
        <f>Úrvinnsla!V146</f>
        <v>-8.325008325008325E-5</v>
      </c>
      <c r="D148" s="23">
        <f>Úrvinnsla!W146</f>
        <v>4.1625041625041625E-4</v>
      </c>
      <c r="P148" s="12" t="s">
        <v>39</v>
      </c>
      <c r="Q148" s="22">
        <f>Úrvinnsla!AB146</f>
        <v>-1.6901115473621258E-4</v>
      </c>
      <c r="R148" s="23">
        <f>Úrvinnsla!AC146</f>
        <v>6.175407576900075E-4</v>
      </c>
    </row>
    <row r="149" spans="1:18" x14ac:dyDescent="0.25">
      <c r="B149" s="41" t="s">
        <v>40</v>
      </c>
      <c r="C149" s="24">
        <f>Úrvinnsla!V147</f>
        <v>0</v>
      </c>
      <c r="D149" s="25">
        <f>Úrvinnsla!W147</f>
        <v>1.665001665001665E-4</v>
      </c>
      <c r="P149" s="41" t="s">
        <v>40</v>
      </c>
      <c r="Q149" s="24">
        <f>Úrvinnsla!AB147</f>
        <v>-2.925193062742141E-5</v>
      </c>
      <c r="R149" s="25">
        <f>Úrvinnsla!AC147</f>
        <v>7.8005148339790425E-5</v>
      </c>
    </row>
    <row r="158" spans="1:18" x14ac:dyDescent="0.25">
      <c r="A158" s="3" t="s">
        <v>60</v>
      </c>
      <c r="O158" s="3" t="s">
        <v>61</v>
      </c>
    </row>
    <row r="159" spans="1:18" x14ac:dyDescent="0.25">
      <c r="B159" s="38"/>
      <c r="C159" s="39" t="s">
        <v>48</v>
      </c>
      <c r="D159" s="40" t="s">
        <v>96</v>
      </c>
      <c r="P159" s="38"/>
      <c r="Q159" s="39" t="s">
        <v>48</v>
      </c>
      <c r="R159" s="40" t="s">
        <v>96</v>
      </c>
    </row>
    <row r="160" spans="1:18" x14ac:dyDescent="0.25">
      <c r="B160" s="12" t="s">
        <v>20</v>
      </c>
      <c r="C160" s="22">
        <f>Úrvinnsla!V157</f>
        <v>-3.2360346917840156E-2</v>
      </c>
      <c r="D160" s="23">
        <f>Úrvinnsla!W157</f>
        <v>2.5086263172619604E-2</v>
      </c>
      <c r="P160" s="12" t="s">
        <v>20</v>
      </c>
      <c r="Q160" s="22">
        <f>Úrvinnsla!AB157</f>
        <v>-3.5836669741551197E-2</v>
      </c>
      <c r="R160" s="23">
        <f>Úrvinnsla!AC157</f>
        <v>3.4229487825676239E-2</v>
      </c>
    </row>
    <row r="161" spans="2:18" x14ac:dyDescent="0.25">
      <c r="B161" s="12" t="s">
        <v>21</v>
      </c>
      <c r="C161" s="22">
        <f>Úrvinnsla!V158</f>
        <v>-2.8536790077403711E-2</v>
      </c>
      <c r="D161" s="23">
        <f>Úrvinnsla!W158</f>
        <v>3.0495197239578477E-2</v>
      </c>
      <c r="P161" s="12" t="s">
        <v>21</v>
      </c>
      <c r="Q161" s="22">
        <f>Úrvinnsla!AB158</f>
        <v>-3.4080498575092169E-2</v>
      </c>
      <c r="R161" s="23">
        <f>Úrvinnsla!AC158</f>
        <v>3.3411631939491343E-2</v>
      </c>
    </row>
    <row r="162" spans="2:18" x14ac:dyDescent="0.25">
      <c r="B162" s="12" t="s">
        <v>22</v>
      </c>
      <c r="C162" s="22">
        <f>Úrvinnsla!V159</f>
        <v>-3.2640119369579411E-2</v>
      </c>
      <c r="D162" s="23">
        <f>Úrvinnsla!W159</f>
        <v>3.3292921756970996E-2</v>
      </c>
      <c r="P162" s="12" t="s">
        <v>22</v>
      </c>
      <c r="Q162" s="22">
        <f>Úrvinnsla!AB159</f>
        <v>-3.661014585096637E-2</v>
      </c>
      <c r="R162" s="23">
        <f>Úrvinnsla!AC159</f>
        <v>3.4983944030761528E-2</v>
      </c>
    </row>
    <row r="163" spans="2:18" x14ac:dyDescent="0.25">
      <c r="B163" s="12" t="s">
        <v>23</v>
      </c>
      <c r="C163" s="22">
        <f>Úrvinnsla!V160</f>
        <v>-3.4412011563928008E-2</v>
      </c>
      <c r="D163" s="23">
        <f>Úrvinnsla!W160</f>
        <v>3.3292921756970996E-2</v>
      </c>
      <c r="P163" s="12" t="s">
        <v>23</v>
      </c>
      <c r="Q163" s="22">
        <f>Úrvinnsla!AB160</f>
        <v>-3.8550176092614255E-2</v>
      </c>
      <c r="R163" s="23">
        <f>Úrvinnsla!AC160</f>
        <v>3.6530896249591861E-2</v>
      </c>
    </row>
    <row r="164" spans="2:18" x14ac:dyDescent="0.25">
      <c r="B164" s="12" t="s">
        <v>24</v>
      </c>
      <c r="C164" s="22">
        <f>Úrvinnsla!V161</f>
        <v>-3.5624358854798095E-2</v>
      </c>
      <c r="D164" s="23">
        <f>Úrvinnsla!W161</f>
        <v>2.8163760141751374E-2</v>
      </c>
      <c r="P164" s="12" t="s">
        <v>24</v>
      </c>
      <c r="Q164" s="22">
        <f>Úrvinnsla!AB161</f>
        <v>-3.6711585340725737E-2</v>
      </c>
      <c r="R164" s="23">
        <f>Úrvinnsla!AC161</f>
        <v>3.494273423804678E-2</v>
      </c>
    </row>
    <row r="165" spans="2:18" x14ac:dyDescent="0.25">
      <c r="B165" s="12" t="s">
        <v>25</v>
      </c>
      <c r="C165" s="22">
        <f>Úrvinnsla!V162</f>
        <v>-4.2245640212627063E-2</v>
      </c>
      <c r="D165" s="23">
        <f>Úrvinnsla!W162</f>
        <v>2.9562622400447637E-2</v>
      </c>
      <c r="P165" s="12" t="s">
        <v>25</v>
      </c>
      <c r="Q165" s="22">
        <f>Úrvinnsla!AB162</f>
        <v>-4.1136883081478101E-2</v>
      </c>
      <c r="R165" s="23">
        <f>Úrvinnsla!AC162</f>
        <v>3.7057113602718579E-2</v>
      </c>
    </row>
    <row r="166" spans="2:18" x14ac:dyDescent="0.25">
      <c r="B166" s="12" t="s">
        <v>26</v>
      </c>
      <c r="C166" s="22">
        <f>Úrvinnsla!V163</f>
        <v>-4.8120861699151356E-2</v>
      </c>
      <c r="D166" s="23">
        <f>Úrvinnsla!W163</f>
        <v>2.4993005688706518E-2</v>
      </c>
      <c r="P166" s="12" t="s">
        <v>26</v>
      </c>
      <c r="Q166" s="22">
        <f>Úrvinnsla!AB163</f>
        <v>-3.8505796315844533E-2</v>
      </c>
      <c r="R166" s="23">
        <f>Úrvinnsla!AC163</f>
        <v>3.4055138702652324E-2</v>
      </c>
    </row>
    <row r="167" spans="2:18" x14ac:dyDescent="0.25">
      <c r="B167" s="12" t="s">
        <v>27</v>
      </c>
      <c r="C167" s="22">
        <f>Úrvinnsla!V164</f>
        <v>-5.2970250862631726E-2</v>
      </c>
      <c r="D167" s="23">
        <f>Úrvinnsla!W164</f>
        <v>2.7883987690012123E-2</v>
      </c>
      <c r="P167" s="12" t="s">
        <v>27</v>
      </c>
      <c r="Q167" s="22">
        <f>Úrvinnsla!AB164</f>
        <v>-3.6470666552547243E-2</v>
      </c>
      <c r="R167" s="23">
        <f>Úrvinnsla!AC164</f>
        <v>3.2685705590900879E-2</v>
      </c>
    </row>
    <row r="168" spans="2:18" x14ac:dyDescent="0.25">
      <c r="B168" s="12" t="s">
        <v>28</v>
      </c>
      <c r="C168" s="22">
        <f>Úrvinnsla!V165</f>
        <v>-5.9125244800895274E-2</v>
      </c>
      <c r="D168" s="23">
        <f>Úrvinnsla!W165</f>
        <v>3.1987316982187819E-2</v>
      </c>
      <c r="P168" s="12" t="s">
        <v>28</v>
      </c>
      <c r="Q168" s="22">
        <f>Úrvinnsla!AB165</f>
        <v>-3.7408981832821382E-2</v>
      </c>
      <c r="R168" s="23">
        <f>Úrvinnsla!AC165</f>
        <v>3.5354832165194208E-2</v>
      </c>
    </row>
    <row r="169" spans="2:18" x14ac:dyDescent="0.25">
      <c r="B169" s="12" t="s">
        <v>29</v>
      </c>
      <c r="C169" s="22">
        <f>Úrvinnsla!V166</f>
        <v>-5.4462370605241069E-2</v>
      </c>
      <c r="D169" s="23">
        <f>Úrvinnsla!W166</f>
        <v>3.3013149305231748E-2</v>
      </c>
      <c r="P169" s="12" t="s">
        <v>29</v>
      </c>
      <c r="Q169" s="22">
        <f>Úrvinnsla!AB166</f>
        <v>-3.7269502534402255E-2</v>
      </c>
      <c r="R169" s="23">
        <f>Úrvinnsla!AC166</f>
        <v>3.4134388304026833E-2</v>
      </c>
    </row>
    <row r="170" spans="2:18" x14ac:dyDescent="0.25">
      <c r="B170" s="12" t="s">
        <v>30</v>
      </c>
      <c r="C170" s="22">
        <f>Úrvinnsla!V167</f>
        <v>-5.1105101184370047E-2</v>
      </c>
      <c r="D170" s="23">
        <f>Úrvinnsla!W167</f>
        <v>2.4246945817401847E-2</v>
      </c>
      <c r="P170" s="12" t="s">
        <v>30</v>
      </c>
      <c r="Q170" s="22">
        <f>Úrvinnsla!AB167</f>
        <v>-3.4055138702652324E-2</v>
      </c>
      <c r="R170" s="23">
        <f>Úrvinnsla!AC167</f>
        <v>3.1309932511039466E-2</v>
      </c>
    </row>
    <row r="171" spans="2:18" x14ac:dyDescent="0.25">
      <c r="B171" s="12" t="s">
        <v>31</v>
      </c>
      <c r="C171" s="22">
        <f>Úrvinnsla!V168</f>
        <v>-4.0380490534365383E-2</v>
      </c>
      <c r="D171" s="23">
        <f>Úrvinnsla!W168</f>
        <v>2.3314370978271007E-2</v>
      </c>
      <c r="P171" s="12" t="s">
        <v>31</v>
      </c>
      <c r="Q171" s="22">
        <f>Úrvinnsla!AB168</f>
        <v>-2.8463286829667245E-2</v>
      </c>
      <c r="R171" s="23">
        <f>Úrvinnsla!AC168</f>
        <v>2.68053851689126E-2</v>
      </c>
    </row>
    <row r="172" spans="2:18" x14ac:dyDescent="0.25">
      <c r="B172" s="12" t="s">
        <v>32</v>
      </c>
      <c r="C172" s="22">
        <f>Úrvinnsla!V169</f>
        <v>-2.4806490720880349E-2</v>
      </c>
      <c r="D172" s="23">
        <f>Úrvinnsla!W169</f>
        <v>1.8278466846964467E-2</v>
      </c>
      <c r="P172" s="12" t="s">
        <v>32</v>
      </c>
      <c r="Q172" s="22">
        <f>Úrvinnsla!AB169</f>
        <v>-2.2484696901974584E-2</v>
      </c>
      <c r="R172" s="23">
        <f>Úrvinnsla!AC169</f>
        <v>2.1498831860875738E-2</v>
      </c>
    </row>
    <row r="173" spans="2:18" x14ac:dyDescent="0.25">
      <c r="B173" s="12" t="s">
        <v>33</v>
      </c>
      <c r="C173" s="22">
        <f>Úrvinnsla!V170</f>
        <v>-1.5387484845658864E-2</v>
      </c>
      <c r="D173" s="23">
        <f>Úrvinnsla!W170</f>
        <v>1.2683017812179427E-2</v>
      </c>
      <c r="P173" s="12" t="s">
        <v>33</v>
      </c>
      <c r="Q173" s="22">
        <f>Úrvinnsla!AB170</f>
        <v>-1.5383932618818928E-2</v>
      </c>
      <c r="R173" s="23">
        <f>Úrvinnsla!AC170</f>
        <v>1.5941849812495443E-2</v>
      </c>
    </row>
    <row r="174" spans="2:18" x14ac:dyDescent="0.25">
      <c r="B174" s="12" t="s">
        <v>34</v>
      </c>
      <c r="C174" s="22">
        <f>Úrvinnsla!V171</f>
        <v>-1.2589760328266343E-2</v>
      </c>
      <c r="D174" s="23">
        <f>Úrvinnsla!W171</f>
        <v>1.1936957940874755E-2</v>
      </c>
      <c r="P174" s="12" t="s">
        <v>34</v>
      </c>
      <c r="Q174" s="22">
        <f>Úrvinnsla!AB171</f>
        <v>-1.3047654370298518E-2</v>
      </c>
      <c r="R174" s="23">
        <f>Úrvinnsla!AC171</f>
        <v>1.4439277370434827E-2</v>
      </c>
    </row>
    <row r="175" spans="2:18" x14ac:dyDescent="0.25">
      <c r="B175" s="12" t="s">
        <v>35</v>
      </c>
      <c r="C175" s="22">
        <f>Úrvinnsla!V172</f>
        <v>-1.1563928005222419E-2</v>
      </c>
      <c r="D175" s="23">
        <f>Úrvinnsla!W172</f>
        <v>9.512263359134571E-3</v>
      </c>
      <c r="P175" s="12" t="s">
        <v>35</v>
      </c>
      <c r="Q175" s="22">
        <f>Úrvinnsla!AB172</f>
        <v>-1.1608481609337504E-2</v>
      </c>
      <c r="R175" s="23">
        <f>Úrvinnsla!AC172</f>
        <v>1.3424882472841161E-2</v>
      </c>
    </row>
    <row r="176" spans="2:18" x14ac:dyDescent="0.25">
      <c r="B176" s="12" t="s">
        <v>36</v>
      </c>
      <c r="C176" s="22">
        <f>Úrvinnsla!V173</f>
        <v>-6.2482514221766294E-3</v>
      </c>
      <c r="D176" s="23">
        <f>Úrvinnsla!W173</f>
        <v>8.1134011004383097E-3</v>
      </c>
      <c r="P176" s="12" t="s">
        <v>36</v>
      </c>
      <c r="Q176" s="22">
        <f>Úrvinnsla!AB173</f>
        <v>-7.3163231988943095E-3</v>
      </c>
      <c r="R176" s="23">
        <f>Úrvinnsla!AC173</f>
        <v>1.0064699374562147E-2</v>
      </c>
    </row>
    <row r="177" spans="1:18" x14ac:dyDescent="0.25">
      <c r="B177" s="12" t="s">
        <v>37</v>
      </c>
      <c r="C177" s="22">
        <f>Úrvinnsla!V174</f>
        <v>-3.2640119369579407E-3</v>
      </c>
      <c r="D177" s="23">
        <f>Úrvinnsla!W174</f>
        <v>4.7561316795672855E-3</v>
      </c>
      <c r="P177" s="12" t="s">
        <v>37</v>
      </c>
      <c r="Q177" s="22">
        <f>Úrvinnsla!AB174</f>
        <v>-3.8008108819212638E-3</v>
      </c>
      <c r="R177" s="23">
        <f>Úrvinnsla!AC174</f>
        <v>5.9880998798576045E-3</v>
      </c>
    </row>
    <row r="178" spans="1:18" x14ac:dyDescent="0.25">
      <c r="B178" s="12" t="s">
        <v>38</v>
      </c>
      <c r="C178" s="22">
        <f>Úrvinnsla!V175</f>
        <v>-9.3257483913084026E-4</v>
      </c>
      <c r="D178" s="23">
        <f>Úrvinnsla!W175</f>
        <v>2.0516646460878485E-3</v>
      </c>
      <c r="P178" s="12" t="s">
        <v>38</v>
      </c>
      <c r="Q178" s="22">
        <f>Úrvinnsla!AB175</f>
        <v>-1.0841345468032295E-3</v>
      </c>
      <c r="R178" s="23">
        <f>Úrvinnsla!AC175</f>
        <v>2.383828009345113E-3</v>
      </c>
    </row>
    <row r="179" spans="1:18" x14ac:dyDescent="0.25">
      <c r="B179" s="12" t="s">
        <v>39</v>
      </c>
      <c r="C179" s="22">
        <f>Úrvinnsla!V176</f>
        <v>-9.325748391308402E-5</v>
      </c>
      <c r="D179" s="23">
        <f>Úrvinnsla!W176</f>
        <v>1.8651496782616804E-4</v>
      </c>
      <c r="P179" s="12" t="s">
        <v>39</v>
      </c>
      <c r="Q179" s="22">
        <f>Úrvinnsla!AB176</f>
        <v>-1.9970899546375282E-4</v>
      </c>
      <c r="R179" s="23">
        <f>Úrvinnsla!AC176</f>
        <v>6.3716679505102089E-4</v>
      </c>
    </row>
    <row r="180" spans="1:18" x14ac:dyDescent="0.25">
      <c r="B180" s="41" t="s">
        <v>40</v>
      </c>
      <c r="C180" s="24">
        <f>Úrvinnsla!V177</f>
        <v>0</v>
      </c>
      <c r="D180" s="25">
        <f>Úrvinnsla!W177</f>
        <v>2.7977245173925209E-4</v>
      </c>
      <c r="P180" s="41" t="s">
        <v>40</v>
      </c>
      <c r="Q180" s="24">
        <f>Úrvinnsla!AB177</f>
        <v>-1.2679936219920814E-5</v>
      </c>
      <c r="R180" s="25">
        <f>Úrvinnsla!AC177</f>
        <v>8.2419585429485296E-5</v>
      </c>
    </row>
    <row r="189" spans="1:18" x14ac:dyDescent="0.25">
      <c r="A189" s="3" t="s">
        <v>62</v>
      </c>
      <c r="O189" s="3" t="s">
        <v>63</v>
      </c>
    </row>
    <row r="190" spans="1:18" x14ac:dyDescent="0.25">
      <c r="B190" s="38"/>
      <c r="C190" s="39" t="s">
        <v>48</v>
      </c>
      <c r="D190" s="40" t="s">
        <v>96</v>
      </c>
      <c r="P190" s="38"/>
      <c r="Q190" s="39" t="s">
        <v>48</v>
      </c>
      <c r="R190" s="40" t="s">
        <v>96</v>
      </c>
    </row>
    <row r="191" spans="1:18" x14ac:dyDescent="0.25">
      <c r="B191" s="12" t="s">
        <v>20</v>
      </c>
      <c r="C191" s="22">
        <f>Úrvinnsla!V187</f>
        <v>-3.5799771047975854E-2</v>
      </c>
      <c r="D191" s="23">
        <f>Úrvinnsla!W187</f>
        <v>2.9971901342491416E-2</v>
      </c>
      <c r="P191" s="12" t="s">
        <v>20</v>
      </c>
      <c r="Q191" s="22">
        <f>Úrvinnsla!AB187</f>
        <v>-3.6769494752135465E-2</v>
      </c>
      <c r="R191" s="23">
        <f>Úrvinnsla!AC187</f>
        <v>3.4959670348939154E-2</v>
      </c>
    </row>
    <row r="192" spans="1:18" x14ac:dyDescent="0.25">
      <c r="B192" s="12" t="s">
        <v>21</v>
      </c>
      <c r="C192" s="22">
        <f>Úrvinnsla!V188</f>
        <v>-3.205328338016443E-2</v>
      </c>
      <c r="D192" s="23">
        <f>Úrvinnsla!W188</f>
        <v>3.0284108648142367E-2</v>
      </c>
      <c r="P192" s="12" t="s">
        <v>21</v>
      </c>
      <c r="Q192" s="22">
        <f>Úrvinnsla!AB188</f>
        <v>-3.3816788156609302E-2</v>
      </c>
      <c r="R192" s="23">
        <f>Úrvinnsla!AC188</f>
        <v>3.3118534104857093E-2</v>
      </c>
    </row>
    <row r="193" spans="2:18" x14ac:dyDescent="0.25">
      <c r="B193" s="12" t="s">
        <v>22</v>
      </c>
      <c r="C193" s="22">
        <f>Úrvinnsla!V189</f>
        <v>-3.5903840149859506E-2</v>
      </c>
      <c r="D193" s="23">
        <f>Úrvinnsla!W189</f>
        <v>3.6216047455510457E-2</v>
      </c>
      <c r="P193" s="12" t="s">
        <v>22</v>
      </c>
      <c r="Q193" s="22">
        <f>Úrvinnsla!AB189</f>
        <v>-3.5814483605120115E-2</v>
      </c>
      <c r="R193" s="23">
        <f>Úrvinnsla!AC189</f>
        <v>3.4007790386012378E-2</v>
      </c>
    </row>
    <row r="194" spans="2:18" x14ac:dyDescent="0.25">
      <c r="B194" s="12" t="s">
        <v>23</v>
      </c>
      <c r="C194" s="22">
        <f>Úrvinnsla!V190</f>
        <v>-3.7152669372463316E-2</v>
      </c>
      <c r="D194" s="23">
        <f>Úrvinnsla!W190</f>
        <v>3.7048600270579664E-2</v>
      </c>
      <c r="P194" s="12" t="s">
        <v>23</v>
      </c>
      <c r="Q194" s="22">
        <f>Úrvinnsla!AB190</f>
        <v>-3.8194183512437065E-2</v>
      </c>
      <c r="R194" s="23">
        <f>Úrvinnsla!AC190</f>
        <v>3.6565967786378099E-2</v>
      </c>
    </row>
    <row r="195" spans="2:18" x14ac:dyDescent="0.25">
      <c r="B195" s="12" t="s">
        <v>24</v>
      </c>
      <c r="C195" s="22">
        <f>Úrvinnsla!V191</f>
        <v>-3.7777083983765218E-2</v>
      </c>
      <c r="D195" s="23">
        <f>Úrvinnsla!W191</f>
        <v>3.2989905297117289E-2</v>
      </c>
      <c r="P195" s="12" t="s">
        <v>24</v>
      </c>
      <c r="Q195" s="22">
        <f>Úrvinnsla!AB191</f>
        <v>-3.7376944465319008E-2</v>
      </c>
      <c r="R195" s="23">
        <f>Úrvinnsla!AC191</f>
        <v>3.5726810450640016E-2</v>
      </c>
    </row>
    <row r="196" spans="2:18" x14ac:dyDescent="0.25">
      <c r="B196" s="12" t="s">
        <v>25</v>
      </c>
      <c r="C196" s="22">
        <f>Úrvinnsla!V192</f>
        <v>-3.9338120512019979E-2</v>
      </c>
      <c r="D196" s="23">
        <f>Úrvinnsla!W192</f>
        <v>3.2781767093349984E-2</v>
      </c>
      <c r="P196" s="12" t="s">
        <v>25</v>
      </c>
      <c r="Q196" s="22">
        <f>Úrvinnsla!AB192</f>
        <v>-4.1350417073720599E-2</v>
      </c>
      <c r="R196" s="23">
        <f>Úrvinnsla!AC192</f>
        <v>3.7799654317276624E-2</v>
      </c>
    </row>
    <row r="197" spans="2:18" x14ac:dyDescent="0.25">
      <c r="B197" s="12" t="s">
        <v>26</v>
      </c>
      <c r="C197" s="22">
        <f>Úrvinnsla!V193</f>
        <v>-3.9962535123321888E-2</v>
      </c>
      <c r="D197" s="23">
        <f>Úrvinnsla!W193</f>
        <v>2.7266104693516494E-2</v>
      </c>
      <c r="P197" s="12" t="s">
        <v>26</v>
      </c>
      <c r="Q197" s="22">
        <f>Úrvinnsla!AB193</f>
        <v>-3.7423912226647628E-2</v>
      </c>
      <c r="R197" s="23">
        <f>Úrvinnsla!AC193</f>
        <v>3.3976478545126622E-2</v>
      </c>
    </row>
    <row r="198" spans="2:18" x14ac:dyDescent="0.25">
      <c r="B198" s="12" t="s">
        <v>27</v>
      </c>
      <c r="C198" s="22">
        <f>Úrvinnsla!V194</f>
        <v>-3.9754396919554583E-2</v>
      </c>
      <c r="D198" s="23">
        <f>Úrvinnsla!W194</f>
        <v>3.0075970444375065E-2</v>
      </c>
      <c r="P198" s="12" t="s">
        <v>27</v>
      </c>
      <c r="Q198" s="22">
        <f>Úrvinnsla!AB194</f>
        <v>-3.6262242929786331E-2</v>
      </c>
      <c r="R198" s="23">
        <f>Úrvinnsla!AC194</f>
        <v>3.324378146840009E-2</v>
      </c>
    </row>
    <row r="199" spans="2:18" x14ac:dyDescent="0.25">
      <c r="B199" s="12" t="s">
        <v>28</v>
      </c>
      <c r="C199" s="22">
        <f>Úrvinnsla!V195</f>
        <v>-4.4437506504318866E-2</v>
      </c>
      <c r="D199" s="23">
        <f>Úrvinnsla!W195</f>
        <v>3.2989905297117289E-2</v>
      </c>
      <c r="P199" s="12" t="s">
        <v>28</v>
      </c>
      <c r="Q199" s="22">
        <f>Úrvinnsla!AB195</f>
        <v>-3.5614087823451317E-2</v>
      </c>
      <c r="R199" s="23">
        <f>Úrvinnsla!AC195</f>
        <v>3.4267678665364093E-2</v>
      </c>
    </row>
    <row r="200" spans="2:18" x14ac:dyDescent="0.25">
      <c r="B200" s="12" t="s">
        <v>29</v>
      </c>
      <c r="C200" s="22">
        <f>Úrvinnsla!V196</f>
        <v>-4.1315433447809344E-2</v>
      </c>
      <c r="D200" s="23">
        <f>Úrvinnsla!W196</f>
        <v>3.4967218232906647E-2</v>
      </c>
      <c r="P200" s="12" t="s">
        <v>29</v>
      </c>
      <c r="Q200" s="22">
        <f>Úrvinnsla!AB196</f>
        <v>-3.6237193457077731E-2</v>
      </c>
      <c r="R200" s="23">
        <f>Úrvinnsla!AC196</f>
        <v>3.4230104456301196E-2</v>
      </c>
    </row>
    <row r="201" spans="2:18" x14ac:dyDescent="0.25">
      <c r="B201" s="12" t="s">
        <v>30</v>
      </c>
      <c r="C201" s="22">
        <f>Úrvinnsla!V197</f>
        <v>-3.9962535123321888E-2</v>
      </c>
      <c r="D201" s="23">
        <f>Úrvinnsla!W197</f>
        <v>2.6641690082214592E-2</v>
      </c>
      <c r="P201" s="12" t="s">
        <v>30</v>
      </c>
      <c r="Q201" s="22">
        <f>Úrvinnsla!AB197</f>
        <v>-3.3513063300017534E-2</v>
      </c>
      <c r="R201" s="23">
        <f>Úrvinnsla!AC197</f>
        <v>3.185353573307282E-2</v>
      </c>
    </row>
    <row r="202" spans="2:18" x14ac:dyDescent="0.25">
      <c r="B202" s="12" t="s">
        <v>31</v>
      </c>
      <c r="C202" s="22">
        <f>Úrvinnsla!V198</f>
        <v>-3.6840462066812366E-2</v>
      </c>
      <c r="D202" s="23">
        <f>Úrvinnsla!W198</f>
        <v>2.5913206369029034E-2</v>
      </c>
      <c r="P202" s="12" t="s">
        <v>31</v>
      </c>
      <c r="Q202" s="22">
        <f>Úrvinnsla!AB198</f>
        <v>-2.8766188221737932E-2</v>
      </c>
      <c r="R202" s="23">
        <f>Úrvinnsla!AC198</f>
        <v>2.7188071441096164E-2</v>
      </c>
    </row>
    <row r="203" spans="2:18" x14ac:dyDescent="0.25">
      <c r="B203" s="12" t="s">
        <v>32</v>
      </c>
      <c r="C203" s="22">
        <f>Úrvinnsla!V199</f>
        <v>-2.6849828285981894E-2</v>
      </c>
      <c r="D203" s="23">
        <f>Úrvinnsla!W199</f>
        <v>2.1542304089915705E-2</v>
      </c>
      <c r="P203" s="12" t="s">
        <v>32</v>
      </c>
      <c r="Q203" s="22">
        <f>Úrvinnsla!AB199</f>
        <v>-2.3223992384960295E-2</v>
      </c>
      <c r="R203" s="23">
        <f>Úrvinnsla!AC199</f>
        <v>2.2303424262919265E-2</v>
      </c>
    </row>
    <row r="204" spans="2:18" x14ac:dyDescent="0.25">
      <c r="B204" s="12" t="s">
        <v>33</v>
      </c>
      <c r="C204" s="22">
        <f>Úrvinnsla!V200</f>
        <v>-1.956499115412634E-2</v>
      </c>
      <c r="D204" s="23">
        <f>Úrvinnsla!W200</f>
        <v>1.5194088875013008E-2</v>
      </c>
      <c r="P204" s="12" t="s">
        <v>33</v>
      </c>
      <c r="Q204" s="22">
        <f>Úrvinnsla!AB200</f>
        <v>-1.5972170035820746E-2</v>
      </c>
      <c r="R204" s="23">
        <f>Úrvinnsla!AC200</f>
        <v>1.6773753162495929E-2</v>
      </c>
    </row>
    <row r="205" spans="2:18" x14ac:dyDescent="0.25">
      <c r="B205" s="12" t="s">
        <v>34</v>
      </c>
      <c r="C205" s="22">
        <f>Úrvinnsla!V201</f>
        <v>-1.3841190550525549E-2</v>
      </c>
      <c r="D205" s="23">
        <f>Úrvinnsla!W201</f>
        <v>1.3528983244874596E-2</v>
      </c>
      <c r="P205" s="12" t="s">
        <v>34</v>
      </c>
      <c r="Q205" s="22">
        <f>Úrvinnsla!AB201</f>
        <v>-1.2862904235865835E-2</v>
      </c>
      <c r="R205" s="23">
        <f>Úrvinnsla!AC201</f>
        <v>1.4012048796372837E-2</v>
      </c>
    </row>
    <row r="206" spans="2:18" x14ac:dyDescent="0.25">
      <c r="B206" s="12" t="s">
        <v>35</v>
      </c>
      <c r="C206" s="22">
        <f>Úrvinnsla!V202</f>
        <v>-1.1967946716619835E-2</v>
      </c>
      <c r="D206" s="23">
        <f>Úrvinnsla!W202</f>
        <v>9.0540118638776142E-3</v>
      </c>
      <c r="P206" s="12" t="s">
        <v>35</v>
      </c>
      <c r="Q206" s="22">
        <f>Úrvinnsla!AB202</f>
        <v>-1.1441346659652815E-2</v>
      </c>
      <c r="R206" s="23">
        <f>Úrvinnsla!AC202</f>
        <v>1.3179153828811904E-2</v>
      </c>
    </row>
    <row r="207" spans="2:18" x14ac:dyDescent="0.25">
      <c r="B207" s="12" t="s">
        <v>36</v>
      </c>
      <c r="C207" s="22">
        <f>Úrvinnsla!V203</f>
        <v>-7.9092517431574565E-3</v>
      </c>
      <c r="D207" s="23">
        <f>Úrvinnsla!W203</f>
        <v>9.3662191695285668E-3</v>
      </c>
      <c r="P207" s="12" t="s">
        <v>36</v>
      </c>
      <c r="Q207" s="22">
        <f>Úrvinnsla!AB203</f>
        <v>-7.5461536534655949E-3</v>
      </c>
      <c r="R207" s="23">
        <f>Úrvinnsla!AC203</f>
        <v>9.9978707948197697E-3</v>
      </c>
    </row>
    <row r="208" spans="2:18" x14ac:dyDescent="0.25">
      <c r="B208" s="12" t="s">
        <v>37</v>
      </c>
      <c r="C208" s="22">
        <f>Úrvinnsla!V204</f>
        <v>-3.6424185659277761E-3</v>
      </c>
      <c r="D208" s="23">
        <f>Úrvinnsla!W204</f>
        <v>5.4115932979498385E-3</v>
      </c>
      <c r="P208" s="12" t="s">
        <v>37</v>
      </c>
      <c r="Q208" s="22">
        <f>Úrvinnsla!AB204</f>
        <v>-3.8388316925928711E-3</v>
      </c>
      <c r="R208" s="23">
        <f>Úrvinnsla!AC204</f>
        <v>6.196613311289797E-3</v>
      </c>
    </row>
    <row r="209" spans="1:18" x14ac:dyDescent="0.25">
      <c r="B209" s="12" t="s">
        <v>38</v>
      </c>
      <c r="C209" s="22">
        <f>Úrvinnsla!V205</f>
        <v>-1.4569674263711105E-3</v>
      </c>
      <c r="D209" s="23">
        <f>Úrvinnsla!W205</f>
        <v>2.3935893433239671E-3</v>
      </c>
      <c r="P209" s="12" t="s">
        <v>38</v>
      </c>
      <c r="Q209" s="22">
        <f>Úrvinnsla!AB205</f>
        <v>-1.1898499536584755E-3</v>
      </c>
      <c r="R209" s="23">
        <f>Úrvinnsla!AC205</f>
        <v>2.4078805641141255E-3</v>
      </c>
    </row>
    <row r="210" spans="1:18" x14ac:dyDescent="0.25">
      <c r="B210" s="12" t="s">
        <v>39</v>
      </c>
      <c r="C210" s="22">
        <f>Úrvinnsla!V206</f>
        <v>-2.081382037673015E-4</v>
      </c>
      <c r="D210" s="23">
        <f>Úrvinnsla!W206</f>
        <v>3.1220730565095225E-4</v>
      </c>
      <c r="P210" s="12" t="s">
        <v>39</v>
      </c>
      <c r="Q210" s="22">
        <f>Úrvinnsla!AB206</f>
        <v>-2.2857643846597029E-4</v>
      </c>
      <c r="R210" s="23">
        <f>Úrvinnsla!AC206</f>
        <v>6.2310563362641218E-4</v>
      </c>
    </row>
    <row r="211" spans="1:18" x14ac:dyDescent="0.25">
      <c r="B211" s="41" t="s">
        <v>40</v>
      </c>
      <c r="C211" s="24">
        <f>Úrvinnsla!V207</f>
        <v>0</v>
      </c>
      <c r="D211" s="25">
        <f>Úrvinnsla!W207</f>
        <v>3.1220730565095225E-4</v>
      </c>
      <c r="P211" s="41" t="s">
        <v>40</v>
      </c>
      <c r="Q211" s="24">
        <f>Úrvinnsla!AB207</f>
        <v>-2.191828862002455E-5</v>
      </c>
      <c r="R211" s="25">
        <f>Úrvinnsla!AC207</f>
        <v>1.0332907492297287E-4</v>
      </c>
    </row>
    <row r="220" spans="1:18" x14ac:dyDescent="0.25">
      <c r="A220" s="3" t="s">
        <v>64</v>
      </c>
      <c r="O220" s="3" t="s">
        <v>65</v>
      </c>
    </row>
    <row r="221" spans="1:18" x14ac:dyDescent="0.25">
      <c r="B221" s="38"/>
      <c r="C221" s="39" t="s">
        <v>48</v>
      </c>
      <c r="D221" s="40" t="s">
        <v>96</v>
      </c>
      <c r="P221" s="38"/>
      <c r="Q221" s="39" t="s">
        <v>48</v>
      </c>
      <c r="R221" s="40" t="s">
        <v>96</v>
      </c>
    </row>
    <row r="222" spans="1:18" x14ac:dyDescent="0.25">
      <c r="B222" s="12" t="s">
        <v>20</v>
      </c>
      <c r="C222" s="22">
        <f>Úrvinnsla!V217</f>
        <v>-3.6336109008327025E-2</v>
      </c>
      <c r="D222" s="23">
        <f>Úrvinnsla!W217</f>
        <v>2.9631231750838111E-2</v>
      </c>
      <c r="P222" s="12" t="s">
        <v>20</v>
      </c>
      <c r="Q222" s="22">
        <f>Úrvinnsla!AB217</f>
        <v>-3.7606649245978022E-2</v>
      </c>
      <c r="R222" s="23">
        <f>Úrvinnsla!AC217</f>
        <v>3.5591726222334162E-2</v>
      </c>
    </row>
    <row r="223" spans="1:18" x14ac:dyDescent="0.25">
      <c r="B223" s="12" t="s">
        <v>21</v>
      </c>
      <c r="C223" s="22">
        <f>Úrvinnsla!V218</f>
        <v>-3.5795393100465013E-2</v>
      </c>
      <c r="D223" s="23">
        <f>Úrvinnsla!W218</f>
        <v>3.3091813561154967E-2</v>
      </c>
      <c r="P223" s="12" t="s">
        <v>21</v>
      </c>
      <c r="Q223" s="22">
        <f>Úrvinnsla!AB218</f>
        <v>-3.4190725057456788E-2</v>
      </c>
      <c r="R223" s="23">
        <f>Úrvinnsla!AC218</f>
        <v>3.3183263545634861E-2</v>
      </c>
    </row>
    <row r="224" spans="1:18" x14ac:dyDescent="0.25">
      <c r="B224" s="12" t="s">
        <v>22</v>
      </c>
      <c r="C224" s="22">
        <f>Úrvinnsla!V219</f>
        <v>-3.7850113550340653E-2</v>
      </c>
      <c r="D224" s="23">
        <f>Úrvinnsla!W219</f>
        <v>3.6984968097761438E-2</v>
      </c>
      <c r="P224" s="12" t="s">
        <v>22</v>
      </c>
      <c r="Q224" s="22">
        <f>Úrvinnsla!AB219</f>
        <v>-3.505336397695432E-2</v>
      </c>
      <c r="R224" s="23">
        <f>Úrvinnsla!AC219</f>
        <v>3.3718477473790261E-2</v>
      </c>
    </row>
    <row r="225" spans="2:18" x14ac:dyDescent="0.25">
      <c r="B225" s="12" t="s">
        <v>23</v>
      </c>
      <c r="C225" s="22">
        <f>Úrvinnsla!V220</f>
        <v>-3.6336109008327025E-2</v>
      </c>
      <c r="D225" s="23">
        <f>Úrvinnsla!W220</f>
        <v>3.5795393100465013E-2</v>
      </c>
      <c r="P225" s="12" t="s">
        <v>23</v>
      </c>
      <c r="Q225" s="22">
        <f>Úrvinnsla!AB220</f>
        <v>-3.8352800428171144E-2</v>
      </c>
      <c r="R225" s="23">
        <f>Úrvinnsla!AC220</f>
        <v>3.6574001196360548E-2</v>
      </c>
    </row>
    <row r="226" spans="2:18" x14ac:dyDescent="0.25">
      <c r="B226" s="12" t="s">
        <v>24</v>
      </c>
      <c r="C226" s="22">
        <f>Úrvinnsla!V221</f>
        <v>-3.8174543095057856E-2</v>
      </c>
      <c r="D226" s="23">
        <f>Úrvinnsla!W221</f>
        <v>3.4065102195306583E-2</v>
      </c>
      <c r="P226" s="12" t="s">
        <v>24</v>
      </c>
      <c r="Q226" s="22">
        <f>Úrvinnsla!AB221</f>
        <v>-3.6659005761420518E-2</v>
      </c>
      <c r="R226" s="23">
        <f>Úrvinnsla!AC221</f>
        <v>3.573340049743412E-2</v>
      </c>
    </row>
    <row r="227" spans="2:18" x14ac:dyDescent="0.25">
      <c r="B227" s="12" t="s">
        <v>25</v>
      </c>
      <c r="C227" s="22">
        <f>Úrvinnsla!V222</f>
        <v>-3.6768681734616636E-2</v>
      </c>
      <c r="D227" s="23">
        <f>Úrvinnsla!W222</f>
        <v>3.4065102195306583E-2</v>
      </c>
      <c r="P227" s="12" t="s">
        <v>25</v>
      </c>
      <c r="Q227" s="22">
        <f>Úrvinnsla!AB222</f>
        <v>-3.8906904259673206E-2</v>
      </c>
      <c r="R227" s="23">
        <f>Úrvinnsla!AC222</f>
        <v>3.6983282435538202E-2</v>
      </c>
    </row>
    <row r="228" spans="2:18" x14ac:dyDescent="0.25">
      <c r="B228" s="12" t="s">
        <v>26</v>
      </c>
      <c r="C228" s="22">
        <f>Úrvinnsla!V223</f>
        <v>-3.374067265058938E-2</v>
      </c>
      <c r="D228" s="23">
        <f>Úrvinnsla!W223</f>
        <v>2.6819509029955661E-2</v>
      </c>
      <c r="P228" s="12" t="s">
        <v>26</v>
      </c>
      <c r="Q228" s="22">
        <f>Úrvinnsla!AB223</f>
        <v>-3.6322135818405064E-2</v>
      </c>
      <c r="R228" s="23">
        <f>Úrvinnsla!AC223</f>
        <v>3.4376475773698956E-2</v>
      </c>
    </row>
    <row r="229" spans="2:18" x14ac:dyDescent="0.25">
      <c r="B229" s="12" t="s">
        <v>27</v>
      </c>
      <c r="C229" s="22">
        <f>Úrvinnsla!V224</f>
        <v>-3.4605818103168595E-2</v>
      </c>
      <c r="D229" s="23">
        <f>Úrvinnsla!W224</f>
        <v>2.9523088569265707E-2</v>
      </c>
      <c r="P229" s="12" t="s">
        <v>27</v>
      </c>
      <c r="Q229" s="22">
        <f>Úrvinnsla!AB224</f>
        <v>-3.5213928155400941E-2</v>
      </c>
      <c r="R229" s="23">
        <f>Úrvinnsla!AC224</f>
        <v>3.3126593835594874E-2</v>
      </c>
    </row>
    <row r="230" spans="2:18" x14ac:dyDescent="0.25">
      <c r="B230" s="12" t="s">
        <v>28</v>
      </c>
      <c r="C230" s="22">
        <f>Úrvinnsla!V225</f>
        <v>-3.893154536606467E-2</v>
      </c>
      <c r="D230" s="23">
        <f>Úrvinnsla!W225</f>
        <v>3.2659240834865363E-2</v>
      </c>
      <c r="P230" s="12" t="s">
        <v>28</v>
      </c>
      <c r="Q230" s="22">
        <f>Úrvinnsla!AB225</f>
        <v>-3.4030160879010167E-2</v>
      </c>
      <c r="R230" s="23">
        <f>Úrvinnsla!AC225</f>
        <v>3.3384755847999242E-2</v>
      </c>
    </row>
    <row r="231" spans="2:18" x14ac:dyDescent="0.25">
      <c r="B231" s="12" t="s">
        <v>29</v>
      </c>
      <c r="C231" s="22">
        <f>Úrvinnsla!V226</f>
        <v>-3.8607115821347467E-2</v>
      </c>
      <c r="D231" s="23">
        <f>Úrvinnsla!W226</f>
        <v>3.6552395371471827E-2</v>
      </c>
      <c r="P231" s="12" t="s">
        <v>29</v>
      </c>
      <c r="Q231" s="22">
        <f>Úrvinnsla!AB226</f>
        <v>-3.5094292100872081E-2</v>
      </c>
      <c r="R231" s="23">
        <f>Úrvinnsla!AC226</f>
        <v>3.4707049082265531E-2</v>
      </c>
    </row>
    <row r="232" spans="2:18" x14ac:dyDescent="0.25">
      <c r="B232" s="12" t="s">
        <v>30</v>
      </c>
      <c r="C232" s="22">
        <f>Úrvinnsla!V227</f>
        <v>-3.720125446090624E-2</v>
      </c>
      <c r="D232" s="23">
        <f>Úrvinnsla!W227</f>
        <v>2.9847518113982913E-2</v>
      </c>
      <c r="P232" s="12" t="s">
        <v>30</v>
      </c>
      <c r="Q232" s="22">
        <f>Úrvinnsla!AB227</f>
        <v>-3.3727922425463588E-2</v>
      </c>
      <c r="R232" s="23">
        <f>Úrvinnsla!AC227</f>
        <v>3.2695274375846108E-2</v>
      </c>
    </row>
    <row r="233" spans="2:18" x14ac:dyDescent="0.25">
      <c r="B233" s="12" t="s">
        <v>31</v>
      </c>
      <c r="C233" s="22">
        <f>Úrvinnsla!V228</f>
        <v>-3.6227965826754624E-2</v>
      </c>
      <c r="D233" s="23">
        <f>Úrvinnsla!W228</f>
        <v>2.6495079485238455E-2</v>
      </c>
      <c r="P233" s="12" t="s">
        <v>31</v>
      </c>
      <c r="Q233" s="22">
        <f>Úrvinnsla!AB228</f>
        <v>-2.9175455718918237E-2</v>
      </c>
      <c r="R233" s="23">
        <f>Úrvinnsla!AC228</f>
        <v>2.8130214400402986E-2</v>
      </c>
    </row>
    <row r="234" spans="2:18" x14ac:dyDescent="0.25">
      <c r="B234" s="12" t="s">
        <v>32</v>
      </c>
      <c r="C234" s="22">
        <f>Úrvinnsla!V229</f>
        <v>-2.7900940845679682E-2</v>
      </c>
      <c r="D234" s="23">
        <f>Úrvinnsla!W229</f>
        <v>2.389964312750081E-2</v>
      </c>
      <c r="P234" s="12" t="s">
        <v>32</v>
      </c>
      <c r="Q234" s="22">
        <f>Úrvinnsla!AB229</f>
        <v>-2.4254635897112992E-2</v>
      </c>
      <c r="R234" s="23">
        <f>Úrvinnsla!AC229</f>
        <v>2.3354217170922141E-2</v>
      </c>
    </row>
    <row r="235" spans="2:18" x14ac:dyDescent="0.25">
      <c r="B235" s="12" t="s">
        <v>33</v>
      </c>
      <c r="C235" s="22">
        <f>Úrvinnsla!V230</f>
        <v>-2.1953065859197578E-2</v>
      </c>
      <c r="D235" s="23">
        <f>Úrvinnsla!W230</f>
        <v>1.7086622688439496E-2</v>
      </c>
      <c r="P235" s="12" t="s">
        <v>33</v>
      </c>
      <c r="Q235" s="22">
        <f>Úrvinnsla!AB230</f>
        <v>-1.7051286087586184E-2</v>
      </c>
      <c r="R235" s="23">
        <f>Úrvinnsla!AC230</f>
        <v>1.7816327173125965E-2</v>
      </c>
    </row>
    <row r="236" spans="2:18" x14ac:dyDescent="0.25">
      <c r="B236" s="12" t="s">
        <v>34</v>
      </c>
      <c r="C236" s="22">
        <f>Úrvinnsla!V231</f>
        <v>-1.5031902238563859E-2</v>
      </c>
      <c r="D236" s="23">
        <f>Úrvinnsla!W231</f>
        <v>1.3950470422839841E-2</v>
      </c>
      <c r="P236" s="12" t="s">
        <v>34</v>
      </c>
      <c r="Q236" s="22">
        <f>Úrvinnsla!AB231</f>
        <v>-1.3046626578094009E-2</v>
      </c>
      <c r="R236" s="23">
        <f>Úrvinnsla!AC231</f>
        <v>1.3959638573182633E-2</v>
      </c>
    </row>
    <row r="237" spans="2:18" x14ac:dyDescent="0.25">
      <c r="B237" s="12" t="s">
        <v>35</v>
      </c>
      <c r="C237" s="22">
        <f>Úrvinnsla!V232</f>
        <v>-1.1355034065102196E-2</v>
      </c>
      <c r="D237" s="23">
        <f>Úrvinnsla!W232</f>
        <v>9.192170433654159E-3</v>
      </c>
      <c r="P237" s="12" t="s">
        <v>35</v>
      </c>
      <c r="Q237" s="22">
        <f>Úrvinnsla!AB232</f>
        <v>-1.1447281428076692E-2</v>
      </c>
      <c r="R237" s="23">
        <f>Úrvinnsla!AC232</f>
        <v>1.3213487390989516E-2</v>
      </c>
    </row>
    <row r="238" spans="2:18" x14ac:dyDescent="0.25">
      <c r="B238" s="12" t="s">
        <v>36</v>
      </c>
      <c r="C238" s="22">
        <f>Úrvinnsla!V233</f>
        <v>-8.8677408889369525E-3</v>
      </c>
      <c r="D238" s="23">
        <f>Úrvinnsla!W233</f>
        <v>9.4084567967989627E-3</v>
      </c>
      <c r="P238" s="12" t="s">
        <v>36</v>
      </c>
      <c r="Q238" s="22">
        <f>Úrvinnsla!AB233</f>
        <v>-7.9463526744954823E-3</v>
      </c>
      <c r="R238" s="23">
        <f>Úrvinnsla!AC233</f>
        <v>1.0380001888990334E-2</v>
      </c>
    </row>
    <row r="239" spans="2:18" x14ac:dyDescent="0.25">
      <c r="B239" s="12" t="s">
        <v>37</v>
      </c>
      <c r="C239" s="22">
        <f>Úrvinnsla!V234</f>
        <v>-4.0012977181788688E-3</v>
      </c>
      <c r="D239" s="23">
        <f>Úrvinnsla!W234</f>
        <v>6.2723045311993079E-3</v>
      </c>
      <c r="P239" s="12" t="s">
        <v>37</v>
      </c>
      <c r="Q239" s="22">
        <f>Úrvinnsla!AB234</f>
        <v>-3.9983628750432897E-3</v>
      </c>
      <c r="R239" s="23">
        <f>Úrvinnsla!AC234</f>
        <v>6.3910839656203759E-3</v>
      </c>
    </row>
    <row r="240" spans="2:18" x14ac:dyDescent="0.25">
      <c r="B240" s="12" t="s">
        <v>38</v>
      </c>
      <c r="C240" s="22">
        <f>Úrvinnsla!V235</f>
        <v>-1.7302909051584298E-3</v>
      </c>
      <c r="D240" s="23">
        <f>Úrvinnsla!W235</f>
        <v>2.3791499945928409E-3</v>
      </c>
      <c r="P240" s="12" t="s">
        <v>38</v>
      </c>
      <c r="Q240" s="22">
        <f>Úrvinnsla!AB235</f>
        <v>-1.2435853036551962E-3</v>
      </c>
      <c r="R240" s="23">
        <f>Úrvinnsla!AC235</f>
        <v>2.4367975317192959E-3</v>
      </c>
    </row>
    <row r="241" spans="1:18" x14ac:dyDescent="0.25">
      <c r="B241" s="12" t="s">
        <v>39</v>
      </c>
      <c r="C241" s="22">
        <f>Úrvinnsla!V236</f>
        <v>-4.3257272628960744E-4</v>
      </c>
      <c r="D241" s="23">
        <f>Úrvinnsla!W236</f>
        <v>2.1628636314480372E-4</v>
      </c>
      <c r="P241" s="12" t="s">
        <v>39</v>
      </c>
      <c r="Q241" s="22">
        <f>Úrvinnsla!AB236</f>
        <v>-1.8260239901772503E-4</v>
      </c>
      <c r="R241" s="23">
        <f>Úrvinnsla!AC236</f>
        <v>6.0447690709315867E-4</v>
      </c>
    </row>
    <row r="242" spans="1:18" x14ac:dyDescent="0.25">
      <c r="B242" s="41" t="s">
        <v>40</v>
      </c>
      <c r="C242" s="24">
        <f>Úrvinnsla!V237</f>
        <v>0</v>
      </c>
      <c r="D242" s="25">
        <f>Úrvinnsla!W237</f>
        <v>2.1628636314480372E-4</v>
      </c>
      <c r="P242" s="41" t="s">
        <v>40</v>
      </c>
      <c r="Q242" s="24">
        <f>Úrvinnsla!AB237</f>
        <v>-2.518653779554828E-5</v>
      </c>
      <c r="R242" s="25">
        <f>Úrvinnsla!AC237</f>
        <v>1.1019110285552373E-4</v>
      </c>
    </row>
    <row r="251" spans="1:18" x14ac:dyDescent="0.25">
      <c r="A251" s="3" t="s">
        <v>66</v>
      </c>
      <c r="O251" s="3" t="s">
        <v>67</v>
      </c>
    </row>
    <row r="252" spans="1:18" x14ac:dyDescent="0.25">
      <c r="B252" s="38"/>
      <c r="C252" s="39" t="s">
        <v>48</v>
      </c>
      <c r="D252" s="40" t="s">
        <v>96</v>
      </c>
      <c r="P252" s="38"/>
      <c r="Q252" s="39" t="s">
        <v>48</v>
      </c>
      <c r="R252" s="40" t="s">
        <v>96</v>
      </c>
    </row>
    <row r="253" spans="1:18" x14ac:dyDescent="0.25">
      <c r="B253" s="12" t="s">
        <v>20</v>
      </c>
      <c r="C253" s="22">
        <f>Úrvinnsla!V247</f>
        <v>-3.5714285714285712E-2</v>
      </c>
      <c r="D253" s="23">
        <f>Úrvinnsla!W247</f>
        <v>3.1856261022927691E-2</v>
      </c>
      <c r="P253" s="12" t="s">
        <v>20</v>
      </c>
      <c r="Q253" s="22">
        <f>Úrvinnsla!AB247</f>
        <v>-3.8052830567872079E-2</v>
      </c>
      <c r="R253" s="23">
        <f>Úrvinnsla!AC247</f>
        <v>3.6043108537550397E-2</v>
      </c>
    </row>
    <row r="254" spans="1:18" x14ac:dyDescent="0.25">
      <c r="B254" s="12" t="s">
        <v>21</v>
      </c>
      <c r="C254" s="22">
        <f>Úrvinnsla!V248</f>
        <v>-3.4611992945326277E-2</v>
      </c>
      <c r="D254" s="23">
        <f>Úrvinnsla!W248</f>
        <v>2.8990299823633155E-2</v>
      </c>
      <c r="P254" s="12" t="s">
        <v>21</v>
      </c>
      <c r="Q254" s="22">
        <f>Úrvinnsla!AB248</f>
        <v>-3.388265735495459E-2</v>
      </c>
      <c r="R254" s="23">
        <f>Úrvinnsla!AC248</f>
        <v>3.267054375541683E-2</v>
      </c>
    </row>
    <row r="255" spans="1:18" x14ac:dyDescent="0.25">
      <c r="B255" s="12" t="s">
        <v>22</v>
      </c>
      <c r="C255" s="22">
        <f>Úrvinnsla!V249</f>
        <v>-3.7477954144620809E-2</v>
      </c>
      <c r="D255" s="23">
        <f>Úrvinnsla!W249</f>
        <v>3.7367724867724869E-2</v>
      </c>
      <c r="P255" s="12" t="s">
        <v>22</v>
      </c>
      <c r="Q255" s="22">
        <f>Úrvinnsla!AB249</f>
        <v>-3.4812153793978368E-2</v>
      </c>
      <c r="R255" s="23">
        <f>Úrvinnsla!AC249</f>
        <v>3.3650283245198649E-2</v>
      </c>
    </row>
    <row r="256" spans="1:18" x14ac:dyDescent="0.25">
      <c r="B256" s="12" t="s">
        <v>23</v>
      </c>
      <c r="C256" s="22">
        <f>Úrvinnsla!V250</f>
        <v>-3.7918871252204583E-2</v>
      </c>
      <c r="D256" s="23">
        <f>Úrvinnsla!W250</f>
        <v>3.7698412698412696E-2</v>
      </c>
      <c r="P256" s="12" t="s">
        <v>23</v>
      </c>
      <c r="Q256" s="22">
        <f>Úrvinnsla!AB250</f>
        <v>-3.7500157009533616E-2</v>
      </c>
      <c r="R256" s="23">
        <f>Úrvinnsla!AC250</f>
        <v>3.5512416313918584E-2</v>
      </c>
    </row>
    <row r="257" spans="2:18" x14ac:dyDescent="0.25">
      <c r="B257" s="12" t="s">
        <v>24</v>
      </c>
      <c r="C257" s="22">
        <f>Úrvinnsla!V251</f>
        <v>-3.7037037037037035E-2</v>
      </c>
      <c r="D257" s="23">
        <f>Úrvinnsla!W251</f>
        <v>3.2186948853615518E-2</v>
      </c>
      <c r="P257" s="12" t="s">
        <v>24</v>
      </c>
      <c r="Q257" s="22">
        <f>Úrvinnsla!AB251</f>
        <v>-3.7814176076771379E-2</v>
      </c>
      <c r="R257" s="23">
        <f>Úrvinnsla!AC251</f>
        <v>3.6231519977893055E-2</v>
      </c>
    </row>
    <row r="258" spans="2:18" x14ac:dyDescent="0.25">
      <c r="B258" s="12" t="s">
        <v>25</v>
      </c>
      <c r="C258" s="22">
        <f>Úrvinnsla!V252</f>
        <v>-3.5383597883597885E-2</v>
      </c>
      <c r="D258" s="23">
        <f>Úrvinnsla!W252</f>
        <v>3.0864197530864196E-2</v>
      </c>
      <c r="P258" s="12" t="s">
        <v>25</v>
      </c>
      <c r="Q258" s="22">
        <f>Úrvinnsla!AB252</f>
        <v>-3.7104492984814039E-2</v>
      </c>
      <c r="R258" s="23">
        <f>Úrvinnsla!AC252</f>
        <v>3.5747930614346904E-2</v>
      </c>
    </row>
    <row r="259" spans="2:18" x14ac:dyDescent="0.25">
      <c r="B259" s="12" t="s">
        <v>26</v>
      </c>
      <c r="C259" s="22">
        <f>Úrvinnsla!V253</f>
        <v>-3.273809523809524E-2</v>
      </c>
      <c r="D259" s="23">
        <f>Úrvinnsla!W253</f>
        <v>2.6124338624338623E-2</v>
      </c>
      <c r="P259" s="12" t="s">
        <v>26</v>
      </c>
      <c r="Q259" s="22">
        <f>Úrvinnsla!AB253</f>
        <v>-3.613731425772173E-2</v>
      </c>
      <c r="R259" s="23">
        <f>Úrvinnsla!AC253</f>
        <v>3.4746209789858443E-2</v>
      </c>
    </row>
    <row r="260" spans="2:18" x14ac:dyDescent="0.25">
      <c r="B260" s="12" t="s">
        <v>27</v>
      </c>
      <c r="C260" s="22">
        <f>Úrvinnsla!V254</f>
        <v>-3.284832451499118E-2</v>
      </c>
      <c r="D260" s="23">
        <f>Úrvinnsla!W254</f>
        <v>2.9982363315696647E-2</v>
      </c>
      <c r="P260" s="12" t="s">
        <v>27</v>
      </c>
      <c r="Q260" s="22">
        <f>Úrvinnsla!AB254</f>
        <v>-3.4975443708942004E-2</v>
      </c>
      <c r="R260" s="23">
        <f>Úrvinnsla!AC254</f>
        <v>3.3565498097044455E-2</v>
      </c>
    </row>
    <row r="261" spans="2:18" x14ac:dyDescent="0.25">
      <c r="B261" s="12" t="s">
        <v>28</v>
      </c>
      <c r="C261" s="22">
        <f>Úrvinnsla!V255</f>
        <v>-3.7147266313932982E-2</v>
      </c>
      <c r="D261" s="23">
        <f>Úrvinnsla!W255</f>
        <v>3.2627865961199293E-2</v>
      </c>
      <c r="P261" s="12" t="s">
        <v>28</v>
      </c>
      <c r="Q261" s="22">
        <f>Úrvinnsla!AB255</f>
        <v>-3.267054375541683E-2</v>
      </c>
      <c r="R261" s="23">
        <f>Úrvinnsla!AC255</f>
        <v>3.2312562018765777E-2</v>
      </c>
    </row>
    <row r="262" spans="2:18" x14ac:dyDescent="0.25">
      <c r="B262" s="12" t="s">
        <v>29</v>
      </c>
      <c r="C262" s="22">
        <f>Úrvinnsla!V256</f>
        <v>-3.9902998236331567E-2</v>
      </c>
      <c r="D262" s="23">
        <f>Úrvinnsla!W256</f>
        <v>3.5383597883597885E-2</v>
      </c>
      <c r="P262" s="12" t="s">
        <v>29</v>
      </c>
      <c r="Q262" s="22">
        <f>Úrvinnsla!AB256</f>
        <v>-3.4325424239759837E-2</v>
      </c>
      <c r="R262" s="23">
        <f>Úrvinnsla!AC256</f>
        <v>3.4513835680102495E-2</v>
      </c>
    </row>
    <row r="263" spans="2:18" x14ac:dyDescent="0.25">
      <c r="B263" s="12" t="s">
        <v>30</v>
      </c>
      <c r="C263" s="22">
        <f>Úrvinnsla!V257</f>
        <v>-3.7808641975308643E-2</v>
      </c>
      <c r="D263" s="23">
        <f>Úrvinnsla!W257</f>
        <v>3.2297178130511466E-2</v>
      </c>
      <c r="P263" s="12" t="s">
        <v>30</v>
      </c>
      <c r="Q263" s="22">
        <f>Úrvinnsla!AB257</f>
        <v>-3.4042807079245854E-2</v>
      </c>
      <c r="R263" s="23">
        <f>Úrvinnsla!AC257</f>
        <v>3.3116450830894449E-2</v>
      </c>
    </row>
    <row r="264" spans="2:18" x14ac:dyDescent="0.25">
      <c r="B264" s="12" t="s">
        <v>31</v>
      </c>
      <c r="C264" s="22">
        <f>Úrvinnsla!V258</f>
        <v>-3.3730158730158728E-2</v>
      </c>
      <c r="D264" s="23">
        <f>Úrvinnsla!W258</f>
        <v>2.7006172839506171E-2</v>
      </c>
      <c r="P264" s="12" t="s">
        <v>31</v>
      </c>
      <c r="Q264" s="22">
        <f>Úrvinnsla!AB258</f>
        <v>-2.9269717257231858E-2</v>
      </c>
      <c r="R264" s="23">
        <f>Úrvinnsla!AC258</f>
        <v>2.8958838380666475E-2</v>
      </c>
    </row>
    <row r="265" spans="2:18" x14ac:dyDescent="0.25">
      <c r="B265" s="12" t="s">
        <v>32</v>
      </c>
      <c r="C265" s="22">
        <f>Úrvinnsla!V259</f>
        <v>-3.0643738977072309E-2</v>
      </c>
      <c r="D265" s="23">
        <f>Úrvinnsla!W259</f>
        <v>2.3919753086419752E-2</v>
      </c>
      <c r="P265" s="12" t="s">
        <v>32</v>
      </c>
      <c r="Q265" s="22">
        <f>Úrvinnsla!AB259</f>
        <v>-2.5297376056674162E-2</v>
      </c>
      <c r="R265" s="23">
        <f>Úrvinnsla!AC259</f>
        <v>2.4035019406378356E-2</v>
      </c>
    </row>
    <row r="266" spans="2:18" x14ac:dyDescent="0.25">
      <c r="B266" s="12" t="s">
        <v>33</v>
      </c>
      <c r="C266" s="22">
        <f>Úrvinnsla!V260</f>
        <v>-2.4140211640211639E-2</v>
      </c>
      <c r="D266" s="23">
        <f>Úrvinnsla!W260</f>
        <v>1.984126984126984E-2</v>
      </c>
      <c r="P266" s="12" t="s">
        <v>33</v>
      </c>
      <c r="Q266" s="22">
        <f>Úrvinnsla!AB260</f>
        <v>-1.8530265157700374E-2</v>
      </c>
      <c r="R266" s="23">
        <f>Úrvinnsla!AC260</f>
        <v>1.8875686131661913E-2</v>
      </c>
    </row>
    <row r="267" spans="2:18" x14ac:dyDescent="0.25">
      <c r="B267" s="12" t="s">
        <v>34</v>
      </c>
      <c r="C267" s="22">
        <f>Úrvinnsla!V261</f>
        <v>-1.5542328042328041E-2</v>
      </c>
      <c r="D267" s="23">
        <f>Úrvinnsla!W261</f>
        <v>1.3447971781305114E-2</v>
      </c>
      <c r="P267" s="12" t="s">
        <v>34</v>
      </c>
      <c r="Q267" s="22">
        <f>Úrvinnsla!AB261</f>
        <v>-1.3009809955660508E-2</v>
      </c>
      <c r="R267" s="23">
        <f>Úrvinnsla!AC261</f>
        <v>1.4011530780148971E-2</v>
      </c>
    </row>
    <row r="268" spans="2:18" x14ac:dyDescent="0.25">
      <c r="B268" s="12" t="s">
        <v>35</v>
      </c>
      <c r="C268" s="22">
        <f>Úrvinnsla!V262</f>
        <v>-1.2455908289241622E-2</v>
      </c>
      <c r="D268" s="23">
        <f>Úrvinnsla!W262</f>
        <v>1.0251322751322751E-2</v>
      </c>
      <c r="P268" s="12" t="s">
        <v>35</v>
      </c>
      <c r="Q268" s="22">
        <f>Úrvinnsla!AB262</f>
        <v>-1.1191639556353862E-2</v>
      </c>
      <c r="R268" s="23">
        <f>Úrvinnsla!AC262</f>
        <v>1.2915604235489179E-2</v>
      </c>
    </row>
    <row r="269" spans="2:18" x14ac:dyDescent="0.25">
      <c r="B269" s="12" t="s">
        <v>36</v>
      </c>
      <c r="C269" s="22">
        <f>Úrvinnsla!V263</f>
        <v>-1.0030864197530864E-2</v>
      </c>
      <c r="D269" s="23">
        <f>Úrvinnsla!W263</f>
        <v>9.1490299823633152E-3</v>
      </c>
      <c r="P269" s="12" t="s">
        <v>36</v>
      </c>
      <c r="Q269" s="22">
        <f>Úrvinnsla!AB263</f>
        <v>-8.2587014683531586E-3</v>
      </c>
      <c r="R269" s="23">
        <f>Úrvinnsla!AC263</f>
        <v>1.083679801037519E-2</v>
      </c>
    </row>
    <row r="270" spans="2:18" x14ac:dyDescent="0.25">
      <c r="B270" s="12" t="s">
        <v>37</v>
      </c>
      <c r="C270" s="22">
        <f>Úrvinnsla!V264</f>
        <v>-3.6375661375661374E-3</v>
      </c>
      <c r="D270" s="23">
        <f>Úrvinnsla!W264</f>
        <v>7.6058201058201054E-3</v>
      </c>
      <c r="P270" s="12" t="s">
        <v>37</v>
      </c>
      <c r="Q270" s="22">
        <f>Úrvinnsla!AB264</f>
        <v>-4.0759674927461596E-3</v>
      </c>
      <c r="R270" s="23">
        <f>Úrvinnsla!AC264</f>
        <v>6.5064750731664428E-3</v>
      </c>
    </row>
    <row r="271" spans="2:18" x14ac:dyDescent="0.25">
      <c r="B271" s="12" t="s">
        <v>38</v>
      </c>
      <c r="C271" s="22">
        <f>Úrvinnsla!V265</f>
        <v>-2.0943562610229276E-3</v>
      </c>
      <c r="D271" s="23">
        <f>Úrvinnsla!W265</f>
        <v>1.8738977072310405E-3</v>
      </c>
      <c r="P271" s="12" t="s">
        <v>38</v>
      </c>
      <c r="Q271" s="22">
        <f>Úrvinnsla!AB265</f>
        <v>-1.2780576036576941E-3</v>
      </c>
      <c r="R271" s="23">
        <f>Úrvinnsla!AC265</f>
        <v>2.5843769233667869E-3</v>
      </c>
    </row>
    <row r="272" spans="2:18" x14ac:dyDescent="0.25">
      <c r="B272" s="12" t="s">
        <v>39</v>
      </c>
      <c r="C272" s="22">
        <f>Úrvinnsla!V266</f>
        <v>-3.3068783068783067E-4</v>
      </c>
      <c r="D272" s="23">
        <f>Úrvinnsla!W266</f>
        <v>3.3068783068783067E-4</v>
      </c>
      <c r="P272" s="12" t="s">
        <v>39</v>
      </c>
      <c r="Q272" s="22">
        <f>Úrvinnsla!AB266</f>
        <v>-1.9783201235979049E-4</v>
      </c>
      <c r="R272" s="23">
        <f>Úrvinnsla!AC266</f>
        <v>6.1547737178601486E-4</v>
      </c>
    </row>
    <row r="273" spans="1:18" x14ac:dyDescent="0.25">
      <c r="B273" s="41" t="s">
        <v>40</v>
      </c>
      <c r="C273" s="24">
        <f>Úrvinnsla!V267</f>
        <v>0</v>
      </c>
      <c r="D273" s="25">
        <f>Úrvinnsla!W267</f>
        <v>0</v>
      </c>
      <c r="P273" s="41" t="s">
        <v>40</v>
      </c>
      <c r="Q273" s="24">
        <f>Úrvinnsla!AB267</f>
        <v>-2.1981334706643388E-5</v>
      </c>
      <c r="R273" s="25">
        <f>Úrvinnsla!AC267</f>
        <v>1.0048610151608406E-4</v>
      </c>
    </row>
    <row r="282" spans="1:18" x14ac:dyDescent="0.25">
      <c r="A282" s="3" t="s">
        <v>68</v>
      </c>
      <c r="O282" s="3" t="s">
        <v>69</v>
      </c>
    </row>
    <row r="283" spans="1:18" x14ac:dyDescent="0.25">
      <c r="B283" s="38"/>
      <c r="C283" s="39" t="s">
        <v>48</v>
      </c>
      <c r="D283" s="40" t="s">
        <v>96</v>
      </c>
      <c r="P283" s="38"/>
      <c r="Q283" s="39" t="s">
        <v>48</v>
      </c>
      <c r="R283" s="40" t="s">
        <v>96</v>
      </c>
    </row>
    <row r="284" spans="1:18" x14ac:dyDescent="0.25">
      <c r="B284" s="12" t="s">
        <v>20</v>
      </c>
      <c r="C284" s="22">
        <f>Úrvinnsla!V277</f>
        <v>-3.3142479630037434E-2</v>
      </c>
      <c r="D284" s="23">
        <f>Úrvinnsla!W277</f>
        <v>3.2151508478308742E-2</v>
      </c>
      <c r="P284" s="12" t="s">
        <v>20</v>
      </c>
      <c r="Q284" s="22">
        <f>Úrvinnsla!AB277</f>
        <v>-3.7815849174685126E-2</v>
      </c>
      <c r="R284" s="23">
        <f>Úrvinnsla!AC277</f>
        <v>3.5681764843933352E-2</v>
      </c>
    </row>
    <row r="285" spans="1:18" x14ac:dyDescent="0.25">
      <c r="B285" s="12" t="s">
        <v>21</v>
      </c>
      <c r="C285" s="22">
        <f>Úrvinnsla!V278</f>
        <v>-3.6665932613961685E-2</v>
      </c>
      <c r="D285" s="23">
        <f>Úrvinnsla!W278</f>
        <v>2.8517947588636863E-2</v>
      </c>
      <c r="P285" s="12" t="s">
        <v>21</v>
      </c>
      <c r="Q285" s="22">
        <f>Úrvinnsla!AB278</f>
        <v>-3.4029570523351323E-2</v>
      </c>
      <c r="R285" s="23">
        <f>Úrvinnsla!AC278</f>
        <v>3.2812328874286159E-2</v>
      </c>
    </row>
    <row r="286" spans="1:18" x14ac:dyDescent="0.25">
      <c r="B286" s="12" t="s">
        <v>22</v>
      </c>
      <c r="C286" s="22">
        <f>Úrvinnsla!V279</f>
        <v>-3.4683990310504294E-2</v>
      </c>
      <c r="D286" s="23">
        <f>Úrvinnsla!W279</f>
        <v>3.5895177273728256E-2</v>
      </c>
      <c r="P286" s="12" t="s">
        <v>22</v>
      </c>
      <c r="Q286" s="22">
        <f>Úrvinnsla!AB279</f>
        <v>-3.4120316044746926E-2</v>
      </c>
      <c r="R286" s="23">
        <f>Úrvinnsla!AC279</f>
        <v>3.2950011734334664E-2</v>
      </c>
    </row>
    <row r="287" spans="1:18" x14ac:dyDescent="0.25">
      <c r="B287" s="12" t="s">
        <v>23</v>
      </c>
      <c r="C287" s="22">
        <f>Úrvinnsla!V280</f>
        <v>-3.7436687954195108E-2</v>
      </c>
      <c r="D287" s="23">
        <f>Úrvinnsla!W280</f>
        <v>3.787711957718564E-2</v>
      </c>
      <c r="P287" s="12" t="s">
        <v>23</v>
      </c>
      <c r="Q287" s="22">
        <f>Úrvinnsla!AB280</f>
        <v>-3.7168113901275134E-2</v>
      </c>
      <c r="R287" s="23">
        <f>Úrvinnsla!AC280</f>
        <v>3.5387624188375183E-2</v>
      </c>
    </row>
    <row r="288" spans="1:18" x14ac:dyDescent="0.25">
      <c r="B288" s="12" t="s">
        <v>24</v>
      </c>
      <c r="C288" s="22">
        <f>Úrvinnsla!V281</f>
        <v>-3.787711957718564E-2</v>
      </c>
      <c r="D288" s="23">
        <f>Úrvinnsla!W281</f>
        <v>3.5674961462232986E-2</v>
      </c>
      <c r="P288" s="12" t="s">
        <v>24</v>
      </c>
      <c r="Q288" s="22">
        <f>Úrvinnsla!AB281</f>
        <v>-3.8501134319017444E-2</v>
      </c>
      <c r="R288" s="23">
        <f>Úrvinnsla!AC281</f>
        <v>3.659547836970977E-2</v>
      </c>
    </row>
    <row r="289" spans="2:18" x14ac:dyDescent="0.25">
      <c r="B289" s="12" t="s">
        <v>25</v>
      </c>
      <c r="C289" s="22">
        <f>Úrvinnsla!V282</f>
        <v>-3.4243558687513762E-2</v>
      </c>
      <c r="D289" s="23">
        <f>Úrvinnsla!W282</f>
        <v>3.116053732658005E-2</v>
      </c>
      <c r="P289" s="12" t="s">
        <v>25</v>
      </c>
      <c r="Q289" s="22">
        <f>Úrvinnsla!AB282</f>
        <v>-3.5519048736603304E-2</v>
      </c>
      <c r="R289" s="23">
        <f>Úrvinnsla!AC282</f>
        <v>3.486505515137292E-2</v>
      </c>
    </row>
    <row r="290" spans="2:18" x14ac:dyDescent="0.25">
      <c r="B290" s="12" t="s">
        <v>26</v>
      </c>
      <c r="C290" s="22">
        <f>Úrvinnsla!V283</f>
        <v>-3.4463774499009031E-2</v>
      </c>
      <c r="D290" s="23">
        <f>Úrvinnsla!W283</f>
        <v>2.7306760625412905E-2</v>
      </c>
      <c r="P290" s="12" t="s">
        <v>26</v>
      </c>
      <c r="Q290" s="22">
        <f>Úrvinnsla!AB283</f>
        <v>-3.596651803176093E-2</v>
      </c>
      <c r="R290" s="23">
        <f>Úrvinnsla!AC283</f>
        <v>3.4677305796761322E-2</v>
      </c>
    </row>
    <row r="291" spans="2:18" x14ac:dyDescent="0.25">
      <c r="B291" s="12" t="s">
        <v>27</v>
      </c>
      <c r="C291" s="22">
        <f>Úrvinnsla!V284</f>
        <v>-3.2812155912794537E-2</v>
      </c>
      <c r="D291" s="23">
        <f>Úrvinnsla!W284</f>
        <v>2.8187623871393966E-2</v>
      </c>
      <c r="P291" s="12" t="s">
        <v>27</v>
      </c>
      <c r="Q291" s="22">
        <f>Úrvinnsla!AB284</f>
        <v>-3.4727372291324415E-2</v>
      </c>
      <c r="R291" s="23">
        <f>Úrvinnsla!AC284</f>
        <v>3.3450676679965582E-2</v>
      </c>
    </row>
    <row r="292" spans="2:18" x14ac:dyDescent="0.25">
      <c r="B292" s="12" t="s">
        <v>28</v>
      </c>
      <c r="C292" s="22">
        <f>Úrvinnsla!V285</f>
        <v>-3.4353666593261396E-2</v>
      </c>
      <c r="D292" s="23">
        <f>Úrvinnsla!W285</f>
        <v>3.1270645232327685E-2</v>
      </c>
      <c r="P292" s="12" t="s">
        <v>28</v>
      </c>
      <c r="Q292" s="22">
        <f>Úrvinnsla!AB285</f>
        <v>-3.1814128138934521E-2</v>
      </c>
      <c r="R292" s="23">
        <f>Úrvinnsla!AC285</f>
        <v>3.1413596182429789E-2</v>
      </c>
    </row>
    <row r="293" spans="2:18" x14ac:dyDescent="0.25">
      <c r="B293" s="12" t="s">
        <v>29</v>
      </c>
      <c r="C293" s="22">
        <f>Úrvinnsla!V286</f>
        <v>-4.0739925126624089E-2</v>
      </c>
      <c r="D293" s="23">
        <f>Úrvinnsla!W286</f>
        <v>3.4904206121999556E-2</v>
      </c>
      <c r="P293" s="12" t="s">
        <v>29</v>
      </c>
      <c r="Q293" s="22">
        <f>Úrvinnsla!AB286</f>
        <v>-3.4154736759759052E-2</v>
      </c>
      <c r="R293" s="23">
        <f>Úrvinnsla!AC286</f>
        <v>3.486505515137292E-2</v>
      </c>
    </row>
    <row r="294" spans="2:18" x14ac:dyDescent="0.25">
      <c r="B294" s="12" t="s">
        <v>30</v>
      </c>
      <c r="C294" s="22">
        <f>Úrvinnsla!V287</f>
        <v>-3.7987227482933275E-2</v>
      </c>
      <c r="D294" s="23">
        <f>Úrvinnsla!W287</f>
        <v>3.3142479630037434E-2</v>
      </c>
      <c r="P294" s="12" t="s">
        <v>30</v>
      </c>
      <c r="Q294" s="22">
        <f>Úrvinnsla!AB287</f>
        <v>-3.3625909410936398E-2</v>
      </c>
      <c r="R294" s="23">
        <f>Úrvinnsla!AC287</f>
        <v>3.3050144723460843E-2</v>
      </c>
    </row>
    <row r="295" spans="2:18" x14ac:dyDescent="0.25">
      <c r="B295" s="12" t="s">
        <v>31</v>
      </c>
      <c r="C295" s="22">
        <f>Úrvinnsla!V288</f>
        <v>-3.2922263818542172E-2</v>
      </c>
      <c r="D295" s="23">
        <f>Úrvinnsla!W288</f>
        <v>2.7196652719665274E-2</v>
      </c>
      <c r="P295" s="12" t="s">
        <v>31</v>
      </c>
      <c r="Q295" s="22">
        <f>Úrvinnsla!AB288</f>
        <v>-3.0230775248376751E-2</v>
      </c>
      <c r="R295" s="23">
        <f>Úrvinnsla!AC288</f>
        <v>2.9586169130876947E-2</v>
      </c>
    </row>
    <row r="296" spans="2:18" x14ac:dyDescent="0.25">
      <c r="B296" s="12" t="s">
        <v>32</v>
      </c>
      <c r="C296" s="22">
        <f>Úrvinnsla!V289</f>
        <v>-3.2151508478308742E-2</v>
      </c>
      <c r="D296" s="23">
        <f>Úrvinnsla!W289</f>
        <v>2.422373926447919E-2</v>
      </c>
      <c r="P296" s="12" t="s">
        <v>32</v>
      </c>
      <c r="Q296" s="22">
        <f>Úrvinnsla!AB289</f>
        <v>-2.5737307361339279E-2</v>
      </c>
      <c r="R296" s="23">
        <f>Úrvinnsla!AC289</f>
        <v>2.50801846201987E-2</v>
      </c>
    </row>
    <row r="297" spans="2:18" x14ac:dyDescent="0.25">
      <c r="B297" s="12" t="s">
        <v>33</v>
      </c>
      <c r="C297" s="22">
        <f>Úrvinnsla!V290</f>
        <v>-2.4003523452983924E-2</v>
      </c>
      <c r="D297" s="23">
        <f>Úrvinnsla!W290</f>
        <v>2.1250825809293106E-2</v>
      </c>
      <c r="P297" s="12" t="s">
        <v>33</v>
      </c>
      <c r="Q297" s="22">
        <f>Úrvinnsla!AB290</f>
        <v>-1.9798169443792538E-2</v>
      </c>
      <c r="R297" s="23">
        <f>Úrvinnsla!AC290</f>
        <v>1.9691778142845968E-2</v>
      </c>
    </row>
    <row r="298" spans="2:18" x14ac:dyDescent="0.25">
      <c r="B298" s="12" t="s">
        <v>34</v>
      </c>
      <c r="C298" s="22">
        <f>Úrvinnsla!V291</f>
        <v>-1.596564633340674E-2</v>
      </c>
      <c r="D298" s="23">
        <f>Úrvinnsla!W291</f>
        <v>1.3212948689715922E-2</v>
      </c>
      <c r="P298" s="12" t="s">
        <v>34</v>
      </c>
      <c r="Q298" s="22">
        <f>Úrvinnsla!AB291</f>
        <v>-1.3258233591488696E-2</v>
      </c>
      <c r="R298" s="23">
        <f>Úrvinnsla!AC291</f>
        <v>1.4178205429085504E-2</v>
      </c>
    </row>
    <row r="299" spans="2:18" x14ac:dyDescent="0.25">
      <c r="B299" s="12" t="s">
        <v>35</v>
      </c>
      <c r="C299" s="22">
        <f>Úrvinnsla!V292</f>
        <v>-1.3323056595463555E-2</v>
      </c>
      <c r="D299" s="23">
        <f>Úrvinnsla!W292</f>
        <v>1.1451222197753798E-2</v>
      </c>
      <c r="P299" s="12" t="s">
        <v>35</v>
      </c>
      <c r="Q299" s="22">
        <f>Úrvinnsla!AB292</f>
        <v>-1.0961433153406868E-2</v>
      </c>
      <c r="R299" s="23">
        <f>Úrvinnsla!AC292</f>
        <v>1.2817022608151452E-2</v>
      </c>
    </row>
    <row r="300" spans="2:18" x14ac:dyDescent="0.25">
      <c r="B300" s="12" t="s">
        <v>36</v>
      </c>
      <c r="C300" s="22">
        <f>Úrvinnsla!V293</f>
        <v>-9.1389561770535126E-3</v>
      </c>
      <c r="D300" s="23">
        <f>Úrvinnsla!W293</f>
        <v>7.9277692138295525E-3</v>
      </c>
      <c r="P300" s="12" t="s">
        <v>36</v>
      </c>
      <c r="Q300" s="22">
        <f>Úrvinnsla!AB293</f>
        <v>-8.4987874520848009E-3</v>
      </c>
      <c r="R300" s="23">
        <f>Úrvinnsla!AC293</f>
        <v>1.0873816787921459E-2</v>
      </c>
    </row>
    <row r="301" spans="2:18" x14ac:dyDescent="0.25">
      <c r="B301" s="12" t="s">
        <v>37</v>
      </c>
      <c r="C301" s="22">
        <f>Úrvinnsla!V294</f>
        <v>-4.4043162299053076E-3</v>
      </c>
      <c r="D301" s="23">
        <f>Úrvinnsla!W294</f>
        <v>8.368200836820083E-3</v>
      </c>
      <c r="P301" s="12" t="s">
        <v>37</v>
      </c>
      <c r="Q301" s="22">
        <f>Úrvinnsla!AB294</f>
        <v>-4.3057185324258777E-3</v>
      </c>
      <c r="R301" s="23">
        <f>Úrvinnsla!AC294</f>
        <v>6.7621059219275604E-3</v>
      </c>
    </row>
    <row r="302" spans="2:18" x14ac:dyDescent="0.25">
      <c r="B302" s="12" t="s">
        <v>38</v>
      </c>
      <c r="C302" s="22">
        <f>Úrvinnsla!V295</f>
        <v>-1.4314027747192248E-3</v>
      </c>
      <c r="D302" s="23">
        <f>Úrvinnsla!W295</f>
        <v>1.6516185862144902E-3</v>
      </c>
      <c r="P302" s="12" t="s">
        <v>38</v>
      </c>
      <c r="Q302" s="22">
        <f>Úrvinnsla!AB295</f>
        <v>-1.3173746381913479E-3</v>
      </c>
      <c r="R302" s="23">
        <f>Úrvinnsla!AC295</f>
        <v>2.7442697332394589E-3</v>
      </c>
    </row>
    <row r="303" spans="2:18" x14ac:dyDescent="0.25">
      <c r="B303" s="12" t="s">
        <v>39</v>
      </c>
      <c r="C303" s="22">
        <f>Úrvinnsla!V296</f>
        <v>-3.3032371724289804E-4</v>
      </c>
      <c r="D303" s="23">
        <f>Úrvinnsla!W296</f>
        <v>5.5053952873816345E-4</v>
      </c>
      <c r="P303" s="12" t="s">
        <v>39</v>
      </c>
      <c r="Q303" s="22">
        <f>Úrvinnsla!AB296</f>
        <v>-2.3155753735429869E-4</v>
      </c>
      <c r="R303" s="23">
        <f>Úrvinnsla!AC296</f>
        <v>5.9141046702651957E-4</v>
      </c>
    </row>
    <row r="304" spans="2:18" x14ac:dyDescent="0.25">
      <c r="B304" s="41" t="s">
        <v>40</v>
      </c>
      <c r="C304" s="24">
        <f>Úrvinnsla!V297</f>
        <v>0</v>
      </c>
      <c r="D304" s="25">
        <f>Úrvinnsla!W297</f>
        <v>0</v>
      </c>
      <c r="P304" s="41" t="s">
        <v>40</v>
      </c>
      <c r="Q304" s="24">
        <f>Úrvinnsla!AB297</f>
        <v>-2.1904091371352578E-5</v>
      </c>
      <c r="R304" s="25">
        <f>Úrvinnsla!AC297</f>
        <v>1.2203708049753579E-4</v>
      </c>
    </row>
    <row r="313" spans="1:18" x14ac:dyDescent="0.25">
      <c r="A313" s="3" t="s">
        <v>70</v>
      </c>
      <c r="O313" s="3" t="s">
        <v>71</v>
      </c>
    </row>
    <row r="314" spans="1:18" x14ac:dyDescent="0.25">
      <c r="B314" s="38"/>
      <c r="C314" s="39" t="s">
        <v>48</v>
      </c>
      <c r="D314" s="40" t="s">
        <v>96</v>
      </c>
      <c r="P314" s="38"/>
      <c r="Q314" s="39" t="s">
        <v>48</v>
      </c>
      <c r="R314" s="40" t="s">
        <v>96</v>
      </c>
    </row>
    <row r="315" spans="1:18" x14ac:dyDescent="0.25">
      <c r="B315" s="12" t="s">
        <v>20</v>
      </c>
      <c r="C315" s="22">
        <f>Úrvinnsla!V307</f>
        <v>-3.4505422280644099E-2</v>
      </c>
      <c r="D315" s="23">
        <f>Úrvinnsla!W307</f>
        <v>3.2971847957059916E-2</v>
      </c>
      <c r="P315" s="12" t="s">
        <v>20</v>
      </c>
      <c r="Q315" s="22">
        <f>Úrvinnsla!AB307</f>
        <v>-3.7423452029938763E-2</v>
      </c>
      <c r="R315" s="23">
        <f>Úrvinnsla!AC307</f>
        <v>3.5500237683194713E-2</v>
      </c>
    </row>
    <row r="316" spans="1:18" x14ac:dyDescent="0.25">
      <c r="B316" s="12" t="s">
        <v>21</v>
      </c>
      <c r="C316" s="22">
        <f>Úrvinnsla!V308</f>
        <v>-3.7572570927812465E-2</v>
      </c>
      <c r="D316" s="23">
        <f>Úrvinnsla!W308</f>
        <v>2.8042501916967905E-2</v>
      </c>
      <c r="P316" s="12" t="s">
        <v>21</v>
      </c>
      <c r="Q316" s="22">
        <f>Úrvinnsla!AB308</f>
        <v>-3.4751457945609389E-2</v>
      </c>
      <c r="R316" s="23">
        <f>Úrvinnsla!AC308</f>
        <v>3.3076801188105277E-2</v>
      </c>
    </row>
    <row r="317" spans="1:18" x14ac:dyDescent="0.25">
      <c r="B317" s="12" t="s">
        <v>22</v>
      </c>
      <c r="C317" s="22">
        <f>Úrvinnsla!V309</f>
        <v>-3.1985978749041515E-2</v>
      </c>
      <c r="D317" s="23">
        <f>Úrvinnsla!W309</f>
        <v>3.4724504326870416E-2</v>
      </c>
      <c r="P317" s="12" t="s">
        <v>22</v>
      </c>
      <c r="Q317" s="22">
        <f>Úrvinnsla!AB309</f>
        <v>-3.3213507862187241E-2</v>
      </c>
      <c r="R317" s="23">
        <f>Úrvinnsla!AC309</f>
        <v>3.2542402371239398E-2</v>
      </c>
    </row>
    <row r="318" spans="1:18" x14ac:dyDescent="0.25">
      <c r="B318" s="12" t="s">
        <v>23</v>
      </c>
      <c r="C318" s="22">
        <f>Úrvinnsla!V310</f>
        <v>-3.790119399715193E-2</v>
      </c>
      <c r="D318" s="23">
        <f>Úrvinnsla!W310</f>
        <v>3.7024865812246684E-2</v>
      </c>
      <c r="P318" s="12" t="s">
        <v>23</v>
      </c>
      <c r="Q318" s="22">
        <f>Úrvinnsla!AB310</f>
        <v>-3.6311156818090023E-2</v>
      </c>
      <c r="R318" s="23">
        <f>Úrvinnsla!AC310</f>
        <v>3.4537077024889937E-2</v>
      </c>
    </row>
    <row r="319" spans="1:18" x14ac:dyDescent="0.25">
      <c r="B319" s="12" t="s">
        <v>24</v>
      </c>
      <c r="C319" s="22">
        <f>Úrvinnsla!V311</f>
        <v>-3.8010735020265092E-2</v>
      </c>
      <c r="D319" s="23">
        <f>Úrvinnsla!W311</f>
        <v>3.3957717165078324E-2</v>
      </c>
      <c r="P319" s="12" t="s">
        <v>24</v>
      </c>
      <c r="Q319" s="22">
        <f>Úrvinnsla!AB311</f>
        <v>-3.8995578781881396E-2</v>
      </c>
      <c r="R319" s="23">
        <f>Úrvinnsla!AC311</f>
        <v>3.6711955930739427E-2</v>
      </c>
    </row>
    <row r="320" spans="1:18" x14ac:dyDescent="0.25">
      <c r="B320" s="12" t="s">
        <v>25</v>
      </c>
      <c r="C320" s="22">
        <f>Úrvinnsla!V312</f>
        <v>-3.6258078650454592E-2</v>
      </c>
      <c r="D320" s="23">
        <f>Úrvinnsla!W312</f>
        <v>3.187643772592836E-2</v>
      </c>
      <c r="P320" s="12" t="s">
        <v>25</v>
      </c>
      <c r="Q320" s="22">
        <f>Úrvinnsla!AB312</f>
        <v>-3.4832239162112366E-2</v>
      </c>
      <c r="R320" s="23">
        <f>Úrvinnsla!AC312</f>
        <v>3.4328910043901484E-2</v>
      </c>
    </row>
    <row r="321" spans="2:18" x14ac:dyDescent="0.25">
      <c r="B321" s="12" t="s">
        <v>26</v>
      </c>
      <c r="C321" s="22">
        <f>Úrvinnsla!V313</f>
        <v>-3.3738635118852008E-2</v>
      </c>
      <c r="D321" s="23">
        <f>Úrvinnsla!W313</f>
        <v>2.7713878847628437E-2</v>
      </c>
      <c r="P321" s="12" t="s">
        <v>26</v>
      </c>
      <c r="Q321" s="22">
        <f>Úrvinnsla!AB313</f>
        <v>-3.6680886232084438E-2</v>
      </c>
      <c r="R321" s="23">
        <f>Úrvinnsla!AC313</f>
        <v>3.4875736740229354E-2</v>
      </c>
    </row>
    <row r="322" spans="2:18" x14ac:dyDescent="0.25">
      <c r="B322" s="12" t="s">
        <v>27</v>
      </c>
      <c r="C322" s="22">
        <f>Úrvinnsla!V314</f>
        <v>-3.1109650564136268E-2</v>
      </c>
      <c r="D322" s="23">
        <f>Úrvinnsla!W314</f>
        <v>2.7494796801402124E-2</v>
      </c>
      <c r="P322" s="12" t="s">
        <v>27</v>
      </c>
      <c r="Q322" s="22">
        <f>Úrvinnsla!AB314</f>
        <v>-3.3434102722637693E-2</v>
      </c>
      <c r="R322" s="23">
        <f>Úrvinnsla!AC314</f>
        <v>3.2607648738414888E-2</v>
      </c>
    </row>
    <row r="323" spans="2:18" x14ac:dyDescent="0.25">
      <c r="B323" s="12" t="s">
        <v>28</v>
      </c>
      <c r="C323" s="22">
        <f>Úrvinnsla!V315</f>
        <v>-3.4724504326870416E-2</v>
      </c>
      <c r="D323" s="23">
        <f>Úrvinnsla!W315</f>
        <v>3.0452404425457335E-2</v>
      </c>
      <c r="P323" s="12" t="s">
        <v>28</v>
      </c>
      <c r="Q323" s="22">
        <f>Úrvinnsla!AB315</f>
        <v>-3.215092416818649E-2</v>
      </c>
      <c r="R323" s="23">
        <f>Úrvinnsla!AC315</f>
        <v>3.1647595049975608E-2</v>
      </c>
    </row>
    <row r="324" spans="2:18" x14ac:dyDescent="0.25">
      <c r="B324" s="12" t="s">
        <v>29</v>
      </c>
      <c r="C324" s="22">
        <f>Úrvinnsla!V316</f>
        <v>-3.8996604228283493E-2</v>
      </c>
      <c r="D324" s="23">
        <f>Úrvinnsla!W316</f>
        <v>3.5162668419323036E-2</v>
      </c>
      <c r="P324" s="12" t="s">
        <v>29</v>
      </c>
      <c r="Q324" s="22">
        <f>Úrvinnsla!AB316</f>
        <v>-3.3138940585415264E-2</v>
      </c>
      <c r="R324" s="23">
        <f>Úrvinnsla!AC316</f>
        <v>3.4335123983632483E-2</v>
      </c>
    </row>
    <row r="325" spans="2:18" x14ac:dyDescent="0.25">
      <c r="B325" s="12" t="s">
        <v>30</v>
      </c>
      <c r="C325" s="22">
        <f>Úrvinnsla!V317</f>
        <v>-3.5491291488662507E-2</v>
      </c>
      <c r="D325" s="23">
        <f>Úrvinnsla!W317</f>
        <v>3.4067258188191479E-2</v>
      </c>
      <c r="P325" s="12" t="s">
        <v>30</v>
      </c>
      <c r="Q325" s="22">
        <f>Úrvinnsla!AB317</f>
        <v>-3.3213507862187241E-2</v>
      </c>
      <c r="R325" s="23">
        <f>Úrvinnsla!AC317</f>
        <v>3.3353321506134709E-2</v>
      </c>
    </row>
    <row r="326" spans="2:18" x14ac:dyDescent="0.25">
      <c r="B326" s="12" t="s">
        <v>31</v>
      </c>
      <c r="C326" s="22">
        <f>Úrvinnsla!V318</f>
        <v>-3.6805783766020374E-2</v>
      </c>
      <c r="D326" s="23">
        <f>Úrvinnsla!W318</f>
        <v>2.6399386570270567E-2</v>
      </c>
      <c r="P326" s="12" t="s">
        <v>31</v>
      </c>
      <c r="Q326" s="22">
        <f>Úrvinnsla!AB318</f>
        <v>-3.0827355005483802E-2</v>
      </c>
      <c r="R326" s="23">
        <f>Úrvinnsla!AC318</f>
        <v>3.023081679130794E-2</v>
      </c>
    </row>
    <row r="327" spans="2:18" x14ac:dyDescent="0.25">
      <c r="B327" s="12" t="s">
        <v>32</v>
      </c>
      <c r="C327" s="22">
        <f>Úrvinnsla!V319</f>
        <v>-3.1219191587249426E-2</v>
      </c>
      <c r="D327" s="23">
        <f>Úrvinnsla!W319</f>
        <v>2.6070763500931099E-2</v>
      </c>
      <c r="P327" s="12" t="s">
        <v>32</v>
      </c>
      <c r="Q327" s="22">
        <f>Úrvinnsla!AB319</f>
        <v>-2.6166900207234889E-2</v>
      </c>
      <c r="R327" s="23">
        <f>Úrvinnsla!AC319</f>
        <v>2.5623180480772518E-2</v>
      </c>
    </row>
    <row r="328" spans="2:18" x14ac:dyDescent="0.25">
      <c r="B328" s="12" t="s">
        <v>33</v>
      </c>
      <c r="C328" s="22">
        <f>Úrvinnsla!V320</f>
        <v>-2.5303976339139007E-2</v>
      </c>
      <c r="D328" s="23">
        <f>Úrvinnsla!W320</f>
        <v>2.125095848395224E-2</v>
      </c>
      <c r="P328" s="12" t="s">
        <v>33</v>
      </c>
      <c r="Q328" s="22">
        <f>Úrvinnsla!AB320</f>
        <v>-2.0757665671400652E-2</v>
      </c>
      <c r="R328" s="23">
        <f>Úrvinnsla!AC320</f>
        <v>2.025433655318977E-2</v>
      </c>
    </row>
    <row r="329" spans="2:18" x14ac:dyDescent="0.25">
      <c r="B329" s="12" t="s">
        <v>34</v>
      </c>
      <c r="C329" s="22">
        <f>Úrvinnsla!V321</f>
        <v>-1.6978858582539162E-2</v>
      </c>
      <c r="D329" s="23">
        <f>Úrvinnsla!W321</f>
        <v>1.4021250958483953E-2</v>
      </c>
      <c r="P329" s="12" t="s">
        <v>34</v>
      </c>
      <c r="Q329" s="22">
        <f>Úrvinnsla!AB321</f>
        <v>-1.3844657720664767E-2</v>
      </c>
      <c r="R329" s="23">
        <f>Úrvinnsla!AC321</f>
        <v>1.4845102017355534E-2</v>
      </c>
    </row>
    <row r="330" spans="2:18" x14ac:dyDescent="0.25">
      <c r="B330" s="12" t="s">
        <v>35</v>
      </c>
      <c r="C330" s="22">
        <f>Úrvinnsla!V322</f>
        <v>-1.2597217658012926E-2</v>
      </c>
      <c r="D330" s="23">
        <f>Úrvinnsla!W322</f>
        <v>1.1939971519333991E-2</v>
      </c>
      <c r="P330" s="12" t="s">
        <v>35</v>
      </c>
      <c r="Q330" s="22">
        <f>Úrvinnsla!AB322</f>
        <v>-1.0967603625212438E-2</v>
      </c>
      <c r="R330" s="23">
        <f>Úrvinnsla!AC322</f>
        <v>1.2636046442985549E-2</v>
      </c>
    </row>
    <row r="331" spans="2:18" x14ac:dyDescent="0.25">
      <c r="B331" s="12" t="s">
        <v>36</v>
      </c>
      <c r="C331" s="22">
        <f>Úrvinnsla!V323</f>
        <v>-9.3109869646182501E-3</v>
      </c>
      <c r="D331" s="23">
        <f>Úrvinnsla!W323</f>
        <v>8.3251177565998469E-3</v>
      </c>
      <c r="P331" s="12" t="s">
        <v>36</v>
      </c>
      <c r="Q331" s="22">
        <f>Úrvinnsla!AB323</f>
        <v>-8.6560180452809783E-3</v>
      </c>
      <c r="R331" s="23">
        <f>Úrvinnsla!AC323</f>
        <v>1.0824683011399473E-2</v>
      </c>
    </row>
    <row r="332" spans="2:18" x14ac:dyDescent="0.25">
      <c r="B332" s="12" t="s">
        <v>37</v>
      </c>
      <c r="C332" s="22">
        <f>Úrvinnsla!V324</f>
        <v>-4.3816409245262351E-3</v>
      </c>
      <c r="D332" s="23">
        <f>Úrvinnsla!W324</f>
        <v>7.1201665023551321E-3</v>
      </c>
      <c r="P332" s="12" t="s">
        <v>37</v>
      </c>
      <c r="Q332" s="22">
        <f>Úrvinnsla!AB324</f>
        <v>-4.483357515915453E-3</v>
      </c>
      <c r="R332" s="23">
        <f>Úrvinnsla!AC324</f>
        <v>6.9285428000633821E-3</v>
      </c>
    </row>
    <row r="333" spans="2:18" x14ac:dyDescent="0.25">
      <c r="B333" s="12" t="s">
        <v>38</v>
      </c>
      <c r="C333" s="22">
        <f>Úrvinnsla!V325</f>
        <v>-1.3144922773578706E-3</v>
      </c>
      <c r="D333" s="23">
        <f>Úrvinnsla!W325</f>
        <v>2.0812794391499617E-3</v>
      </c>
      <c r="P333" s="12" t="s">
        <v>38</v>
      </c>
      <c r="Q333" s="22">
        <f>Úrvinnsla!AB325</f>
        <v>-1.4758106861121553E-3</v>
      </c>
      <c r="R333" s="23">
        <f>Úrvinnsla!AC325</f>
        <v>2.8211286378733414E-3</v>
      </c>
    </row>
    <row r="334" spans="2:18" x14ac:dyDescent="0.25">
      <c r="B334" s="12" t="s">
        <v>39</v>
      </c>
      <c r="C334" s="22">
        <f>Úrvinnsla!V326</f>
        <v>-3.2862306933946765E-4</v>
      </c>
      <c r="D334" s="23">
        <f>Úrvinnsla!W326</f>
        <v>7.6678716179209112E-4</v>
      </c>
      <c r="P334" s="12" t="s">
        <v>39</v>
      </c>
      <c r="Q334" s="22">
        <f>Úrvinnsla!AB326</f>
        <v>-2.3923667964344413E-4</v>
      </c>
      <c r="R334" s="23">
        <f>Úrvinnsla!AC326</f>
        <v>6.2450094296535418E-4</v>
      </c>
    </row>
    <row r="335" spans="2:18" x14ac:dyDescent="0.25">
      <c r="B335" s="41" t="s">
        <v>40</v>
      </c>
      <c r="C335" s="24">
        <f>Úrvinnsla!V327</f>
        <v>0</v>
      </c>
      <c r="D335" s="25">
        <f>Úrvinnsla!W327</f>
        <v>0</v>
      </c>
      <c r="P335" s="41" t="s">
        <v>40</v>
      </c>
      <c r="Q335" s="24">
        <f>Úrvinnsla!AB327</f>
        <v>-1.8641819192995648E-5</v>
      </c>
      <c r="R335" s="25">
        <f>Úrvinnsla!AC327</f>
        <v>1.1185091515797388E-4</v>
      </c>
    </row>
    <row r="344" spans="1:18" x14ac:dyDescent="0.25">
      <c r="A344" s="3" t="s">
        <v>72</v>
      </c>
      <c r="O344" s="3" t="s">
        <v>73</v>
      </c>
    </row>
    <row r="345" spans="1:18" x14ac:dyDescent="0.25">
      <c r="B345" s="38"/>
      <c r="C345" s="39" t="s">
        <v>48</v>
      </c>
      <c r="D345" s="40" t="s">
        <v>96</v>
      </c>
      <c r="P345" s="38"/>
      <c r="Q345" s="39" t="s">
        <v>48</v>
      </c>
      <c r="R345" s="40" t="s">
        <v>96</v>
      </c>
    </row>
    <row r="346" spans="1:18" x14ac:dyDescent="0.25">
      <c r="B346" s="12" t="s">
        <v>20</v>
      </c>
      <c r="C346" s="22">
        <f>Úrvinnsla!V337</f>
        <v>-3.6118363794604001E-2</v>
      </c>
      <c r="D346" s="23">
        <f>Úrvinnsla!W337</f>
        <v>3.5574412532637073E-2</v>
      </c>
      <c r="P346" s="12" t="s">
        <v>20</v>
      </c>
      <c r="Q346" s="22">
        <f>Úrvinnsla!AB337</f>
        <v>-3.6211391250679369E-2</v>
      </c>
      <c r="R346" s="23">
        <f>Úrvinnsla!AC337</f>
        <v>3.48818285938877E-2</v>
      </c>
    </row>
    <row r="347" spans="1:18" x14ac:dyDescent="0.25">
      <c r="B347" s="12" t="s">
        <v>21</v>
      </c>
      <c r="C347" s="22">
        <f>Úrvinnsla!V338</f>
        <v>-3.5139251523063533E-2</v>
      </c>
      <c r="D347" s="23">
        <f>Úrvinnsla!W338</f>
        <v>3.0243690165361183E-2</v>
      </c>
      <c r="P347" s="12" t="s">
        <v>21</v>
      </c>
      <c r="Q347" s="22">
        <f>Úrvinnsla!AB338</f>
        <v>-3.5486733543975364E-2</v>
      </c>
      <c r="R347" s="23">
        <f>Úrvinnsla!AC338</f>
        <v>3.3539983603084092E-2</v>
      </c>
    </row>
    <row r="348" spans="1:18" x14ac:dyDescent="0.25">
      <c r="B348" s="12" t="s">
        <v>22</v>
      </c>
      <c r="C348" s="22">
        <f>Úrvinnsla!V339</f>
        <v>-3.2528285465622281E-2</v>
      </c>
      <c r="D348" s="23">
        <f>Úrvinnsla!W339</f>
        <v>3.111401218450827E-2</v>
      </c>
      <c r="P348" s="12" t="s">
        <v>22</v>
      </c>
      <c r="Q348" s="22">
        <f>Úrvinnsla!AB339</f>
        <v>-3.2763125976829378E-2</v>
      </c>
      <c r="R348" s="23">
        <f>Úrvinnsla!AC339</f>
        <v>3.2259550282340156E-2</v>
      </c>
    </row>
    <row r="349" spans="1:18" x14ac:dyDescent="0.25">
      <c r="B349" s="12" t="s">
        <v>23</v>
      </c>
      <c r="C349" s="22">
        <f>Úrvinnsla!V340</f>
        <v>-3.6553524804177548E-2</v>
      </c>
      <c r="D349" s="23">
        <f>Úrvinnsla!W340</f>
        <v>3.6771105308964318E-2</v>
      </c>
      <c r="P349" s="12" t="s">
        <v>23</v>
      </c>
      <c r="Q349" s="22">
        <f>Úrvinnsla!AB340</f>
        <v>-3.5376192537867973E-2</v>
      </c>
      <c r="R349" s="23">
        <f>Úrvinnsla!AC340</f>
        <v>3.3543054186587075E-2</v>
      </c>
    </row>
    <row r="350" spans="1:18" x14ac:dyDescent="0.25">
      <c r="B350" s="12" t="s">
        <v>24</v>
      </c>
      <c r="C350" s="22">
        <f>Úrvinnsla!V341</f>
        <v>-3.7206266318537858E-2</v>
      </c>
      <c r="D350" s="23">
        <f>Úrvinnsla!W341</f>
        <v>3.4595300261096605E-2</v>
      </c>
      <c r="P350" s="12" t="s">
        <v>24</v>
      </c>
      <c r="Q350" s="22">
        <f>Úrvinnsla!AB341</f>
        <v>-3.8904292982795519E-2</v>
      </c>
      <c r="R350" s="23">
        <f>Úrvinnsla!AC341</f>
        <v>3.7104931050047439E-2</v>
      </c>
    </row>
    <row r="351" spans="1:18" x14ac:dyDescent="0.25">
      <c r="B351" s="12" t="s">
        <v>25</v>
      </c>
      <c r="C351" s="22">
        <f>Úrvinnsla!V342</f>
        <v>-3.5248041775456922E-2</v>
      </c>
      <c r="D351" s="23">
        <f>Úrvinnsla!W342</f>
        <v>3.0243690165361183E-2</v>
      </c>
      <c r="P351" s="12" t="s">
        <v>25</v>
      </c>
      <c r="Q351" s="22">
        <f>Úrvinnsla!AB342</f>
        <v>-3.5560427548046954E-2</v>
      </c>
      <c r="R351" s="23">
        <f>Úrvinnsla!AC342</f>
        <v>3.4298417728320915E-2</v>
      </c>
    </row>
    <row r="352" spans="1:18" x14ac:dyDescent="0.25">
      <c r="B352" s="12" t="s">
        <v>26</v>
      </c>
      <c r="C352" s="22">
        <f>Úrvinnsla!V343</f>
        <v>-3.318102697998259E-2</v>
      </c>
      <c r="D352" s="23">
        <f>Úrvinnsla!W343</f>
        <v>3.0461270670147953E-2</v>
      </c>
      <c r="P352" s="12" t="s">
        <v>26</v>
      </c>
      <c r="Q352" s="22">
        <f>Úrvinnsla!AB343</f>
        <v>-3.6960613625407236E-2</v>
      </c>
      <c r="R352" s="23">
        <f>Úrvinnsla!AC343</f>
        <v>3.5142828191641259E-2</v>
      </c>
    </row>
    <row r="353" spans="2:18" x14ac:dyDescent="0.25">
      <c r="B353" s="12" t="s">
        <v>27</v>
      </c>
      <c r="C353" s="22">
        <f>Úrvinnsla!V344</f>
        <v>-3.1549173194081813E-2</v>
      </c>
      <c r="D353" s="23">
        <f>Úrvinnsla!W344</f>
        <v>2.6000870322019146E-2</v>
      </c>
      <c r="P353" s="12" t="s">
        <v>27</v>
      </c>
      <c r="Q353" s="22">
        <f>Úrvinnsla!AB344</f>
        <v>-3.2907443401469581E-2</v>
      </c>
      <c r="R353" s="23">
        <f>Úrvinnsla!AC344</f>
        <v>3.2250338531831201E-2</v>
      </c>
    </row>
    <row r="354" spans="2:18" x14ac:dyDescent="0.25">
      <c r="B354" s="12" t="s">
        <v>28</v>
      </c>
      <c r="C354" s="22">
        <f>Úrvinnsla!V345</f>
        <v>-3.5356832027850303E-2</v>
      </c>
      <c r="D354" s="23">
        <f>Úrvinnsla!W345</f>
        <v>3.0461270670147953E-2</v>
      </c>
      <c r="P354" s="12" t="s">
        <v>28</v>
      </c>
      <c r="Q354" s="22">
        <f>Úrvinnsla!AB345</f>
        <v>-3.2523620463596699E-2</v>
      </c>
      <c r="R354" s="23">
        <f>Úrvinnsla!AC345</f>
        <v>3.2075315272161169E-2</v>
      </c>
    </row>
    <row r="355" spans="2:18" x14ac:dyDescent="0.25">
      <c r="B355" s="12" t="s">
        <v>29</v>
      </c>
      <c r="C355" s="22">
        <f>Úrvinnsla!V346</f>
        <v>-3.6988685813751088E-2</v>
      </c>
      <c r="D355" s="23">
        <f>Úrvinnsla!W346</f>
        <v>3.2854656222802439E-2</v>
      </c>
      <c r="P355" s="12" t="s">
        <v>29</v>
      </c>
      <c r="Q355" s="22">
        <f>Úrvinnsla!AB346</f>
        <v>-3.2287185533867002E-2</v>
      </c>
      <c r="R355" s="23">
        <f>Úrvinnsla!AC346</f>
        <v>3.3205290001258936E-2</v>
      </c>
    </row>
    <row r="356" spans="2:18" x14ac:dyDescent="0.25">
      <c r="B356" s="12" t="s">
        <v>30</v>
      </c>
      <c r="C356" s="22">
        <f>Úrvinnsla!V347</f>
        <v>-3.7750217580504786E-2</v>
      </c>
      <c r="D356" s="23">
        <f>Úrvinnsla!W347</f>
        <v>3.4921671018276763E-2</v>
      </c>
      <c r="P356" s="12" t="s">
        <v>30</v>
      </c>
      <c r="Q356" s="22">
        <f>Úrvinnsla!AB347</f>
        <v>-3.31039607456605E-2</v>
      </c>
      <c r="R356" s="23">
        <f>Úrvinnsla!AC347</f>
        <v>3.3214501751767891E-2</v>
      </c>
    </row>
    <row r="357" spans="2:18" x14ac:dyDescent="0.25">
      <c r="B357" s="12" t="s">
        <v>31</v>
      </c>
      <c r="C357" s="22">
        <f>Úrvinnsla!V348</f>
        <v>-3.5139251523063533E-2</v>
      </c>
      <c r="D357" s="23">
        <f>Úrvinnsla!W348</f>
        <v>2.6762402088772844E-2</v>
      </c>
      <c r="P357" s="12" t="s">
        <v>31</v>
      </c>
      <c r="Q357" s="22">
        <f>Úrvinnsla!AB348</f>
        <v>-3.0890070040009703E-2</v>
      </c>
      <c r="R357" s="23">
        <f>Úrvinnsla!AC348</f>
        <v>3.0711976196836684E-2</v>
      </c>
    </row>
    <row r="358" spans="2:18" x14ac:dyDescent="0.25">
      <c r="B358" s="12" t="s">
        <v>32</v>
      </c>
      <c r="C358" s="22">
        <f>Úrvinnsla!V349</f>
        <v>-3.2854656222802439E-2</v>
      </c>
      <c r="D358" s="23">
        <f>Úrvinnsla!W349</f>
        <v>2.6000870322019146E-2</v>
      </c>
      <c r="P358" s="12" t="s">
        <v>32</v>
      </c>
      <c r="Q358" s="22">
        <f>Úrvinnsla!AB349</f>
        <v>-2.6717147059455708E-2</v>
      </c>
      <c r="R358" s="23">
        <f>Úrvinnsla!AC349</f>
        <v>2.5915724765177128E-2</v>
      </c>
    </row>
    <row r="359" spans="2:18" x14ac:dyDescent="0.25">
      <c r="B359" s="12" t="s">
        <v>33</v>
      </c>
      <c r="C359" s="22">
        <f>Úrvinnsla!V350</f>
        <v>-2.491296779808529E-2</v>
      </c>
      <c r="D359" s="23">
        <f>Úrvinnsla!W350</f>
        <v>2.1214099216710181E-2</v>
      </c>
      <c r="P359" s="12" t="s">
        <v>33</v>
      </c>
      <c r="Q359" s="22">
        <f>Úrvinnsla!AB350</f>
        <v>-2.1540143273426248E-2</v>
      </c>
      <c r="R359" s="23">
        <f>Úrvinnsla!AC350</f>
        <v>2.1048849912948957E-2</v>
      </c>
    </row>
    <row r="360" spans="2:18" x14ac:dyDescent="0.25">
      <c r="B360" s="12" t="s">
        <v>34</v>
      </c>
      <c r="C360" s="22">
        <f>Úrvinnsla!V351</f>
        <v>-1.9038294168842472E-2</v>
      </c>
      <c r="D360" s="23">
        <f>Úrvinnsla!W351</f>
        <v>1.490426457789382E-2</v>
      </c>
      <c r="P360" s="12" t="s">
        <v>34</v>
      </c>
      <c r="Q360" s="22">
        <f>Úrvinnsla!AB351</f>
        <v>-1.4401036628990607E-2</v>
      </c>
      <c r="R360" s="23">
        <f>Úrvinnsla!AC351</f>
        <v>1.5632340613686818E-2</v>
      </c>
    </row>
    <row r="361" spans="2:18" x14ac:dyDescent="0.25">
      <c r="B361" s="12" t="s">
        <v>35</v>
      </c>
      <c r="C361" s="22">
        <f>Úrvinnsla!V352</f>
        <v>-1.1966927763272411E-2</v>
      </c>
      <c r="D361" s="23">
        <f>Úrvinnsla!W352</f>
        <v>1.2728459530026109E-2</v>
      </c>
      <c r="P361" s="12" t="s">
        <v>35</v>
      </c>
      <c r="Q361" s="22">
        <f>Úrvinnsla!AB352</f>
        <v>-1.0937418437625702E-2</v>
      </c>
      <c r="R361" s="23">
        <f>Úrvinnsla!AC352</f>
        <v>1.2319181013968084E-2</v>
      </c>
    </row>
    <row r="362" spans="2:18" x14ac:dyDescent="0.25">
      <c r="B362" s="12" t="s">
        <v>36</v>
      </c>
      <c r="C362" s="22">
        <f>Úrvinnsla!V353</f>
        <v>-8.9208006962576154E-3</v>
      </c>
      <c r="D362" s="23">
        <f>Úrvinnsla!W353</f>
        <v>7.5065274151436033E-3</v>
      </c>
      <c r="P362" s="12" t="s">
        <v>36</v>
      </c>
      <c r="Q362" s="22">
        <f>Úrvinnsla!AB353</f>
        <v>-8.5546456393108383E-3</v>
      </c>
      <c r="R362" s="23">
        <f>Úrvinnsla!AC353</f>
        <v>1.0673348256369158E-2</v>
      </c>
    </row>
    <row r="363" spans="2:18" x14ac:dyDescent="0.25">
      <c r="B363" s="12" t="s">
        <v>37</v>
      </c>
      <c r="C363" s="22">
        <f>Úrvinnsla!V354</f>
        <v>-5.0043516100957358E-3</v>
      </c>
      <c r="D363" s="23">
        <f>Úrvinnsla!W354</f>
        <v>7.3977371627502175E-3</v>
      </c>
      <c r="P363" s="12" t="s">
        <v>37</v>
      </c>
      <c r="Q363" s="22">
        <f>Úrvinnsla!AB354</f>
        <v>-4.5475341679179293E-3</v>
      </c>
      <c r="R363" s="23">
        <f>Úrvinnsla!AC354</f>
        <v>6.8811776301850643E-3</v>
      </c>
    </row>
    <row r="364" spans="2:18" x14ac:dyDescent="0.25">
      <c r="B364" s="12" t="s">
        <v>38</v>
      </c>
      <c r="C364" s="22">
        <f>Úrvinnsla!V355</f>
        <v>-1.3054830287206266E-3</v>
      </c>
      <c r="D364" s="23">
        <f>Úrvinnsla!W355</f>
        <v>2.3933855526544821E-3</v>
      </c>
      <c r="P364" s="12" t="s">
        <v>38</v>
      </c>
      <c r="Q364" s="22">
        <f>Úrvinnsla!AB355</f>
        <v>-1.5107270834676713E-3</v>
      </c>
      <c r="R364" s="23">
        <f>Úrvinnsla!AC355</f>
        <v>3.0890070040009705E-3</v>
      </c>
    </row>
    <row r="365" spans="2:18" x14ac:dyDescent="0.25">
      <c r="B365" s="12" t="s">
        <v>39</v>
      </c>
      <c r="C365" s="22">
        <f>Úrvinnsla!V356</f>
        <v>-5.4395126196692773E-4</v>
      </c>
      <c r="D365" s="23">
        <f>Úrvinnsla!W356</f>
        <v>4.351610095735422E-4</v>
      </c>
      <c r="P365" s="12" t="s">
        <v>39</v>
      </c>
      <c r="Q365" s="22">
        <f>Úrvinnsla!AB356</f>
        <v>-2.7942309877145954E-4</v>
      </c>
      <c r="R365" s="23">
        <f>Úrvinnsla!AC356</f>
        <v>6.4175195212346197E-4</v>
      </c>
    </row>
    <row r="366" spans="2:18" x14ac:dyDescent="0.25">
      <c r="B366" s="41" t="s">
        <v>40</v>
      </c>
      <c r="C366" s="24">
        <f>Úrvinnsla!V357</f>
        <v>-1.0879025239338555E-4</v>
      </c>
      <c r="D366" s="25">
        <f>Úrvinnsla!W357</f>
        <v>0</v>
      </c>
      <c r="P366" s="41" t="s">
        <v>40</v>
      </c>
      <c r="Q366" s="24">
        <f>Úrvinnsla!AB357</f>
        <v>-1.842350101789843E-5</v>
      </c>
      <c r="R366" s="25">
        <f>Úrvinnsla!AC357</f>
        <v>8.9046921586509079E-5</v>
      </c>
    </row>
    <row r="375" spans="1:18" x14ac:dyDescent="0.25">
      <c r="A375" s="3" t="s">
        <v>74</v>
      </c>
      <c r="O375" s="3" t="s">
        <v>83</v>
      </c>
    </row>
    <row r="376" spans="1:18" x14ac:dyDescent="0.25">
      <c r="B376" s="38"/>
      <c r="C376" s="39" t="s">
        <v>48</v>
      </c>
      <c r="D376" s="40" t="s">
        <v>96</v>
      </c>
      <c r="P376" s="38"/>
      <c r="Q376" s="39" t="s">
        <v>48</v>
      </c>
      <c r="R376" s="40" t="s">
        <v>96</v>
      </c>
    </row>
    <row r="377" spans="1:18" x14ac:dyDescent="0.25">
      <c r="B377" s="12" t="s">
        <v>20</v>
      </c>
      <c r="C377" s="22">
        <f>Úrvinnsla!V367</f>
        <v>-3.6648648648648648E-2</v>
      </c>
      <c r="D377" s="23">
        <f>Úrvinnsla!W367</f>
        <v>3.4702702702702704E-2</v>
      </c>
      <c r="P377" s="12" t="s">
        <v>20</v>
      </c>
      <c r="Q377" s="22">
        <f>Úrvinnsla!AB367</f>
        <v>-3.5041020966271652E-2</v>
      </c>
      <c r="R377" s="23">
        <f>Úrvinnsla!AC367</f>
        <v>3.3871163780006076E-2</v>
      </c>
    </row>
    <row r="378" spans="1:18" x14ac:dyDescent="0.25">
      <c r="B378" s="12" t="s">
        <v>21</v>
      </c>
      <c r="C378" s="22">
        <f>Úrvinnsla!V368</f>
        <v>-3.5243243243243245E-2</v>
      </c>
      <c r="D378" s="23">
        <f>Úrvinnsla!W368</f>
        <v>3.1675675675675675E-2</v>
      </c>
      <c r="P378" s="12" t="s">
        <v>21</v>
      </c>
      <c r="Q378" s="22">
        <f>Úrvinnsla!AB368</f>
        <v>-3.6013369796414466E-2</v>
      </c>
      <c r="R378" s="23">
        <f>Úrvinnsla!AC368</f>
        <v>3.3868125189911884E-2</v>
      </c>
    </row>
    <row r="379" spans="1:18" x14ac:dyDescent="0.25">
      <c r="B379" s="12" t="s">
        <v>22</v>
      </c>
      <c r="C379" s="22">
        <f>Úrvinnsla!V369</f>
        <v>-3.2864864864864868E-2</v>
      </c>
      <c r="D379" s="23">
        <f>Úrvinnsla!W369</f>
        <v>3.3081081081081078E-2</v>
      </c>
      <c r="P379" s="12" t="s">
        <v>22</v>
      </c>
      <c r="Q379" s="22">
        <f>Úrvinnsla!AB369</f>
        <v>-3.2853236098450318E-2</v>
      </c>
      <c r="R379" s="23">
        <f>Úrvinnsla!AC369</f>
        <v>3.1944697660285626E-2</v>
      </c>
    </row>
    <row r="380" spans="1:18" x14ac:dyDescent="0.25">
      <c r="B380" s="12" t="s">
        <v>23</v>
      </c>
      <c r="C380" s="22">
        <f>Úrvinnsla!V370</f>
        <v>-3.6216216216216214E-2</v>
      </c>
      <c r="D380" s="23">
        <f>Úrvinnsla!W370</f>
        <v>3.5999999999999997E-2</v>
      </c>
      <c r="P380" s="12" t="s">
        <v>23</v>
      </c>
      <c r="Q380" s="22">
        <f>Úrvinnsla!AB370</f>
        <v>-3.4323913704041323E-2</v>
      </c>
      <c r="R380" s="23">
        <f>Úrvinnsla!AC370</f>
        <v>3.285931327863871E-2</v>
      </c>
    </row>
    <row r="381" spans="1:18" x14ac:dyDescent="0.25">
      <c r="B381" s="12" t="s">
        <v>24</v>
      </c>
      <c r="C381" s="22">
        <f>Úrvinnsla!V371</f>
        <v>-3.7513513513513515E-2</v>
      </c>
      <c r="D381" s="23">
        <f>Úrvinnsla!W371</f>
        <v>3.0486486486486487E-2</v>
      </c>
      <c r="P381" s="12" t="s">
        <v>24</v>
      </c>
      <c r="Q381" s="22">
        <f>Úrvinnsla!AB371</f>
        <v>-3.9146156183530845E-2</v>
      </c>
      <c r="R381" s="23">
        <f>Úrvinnsla!AC371</f>
        <v>3.6937101185050135E-2</v>
      </c>
    </row>
    <row r="382" spans="1:18" x14ac:dyDescent="0.25">
      <c r="B382" s="12" t="s">
        <v>25</v>
      </c>
      <c r="C382" s="22">
        <f>Úrvinnsla!V372</f>
        <v>-3.5243243243243245E-2</v>
      </c>
      <c r="D382" s="23">
        <f>Úrvinnsla!W372</f>
        <v>3.1243243243243242E-2</v>
      </c>
      <c r="P382" s="12" t="s">
        <v>25</v>
      </c>
      <c r="Q382" s="22">
        <f>Úrvinnsla!AB372</f>
        <v>-3.5973868125189913E-2</v>
      </c>
      <c r="R382" s="23">
        <f>Úrvinnsla!AC372</f>
        <v>3.4624734123366759E-2</v>
      </c>
    </row>
    <row r="383" spans="1:18" x14ac:dyDescent="0.25">
      <c r="B383" s="12" t="s">
        <v>26</v>
      </c>
      <c r="C383" s="22">
        <f>Úrvinnsla!V373</f>
        <v>-3.427027027027027E-2</v>
      </c>
      <c r="D383" s="23">
        <f>Úrvinnsla!W373</f>
        <v>3.1567567567567567E-2</v>
      </c>
      <c r="P383" s="12" t="s">
        <v>26</v>
      </c>
      <c r="Q383" s="22">
        <f>Úrvinnsla!AB373</f>
        <v>-3.6353691886964447E-2</v>
      </c>
      <c r="R383" s="23">
        <f>Úrvinnsla!AC373</f>
        <v>3.4655120024308719E-2</v>
      </c>
    </row>
    <row r="384" spans="1:18" x14ac:dyDescent="0.25">
      <c r="B384" s="12" t="s">
        <v>27</v>
      </c>
      <c r="C384" s="22">
        <f>Úrvinnsla!V374</f>
        <v>-3.1783783783783784E-2</v>
      </c>
      <c r="D384" s="23">
        <f>Úrvinnsla!W374</f>
        <v>2.6486486486486487E-2</v>
      </c>
      <c r="P384" s="12" t="s">
        <v>27</v>
      </c>
      <c r="Q384" s="22">
        <f>Úrvinnsla!AB374</f>
        <v>-3.341537526587663E-2</v>
      </c>
      <c r="R384" s="23">
        <f>Úrvinnsla!AC374</f>
        <v>3.2768155575812821E-2</v>
      </c>
    </row>
    <row r="385" spans="2:18" x14ac:dyDescent="0.25">
      <c r="B385" s="12" t="s">
        <v>28</v>
      </c>
      <c r="C385" s="22">
        <f>Úrvinnsla!V375</f>
        <v>-3.4486486486486487E-2</v>
      </c>
      <c r="D385" s="23">
        <f>Úrvinnsla!W375</f>
        <v>3.0054054054054053E-2</v>
      </c>
      <c r="P385" s="12" t="s">
        <v>28</v>
      </c>
      <c r="Q385" s="22">
        <f>Úrvinnsla!AB375</f>
        <v>-3.2689152233363716E-2</v>
      </c>
      <c r="R385" s="23">
        <f>Úrvinnsla!AC375</f>
        <v>3.1795806745670008E-2</v>
      </c>
    </row>
    <row r="386" spans="2:18" x14ac:dyDescent="0.25">
      <c r="B386" s="12" t="s">
        <v>29</v>
      </c>
      <c r="C386" s="22">
        <f>Úrvinnsla!V376</f>
        <v>-3.6432432432432431E-2</v>
      </c>
      <c r="D386" s="23">
        <f>Úrvinnsla!W376</f>
        <v>3.0486486486486487E-2</v>
      </c>
      <c r="P386" s="12" t="s">
        <v>29</v>
      </c>
      <c r="Q386" s="22">
        <f>Úrvinnsla!AB376</f>
        <v>-3.168034032209055E-2</v>
      </c>
      <c r="R386" s="23">
        <f>Úrvinnsla!AC376</f>
        <v>3.2063202673959283E-2</v>
      </c>
    </row>
    <row r="387" spans="2:18" x14ac:dyDescent="0.25">
      <c r="B387" s="12" t="s">
        <v>30</v>
      </c>
      <c r="C387" s="22">
        <f>Úrvinnsla!V377</f>
        <v>-3.7621621621621623E-2</v>
      </c>
      <c r="D387" s="23">
        <f>Úrvinnsla!W377</f>
        <v>3.491891891891892E-2</v>
      </c>
      <c r="P387" s="12" t="s">
        <v>30</v>
      </c>
      <c r="Q387" s="22">
        <f>Úrvinnsla!AB377</f>
        <v>-3.2436949255545425E-2</v>
      </c>
      <c r="R387" s="23">
        <f>Úrvinnsla!AC377</f>
        <v>3.3211789729565483E-2</v>
      </c>
    </row>
    <row r="388" spans="2:18" x14ac:dyDescent="0.25">
      <c r="B388" s="12" t="s">
        <v>31</v>
      </c>
      <c r="C388" s="22">
        <f>Úrvinnsla!V378</f>
        <v>-3.4594594594594595E-2</v>
      </c>
      <c r="D388" s="23">
        <f>Úrvinnsla!W378</f>
        <v>2.9513513513513515E-2</v>
      </c>
      <c r="P388" s="12" t="s">
        <v>31</v>
      </c>
      <c r="Q388" s="22">
        <f>Úrvinnsla!AB378</f>
        <v>-3.1406867213612882E-2</v>
      </c>
      <c r="R388" s="23">
        <f>Úrvinnsla!AC378</f>
        <v>3.1267092069279856E-2</v>
      </c>
    </row>
    <row r="389" spans="2:18" x14ac:dyDescent="0.25">
      <c r="B389" s="12" t="s">
        <v>32</v>
      </c>
      <c r="C389" s="22">
        <f>Úrvinnsla!V379</f>
        <v>-3.2108108108108109E-2</v>
      </c>
      <c r="D389" s="23">
        <f>Úrvinnsla!W379</f>
        <v>2.4324324324324326E-2</v>
      </c>
      <c r="P389" s="12" t="s">
        <v>32</v>
      </c>
      <c r="Q389" s="22">
        <f>Úrvinnsla!AB379</f>
        <v>-2.702522029778183E-2</v>
      </c>
      <c r="R389" s="23">
        <f>Úrvinnsla!AC379</f>
        <v>2.6432695229413553E-2</v>
      </c>
    </row>
    <row r="390" spans="2:18" x14ac:dyDescent="0.25">
      <c r="B390" s="12" t="s">
        <v>33</v>
      </c>
      <c r="C390" s="22">
        <f>Úrvinnsla!V380</f>
        <v>-2.6054054054054053E-2</v>
      </c>
      <c r="D390" s="23">
        <f>Úrvinnsla!W380</f>
        <v>2.2054054054054053E-2</v>
      </c>
      <c r="P390" s="12" t="s">
        <v>33</v>
      </c>
      <c r="Q390" s="22">
        <f>Úrvinnsla!AB380</f>
        <v>-2.2336675782436949E-2</v>
      </c>
      <c r="R390" s="23">
        <f>Úrvinnsla!AC380</f>
        <v>2.1683378912184748E-2</v>
      </c>
    </row>
    <row r="391" spans="2:18" x14ac:dyDescent="0.25">
      <c r="B391" s="12" t="s">
        <v>34</v>
      </c>
      <c r="C391" s="22">
        <f>Úrvinnsla!V381</f>
        <v>-2.0216216216216217E-2</v>
      </c>
      <c r="D391" s="23">
        <f>Úrvinnsla!W381</f>
        <v>1.6324324324324326E-2</v>
      </c>
      <c r="P391" s="12" t="s">
        <v>34</v>
      </c>
      <c r="Q391" s="22">
        <f>Úrvinnsla!AB381</f>
        <v>-1.5214220601640838E-2</v>
      </c>
      <c r="R391" s="23">
        <f>Úrvinnsla!AC381</f>
        <v>1.632026739592829E-2</v>
      </c>
    </row>
    <row r="392" spans="2:18" x14ac:dyDescent="0.25">
      <c r="B392" s="12" t="s">
        <v>35</v>
      </c>
      <c r="C392" s="22">
        <f>Úrvinnsla!V382</f>
        <v>-1.1783783783783783E-2</v>
      </c>
      <c r="D392" s="23">
        <f>Úrvinnsla!W382</f>
        <v>1.2216216216216217E-2</v>
      </c>
      <c r="P392" s="12" t="s">
        <v>35</v>
      </c>
      <c r="Q392" s="22">
        <f>Úrvinnsla!AB382</f>
        <v>-1.0963233059860225E-2</v>
      </c>
      <c r="R392" s="23">
        <f>Úrvinnsla!AC382</f>
        <v>1.2202977818292313E-2</v>
      </c>
    </row>
    <row r="393" spans="2:18" x14ac:dyDescent="0.25">
      <c r="B393" s="12" t="s">
        <v>36</v>
      </c>
      <c r="C393" s="22">
        <f>Úrvinnsla!V383</f>
        <v>-8.0000000000000002E-3</v>
      </c>
      <c r="D393" s="23">
        <f>Úrvinnsla!W383</f>
        <v>7.6756756756756759E-3</v>
      </c>
      <c r="P393" s="12" t="s">
        <v>36</v>
      </c>
      <c r="Q393" s="22">
        <f>Úrvinnsla!AB383</f>
        <v>-8.5232452142206018E-3</v>
      </c>
      <c r="R393" s="23">
        <f>Úrvinnsla!AC383</f>
        <v>1.0543907626861136E-2</v>
      </c>
    </row>
    <row r="394" spans="2:18" x14ac:dyDescent="0.25">
      <c r="B394" s="12" t="s">
        <v>37</v>
      </c>
      <c r="C394" s="22">
        <f>Úrvinnsla!V384</f>
        <v>-4.972972972972973E-3</v>
      </c>
      <c r="D394" s="23">
        <f>Úrvinnsla!W384</f>
        <v>6.4864864864864862E-3</v>
      </c>
      <c r="P394" s="12" t="s">
        <v>37</v>
      </c>
      <c r="Q394" s="22">
        <f>Úrvinnsla!AB384</f>
        <v>-4.7402005469462166E-3</v>
      </c>
      <c r="R394" s="23">
        <f>Úrvinnsla!AC384</f>
        <v>7.0768763293831659E-3</v>
      </c>
    </row>
    <row r="395" spans="2:18" x14ac:dyDescent="0.25">
      <c r="B395" s="12" t="s">
        <v>38</v>
      </c>
      <c r="C395" s="22">
        <f>Úrvinnsla!V385</f>
        <v>-9.7297297297297292E-4</v>
      </c>
      <c r="D395" s="23">
        <f>Úrvinnsla!W385</f>
        <v>2.8108108108108108E-3</v>
      </c>
      <c r="P395" s="12" t="s">
        <v>38</v>
      </c>
      <c r="Q395" s="22">
        <f>Úrvinnsla!AB385</f>
        <v>-1.4919477362503799E-3</v>
      </c>
      <c r="R395" s="23">
        <f>Úrvinnsla!AC385</f>
        <v>3.1935581890003037E-3</v>
      </c>
    </row>
    <row r="396" spans="2:18" x14ac:dyDescent="0.25">
      <c r="B396" s="12" t="s">
        <v>39</v>
      </c>
      <c r="C396" s="22">
        <f>Úrvinnsla!V386</f>
        <v>-3.2432432432432431E-4</v>
      </c>
      <c r="D396" s="23">
        <f>Úrvinnsla!W386</f>
        <v>4.3243243243243243E-4</v>
      </c>
      <c r="P396" s="12" t="s">
        <v>39</v>
      </c>
      <c r="Q396" s="22">
        <f>Úrvinnsla!AB386</f>
        <v>-2.8562746885445151E-4</v>
      </c>
      <c r="R396" s="23">
        <f>Úrvinnsla!AC386</f>
        <v>6.6848982072318448E-4</v>
      </c>
    </row>
    <row r="397" spans="2:18" x14ac:dyDescent="0.25">
      <c r="B397" s="41" t="s">
        <v>40</v>
      </c>
      <c r="C397" s="24">
        <f>Úrvinnsla!V387</f>
        <v>-1.0810810810810811E-4</v>
      </c>
      <c r="D397" s="25">
        <f>Úrvinnsla!W387</f>
        <v>0</v>
      </c>
      <c r="P397" s="41" t="s">
        <v>40</v>
      </c>
      <c r="Q397" s="24">
        <f>Úrvinnsla!AB387</f>
        <v>-1.8231540565177756E-5</v>
      </c>
      <c r="R397" s="25">
        <f>Úrvinnsla!AC387</f>
        <v>7.9003342449103622E-5</v>
      </c>
    </row>
    <row r="406" spans="1:18" x14ac:dyDescent="0.25">
      <c r="A406" s="3" t="s">
        <v>82</v>
      </c>
      <c r="O406" s="3" t="s">
        <v>81</v>
      </c>
    </row>
    <row r="407" spans="1:18" x14ac:dyDescent="0.25">
      <c r="B407" s="38"/>
      <c r="C407" s="39" t="s">
        <v>48</v>
      </c>
      <c r="D407" s="40" t="s">
        <v>96</v>
      </c>
      <c r="P407" s="38"/>
      <c r="Q407" s="39" t="s">
        <v>48</v>
      </c>
      <c r="R407" s="40" t="s">
        <v>96</v>
      </c>
    </row>
    <row r="408" spans="1:18" x14ac:dyDescent="0.25">
      <c r="B408" s="12" t="s">
        <v>20</v>
      </c>
      <c r="C408" s="22">
        <f>Úrvinnsla!V397</f>
        <v>-3.6076294277929154E-2</v>
      </c>
      <c r="D408" s="23">
        <f>Úrvinnsla!W397</f>
        <v>3.3569482288828341E-2</v>
      </c>
      <c r="P408" s="12" t="s">
        <v>20</v>
      </c>
      <c r="Q408" s="22">
        <f>Úrvinnsla!AB397</f>
        <v>-3.33865617735596E-2</v>
      </c>
      <c r="R408" s="23">
        <f>Úrvinnsla!AC397</f>
        <v>3.2306956686484485E-2</v>
      </c>
    </row>
    <row r="409" spans="1:18" x14ac:dyDescent="0.25">
      <c r="B409" s="12" t="s">
        <v>21</v>
      </c>
      <c r="C409" s="22">
        <f>Úrvinnsla!V398</f>
        <v>-3.73841961852861E-2</v>
      </c>
      <c r="D409" s="23">
        <f>Úrvinnsla!W398</f>
        <v>3.4223433242506811E-2</v>
      </c>
      <c r="P409" s="12" t="s">
        <v>21</v>
      </c>
      <c r="Q409" s="22">
        <f>Úrvinnsla!AB398</f>
        <v>-3.6279542536139707E-2</v>
      </c>
      <c r="R409" s="23">
        <f>Úrvinnsla!AC398</f>
        <v>3.4114317848969566E-2</v>
      </c>
    </row>
    <row r="410" spans="1:18" x14ac:dyDescent="0.25">
      <c r="B410" s="12" t="s">
        <v>22</v>
      </c>
      <c r="C410" s="22">
        <f>Úrvinnsla!V399</f>
        <v>-3.1825613079019072E-2</v>
      </c>
      <c r="D410" s="23">
        <f>Úrvinnsla!W399</f>
        <v>2.9863760217983652E-2</v>
      </c>
      <c r="P410" s="12" t="s">
        <v>22</v>
      </c>
      <c r="Q410" s="22">
        <f>Úrvinnsla!AB399</f>
        <v>-3.252047189869154E-2</v>
      </c>
      <c r="R410" s="23">
        <f>Úrvinnsla!AC399</f>
        <v>3.1494997428795683E-2</v>
      </c>
    </row>
    <row r="411" spans="1:18" x14ac:dyDescent="0.25">
      <c r="B411" s="12" t="s">
        <v>23</v>
      </c>
      <c r="C411" s="22">
        <f>Úrvinnsla!V400</f>
        <v>-3.5967302452316073E-2</v>
      </c>
      <c r="D411" s="23">
        <f>Úrvinnsla!W400</f>
        <v>3.4768392370572207E-2</v>
      </c>
      <c r="P411" s="12" t="s">
        <v>23</v>
      </c>
      <c r="Q411" s="22">
        <f>Úrvinnsla!AB400</f>
        <v>-3.3864715558643003E-2</v>
      </c>
      <c r="R411" s="23">
        <f>Úrvinnsla!AC400</f>
        <v>3.2658805698149634E-2</v>
      </c>
    </row>
    <row r="412" spans="1:18" x14ac:dyDescent="0.25">
      <c r="B412" s="12" t="s">
        <v>24</v>
      </c>
      <c r="C412" s="22">
        <f>Úrvinnsla!V401</f>
        <v>-3.8365122615803812E-2</v>
      </c>
      <c r="D412" s="23">
        <f>Úrvinnsla!W401</f>
        <v>3.1934604904632152E-2</v>
      </c>
      <c r="P412" s="12" t="s">
        <v>24</v>
      </c>
      <c r="Q412" s="22">
        <f>Úrvinnsla!AB401</f>
        <v>-3.8468825275389515E-2</v>
      </c>
      <c r="R412" s="23">
        <f>Úrvinnsla!AC401</f>
        <v>3.636976023143846E-2</v>
      </c>
    </row>
    <row r="413" spans="1:18" x14ac:dyDescent="0.25">
      <c r="B413" s="12" t="s">
        <v>25</v>
      </c>
      <c r="C413" s="22">
        <f>Úrvinnsla!V402</f>
        <v>-3.5313351498637603E-2</v>
      </c>
      <c r="D413" s="23">
        <f>Úrvinnsla!W402</f>
        <v>2.9972752043596729E-2</v>
      </c>
      <c r="P413" s="12" t="s">
        <v>25</v>
      </c>
      <c r="Q413" s="22">
        <f>Úrvinnsla!AB402</f>
        <v>-3.7840308664808184E-2</v>
      </c>
      <c r="R413" s="23">
        <f>Úrvinnsla!AC402</f>
        <v>3.5446532482881189E-2</v>
      </c>
    </row>
    <row r="414" spans="1:18" x14ac:dyDescent="0.25">
      <c r="B414" s="12" t="s">
        <v>26</v>
      </c>
      <c r="C414" s="22">
        <f>Úrvinnsla!V403</f>
        <v>-3.4986376021798368E-2</v>
      </c>
      <c r="D414" s="23">
        <f>Úrvinnsla!W403</f>
        <v>3.2370572207084468E-2</v>
      </c>
      <c r="P414" s="12" t="s">
        <v>26</v>
      </c>
      <c r="Q414" s="22">
        <f>Úrvinnsla!AB403</f>
        <v>-3.5696134773207752E-2</v>
      </c>
      <c r="R414" s="23">
        <f>Úrvinnsla!AC403</f>
        <v>3.3798555915423918E-2</v>
      </c>
    </row>
    <row r="415" spans="1:18" x14ac:dyDescent="0.25">
      <c r="B415" s="12" t="s">
        <v>27</v>
      </c>
      <c r="C415" s="22">
        <f>Úrvinnsla!V404</f>
        <v>-3.1389645776566756E-2</v>
      </c>
      <c r="D415" s="23">
        <f>Úrvinnsla!W404</f>
        <v>2.6702997275204358E-2</v>
      </c>
      <c r="P415" s="12" t="s">
        <v>27</v>
      </c>
      <c r="Q415" s="22">
        <f>Úrvinnsla!AB404</f>
        <v>-3.4288738726547155E-2</v>
      </c>
      <c r="R415" s="23">
        <f>Úrvinnsla!AC404</f>
        <v>3.3167032048332629E-2</v>
      </c>
    </row>
    <row r="416" spans="1:18" x14ac:dyDescent="0.25">
      <c r="B416" s="12" t="s">
        <v>28</v>
      </c>
      <c r="C416" s="22">
        <f>Úrvinnsla!V405</f>
        <v>-3.1607629427792917E-2</v>
      </c>
      <c r="D416" s="23">
        <f>Úrvinnsla!W405</f>
        <v>3.0408719346049048E-2</v>
      </c>
      <c r="P416" s="12" t="s">
        <v>28</v>
      </c>
      <c r="Q416" s="22">
        <f>Úrvinnsla!AB405</f>
        <v>-3.3136959483233044E-2</v>
      </c>
      <c r="R416" s="23">
        <f>Úrvinnsla!AC405</f>
        <v>3.218365916957619E-2</v>
      </c>
    </row>
    <row r="417" spans="2:18" x14ac:dyDescent="0.25">
      <c r="B417" s="12" t="s">
        <v>29</v>
      </c>
      <c r="C417" s="22">
        <f>Úrvinnsla!V406</f>
        <v>-3.346049046321526E-2</v>
      </c>
      <c r="D417" s="23">
        <f>Úrvinnsla!W406</f>
        <v>2.9536784741144413E-2</v>
      </c>
      <c r="P417" s="12" t="s">
        <v>29</v>
      </c>
      <c r="Q417" s="22">
        <f>Úrvinnsla!AB406</f>
        <v>-3.0827386483584889E-2</v>
      </c>
      <c r="R417" s="23">
        <f>Úrvinnsla!AC406</f>
        <v>3.1022858156732194E-2</v>
      </c>
    </row>
    <row r="418" spans="2:18" x14ac:dyDescent="0.25">
      <c r="B418" s="12" t="s">
        <v>30</v>
      </c>
      <c r="C418" s="22">
        <f>Úrvinnsla!V407</f>
        <v>-3.8474114441416893E-2</v>
      </c>
      <c r="D418" s="23">
        <f>Úrvinnsla!W407</f>
        <v>3.4223433242506811E-2</v>
      </c>
      <c r="P418" s="12" t="s">
        <v>30</v>
      </c>
      <c r="Q418" s="22">
        <f>Úrvinnsla!AB407</f>
        <v>-3.2207717221655857E-2</v>
      </c>
      <c r="R418" s="23">
        <f>Úrvinnsla!AC407</f>
        <v>3.2896378962436357E-2</v>
      </c>
    </row>
    <row r="419" spans="2:18" x14ac:dyDescent="0.25">
      <c r="B419" s="12" t="s">
        <v>31</v>
      </c>
      <c r="C419" s="22">
        <f>Úrvinnsla!V408</f>
        <v>-3.6076294277929154E-2</v>
      </c>
      <c r="D419" s="23">
        <f>Úrvinnsla!W408</f>
        <v>3.1062670299727521E-2</v>
      </c>
      <c r="P419" s="12" t="s">
        <v>31</v>
      </c>
      <c r="Q419" s="22">
        <f>Úrvinnsla!AB408</f>
        <v>-3.1789708566771623E-2</v>
      </c>
      <c r="R419" s="23">
        <f>Úrvinnsla!AC408</f>
        <v>3.1452895837656265E-2</v>
      </c>
    </row>
    <row r="420" spans="2:18" x14ac:dyDescent="0.25">
      <c r="B420" s="12" t="s">
        <v>32</v>
      </c>
      <c r="C420" s="22">
        <f>Úrvinnsla!V409</f>
        <v>-3.0299727520435967E-2</v>
      </c>
      <c r="D420" s="23">
        <f>Úrvinnsla!W409</f>
        <v>2.4305177111716623E-2</v>
      </c>
      <c r="P420" s="12" t="s">
        <v>32</v>
      </c>
      <c r="Q420" s="22">
        <f>Úrvinnsla!AB409</f>
        <v>-2.7122446463315981E-2</v>
      </c>
      <c r="R420" s="23">
        <f>Úrvinnsla!AC409</f>
        <v>2.710440292425623E-2</v>
      </c>
    </row>
    <row r="421" spans="2:18" x14ac:dyDescent="0.25">
      <c r="B421" s="12" t="s">
        <v>33</v>
      </c>
      <c r="C421" s="22">
        <f>Úrvinnsla!V410</f>
        <v>-2.7792915531335151E-2</v>
      </c>
      <c r="D421" s="23">
        <f>Úrvinnsla!W410</f>
        <v>2.1907356948228884E-2</v>
      </c>
      <c r="P421" s="12" t="s">
        <v>33</v>
      </c>
      <c r="Q421" s="22">
        <f>Úrvinnsla!AB410</f>
        <v>-2.3113773535541261E-2</v>
      </c>
      <c r="R421" s="23">
        <f>Úrvinnsla!AC410</f>
        <v>2.2130400656784822E-2</v>
      </c>
    </row>
    <row r="422" spans="2:18" x14ac:dyDescent="0.25">
      <c r="B422" s="12" t="s">
        <v>34</v>
      </c>
      <c r="C422" s="22">
        <f>Úrvinnsla!V411</f>
        <v>-2.1798365122615803E-2</v>
      </c>
      <c r="D422" s="23">
        <f>Úrvinnsla!W411</f>
        <v>1.8746594005449591E-2</v>
      </c>
      <c r="P422" s="12" t="s">
        <v>34</v>
      </c>
      <c r="Q422" s="22">
        <f>Úrvinnsla!AB411</f>
        <v>-1.6398569748803864E-2</v>
      </c>
      <c r="R422" s="23">
        <f>Úrvinnsla!AC411</f>
        <v>1.7135347593743702E-2</v>
      </c>
    </row>
    <row r="423" spans="2:18" x14ac:dyDescent="0.25">
      <c r="B423" s="12" t="s">
        <v>35</v>
      </c>
      <c r="C423" s="22">
        <f>Úrvinnsla!V412</f>
        <v>-1.220708446866485E-2</v>
      </c>
      <c r="D423" s="23">
        <f>Úrvinnsla!W412</f>
        <v>1.1662125340599456E-2</v>
      </c>
      <c r="P423" s="12" t="s">
        <v>35</v>
      </c>
      <c r="Q423" s="22">
        <f>Úrvinnsla!AB412</f>
        <v>-1.0964457235308801E-2</v>
      </c>
      <c r="R423" s="23">
        <f>Úrvinnsla!AC412</f>
        <v>1.2245548508551134E-2</v>
      </c>
    </row>
    <row r="424" spans="2:18" x14ac:dyDescent="0.25">
      <c r="B424" s="12" t="s">
        <v>36</v>
      </c>
      <c r="C424" s="22">
        <f>Úrvinnsla!V413</f>
        <v>-7.9564032697547679E-3</v>
      </c>
      <c r="D424" s="23">
        <f>Úrvinnsla!W413</f>
        <v>7.9564032697547679E-3</v>
      </c>
      <c r="P424" s="12" t="s">
        <v>36</v>
      </c>
      <c r="Q424" s="22">
        <f>Úrvinnsla!AB413</f>
        <v>-8.339122302115004E-3</v>
      </c>
      <c r="R424" s="23">
        <f>Úrvinnsla!AC413</f>
        <v>1.0164527003659831E-2</v>
      </c>
    </row>
    <row r="425" spans="2:18" x14ac:dyDescent="0.25">
      <c r="B425" s="12" t="s">
        <v>37</v>
      </c>
      <c r="C425" s="22">
        <f>Úrvinnsla!V414</f>
        <v>-5.1226158038147141E-3</v>
      </c>
      <c r="D425" s="23">
        <f>Úrvinnsla!W414</f>
        <v>6.2125340599455039E-3</v>
      </c>
      <c r="P425" s="12" t="s">
        <v>37</v>
      </c>
      <c r="Q425" s="22">
        <f>Úrvinnsla!AB414</f>
        <v>-4.9138571372722376E-3</v>
      </c>
      <c r="R425" s="23">
        <f>Úrvinnsla!AC414</f>
        <v>7.2805680106096012E-3</v>
      </c>
    </row>
    <row r="426" spans="2:18" x14ac:dyDescent="0.25">
      <c r="B426" s="12" t="s">
        <v>38</v>
      </c>
      <c r="C426" s="22">
        <f>Úrvinnsla!V415</f>
        <v>-9.8092643051771113E-4</v>
      </c>
      <c r="D426" s="23">
        <f>Úrvinnsla!W415</f>
        <v>2.7247956403269754E-3</v>
      </c>
      <c r="P426" s="12" t="s">
        <v>38</v>
      </c>
      <c r="Q426" s="22">
        <f>Úrvinnsla!AB415</f>
        <v>-1.5577588721585186E-3</v>
      </c>
      <c r="R426" s="23">
        <f>Úrvinnsla!AC415</f>
        <v>3.2598660567950462E-3</v>
      </c>
    </row>
    <row r="427" spans="2:18" x14ac:dyDescent="0.25">
      <c r="B427" s="12" t="s">
        <v>39</v>
      </c>
      <c r="C427" s="22">
        <f>Úrvinnsla!V416</f>
        <v>-4.3596730245231606E-4</v>
      </c>
      <c r="D427" s="23">
        <f>Úrvinnsla!W416</f>
        <v>2.1798365122615803E-4</v>
      </c>
      <c r="P427" s="12" t="s">
        <v>39</v>
      </c>
      <c r="Q427" s="22">
        <f>Úrvinnsla!AB416</f>
        <v>-2.6764582938630915E-4</v>
      </c>
      <c r="R427" s="23">
        <f>Úrvinnsla!AC416</f>
        <v>6.7061820172075219E-4</v>
      </c>
    </row>
    <row r="428" spans="2:18" x14ac:dyDescent="0.25">
      <c r="B428" s="41" t="s">
        <v>40</v>
      </c>
      <c r="C428" s="24">
        <f>Úrvinnsla!V417</f>
        <v>-1.0899182561307902E-4</v>
      </c>
      <c r="D428" s="25">
        <f>Úrvinnsla!W417</f>
        <v>0</v>
      </c>
      <c r="P428" s="41" t="s">
        <v>40</v>
      </c>
      <c r="Q428" s="24">
        <f>Úrvinnsla!AB417</f>
        <v>-3.9094334629460889E-5</v>
      </c>
      <c r="R428" s="25">
        <f>Úrvinnsla!AC417</f>
        <v>7.2174156239004716E-5</v>
      </c>
    </row>
    <row r="437" spans="1:18" x14ac:dyDescent="0.25">
      <c r="A437" s="3" t="s">
        <v>79</v>
      </c>
      <c r="O437" s="3" t="s">
        <v>80</v>
      </c>
    </row>
    <row r="438" spans="1:18" x14ac:dyDescent="0.25">
      <c r="B438" s="38"/>
      <c r="C438" s="39" t="s">
        <v>48</v>
      </c>
      <c r="D438" s="40" t="s">
        <v>96</v>
      </c>
      <c r="P438" s="38"/>
      <c r="Q438" s="39" t="s">
        <v>48</v>
      </c>
      <c r="R438" s="40" t="s">
        <v>96</v>
      </c>
    </row>
    <row r="439" spans="1:18" x14ac:dyDescent="0.25">
      <c r="B439" s="12" t="s">
        <v>20</v>
      </c>
      <c r="C439" s="22">
        <f>Úrvinnsla!V427</f>
        <v>-3.7989797025941602E-2</v>
      </c>
      <c r="D439" s="23">
        <f>Úrvinnsla!W427</f>
        <v>3.5818951481602086E-2</v>
      </c>
      <c r="P439" s="12" t="s">
        <v>20</v>
      </c>
      <c r="Q439" s="22">
        <f>Úrvinnsla!AB427</f>
        <v>-3.2185701745830492E-2</v>
      </c>
      <c r="R439" s="23">
        <f>Úrvinnsla!AC427</f>
        <v>3.1349287274382368E-2</v>
      </c>
    </row>
    <row r="440" spans="1:18" x14ac:dyDescent="0.25">
      <c r="B440" s="12" t="s">
        <v>21</v>
      </c>
      <c r="C440" s="22">
        <f>Úrvinnsla!V428</f>
        <v>-3.5493324649951155E-2</v>
      </c>
      <c r="D440" s="23">
        <f>Úrvinnsla!W428</f>
        <v>3.2019971779007922E-2</v>
      </c>
      <c r="P440" s="12" t="s">
        <v>21</v>
      </c>
      <c r="Q440" s="22">
        <f>Úrvinnsla!AB428</f>
        <v>-3.5897845124412957E-2</v>
      </c>
      <c r="R440" s="23">
        <f>Úrvinnsla!AC428</f>
        <v>3.3870352801397371E-2</v>
      </c>
    </row>
    <row r="441" spans="1:18" x14ac:dyDescent="0.25">
      <c r="B441" s="12" t="s">
        <v>22</v>
      </c>
      <c r="C441" s="22">
        <f>Úrvinnsla!V429</f>
        <v>-3.4733528709432325E-2</v>
      </c>
      <c r="D441" s="23">
        <f>Úrvinnsla!W429</f>
        <v>2.887224573971562E-2</v>
      </c>
      <c r="P441" s="12" t="s">
        <v>22</v>
      </c>
      <c r="Q441" s="22">
        <f>Úrvinnsla!AB429</f>
        <v>-3.2676319421662249E-2</v>
      </c>
      <c r="R441" s="23">
        <f>Úrvinnsla!AC429</f>
        <v>3.1497063682765426E-2</v>
      </c>
    </row>
    <row r="442" spans="1:18" x14ac:dyDescent="0.25">
      <c r="B442" s="12" t="s">
        <v>23</v>
      </c>
      <c r="C442" s="22">
        <f>Úrvinnsla!V430</f>
        <v>-3.1260175838489092E-2</v>
      </c>
      <c r="D442" s="23">
        <f>Úrvinnsla!W430</f>
        <v>3.462498643221535E-2</v>
      </c>
      <c r="P442" s="12" t="s">
        <v>23</v>
      </c>
      <c r="Q442" s="22">
        <f>Úrvinnsla!AB430</f>
        <v>-3.2906850618739825E-2</v>
      </c>
      <c r="R442" s="23">
        <f>Úrvinnsla!AC430</f>
        <v>3.1946303964249932E-2</v>
      </c>
    </row>
    <row r="443" spans="1:18" x14ac:dyDescent="0.25">
      <c r="B443" s="12" t="s">
        <v>24</v>
      </c>
      <c r="C443" s="22">
        <f>Úrvinnsla!V431</f>
        <v>-3.8749592966460439E-2</v>
      </c>
      <c r="D443" s="23">
        <f>Úrvinnsla!W431</f>
        <v>3.3431021382828614E-2</v>
      </c>
      <c r="P443" s="12" t="s">
        <v>24</v>
      </c>
      <c r="Q443" s="22">
        <f>Úrvinnsla!AB431</f>
        <v>-3.8448465933104574E-2</v>
      </c>
      <c r="R443" s="23">
        <f>Úrvinnsla!AC431</f>
        <v>3.5989466497610458E-2</v>
      </c>
    </row>
    <row r="444" spans="1:18" x14ac:dyDescent="0.25">
      <c r="B444" s="12" t="s">
        <v>25</v>
      </c>
      <c r="C444" s="22">
        <f>Úrvinnsla!V432</f>
        <v>-3.5276240095517206E-2</v>
      </c>
      <c r="D444" s="23">
        <f>Úrvinnsla!W432</f>
        <v>3.0717464452404211E-2</v>
      </c>
      <c r="P444" s="12" t="s">
        <v>25</v>
      </c>
      <c r="Q444" s="22">
        <f>Úrvinnsla!AB432</f>
        <v>-3.9884852622587917E-2</v>
      </c>
      <c r="R444" s="23">
        <f>Úrvinnsla!AC432</f>
        <v>3.6075176814472629E-2</v>
      </c>
    </row>
    <row r="445" spans="1:18" x14ac:dyDescent="0.25">
      <c r="B445" s="12" t="s">
        <v>26</v>
      </c>
      <c r="C445" s="22">
        <f>Úrvinnsla!V433</f>
        <v>-3.6470205144903942E-2</v>
      </c>
      <c r="D445" s="23">
        <f>Úrvinnsla!W433</f>
        <v>3.2237056333441878E-2</v>
      </c>
      <c r="P445" s="12" t="s">
        <v>26</v>
      </c>
      <c r="Q445" s="22">
        <f>Úrvinnsla!AB433</f>
        <v>-3.5788490582209495E-2</v>
      </c>
      <c r="R445" s="23">
        <f>Úrvinnsla!AC433</f>
        <v>3.319649237917062E-2</v>
      </c>
    </row>
    <row r="446" spans="1:18" x14ac:dyDescent="0.25">
      <c r="B446" s="12" t="s">
        <v>27</v>
      </c>
      <c r="C446" s="22">
        <f>Úrvinnsla!V434</f>
        <v>-3.2128514056224897E-2</v>
      </c>
      <c r="D446" s="23">
        <f>Úrvinnsla!W434</f>
        <v>2.7786822967545859E-2</v>
      </c>
      <c r="P446" s="12" t="s">
        <v>27</v>
      </c>
      <c r="Q446" s="22">
        <f>Úrvinnsla!AB434</f>
        <v>-3.5185562836006608E-2</v>
      </c>
      <c r="R446" s="23">
        <f>Úrvinnsla!AC434</f>
        <v>3.3317669034044727E-2</v>
      </c>
    </row>
    <row r="447" spans="1:18" x14ac:dyDescent="0.25">
      <c r="B447" s="12" t="s">
        <v>28</v>
      </c>
      <c r="C447" s="22">
        <f>Úrvinnsla!V435</f>
        <v>-3.1368718115706067E-2</v>
      </c>
      <c r="D447" s="23">
        <f>Úrvinnsla!W435</f>
        <v>2.8763703462498642E-2</v>
      </c>
      <c r="P447" s="12" t="s">
        <v>28</v>
      </c>
      <c r="Q447" s="22">
        <f>Úrvinnsla!AB435</f>
        <v>-3.3740309562020281E-2</v>
      </c>
      <c r="R447" s="23">
        <f>Úrvinnsla!AC435</f>
        <v>3.215910199232154E-2</v>
      </c>
    </row>
    <row r="448" spans="1:18" x14ac:dyDescent="0.25">
      <c r="B448" s="12" t="s">
        <v>29</v>
      </c>
      <c r="C448" s="22">
        <f>Úrvinnsla!V436</f>
        <v>-3.1911429501790947E-2</v>
      </c>
      <c r="D448" s="23">
        <f>Úrvinnsla!W436</f>
        <v>2.887224573971562E-2</v>
      </c>
      <c r="P448" s="12" t="s">
        <v>29</v>
      </c>
      <c r="Q448" s="22">
        <f>Úrvinnsla!AB436</f>
        <v>-3.0696115549329241E-2</v>
      </c>
      <c r="R448" s="23">
        <f>Úrvinnsla!AC436</f>
        <v>3.0031121711605473E-2</v>
      </c>
    </row>
    <row r="449" spans="2:18" x14ac:dyDescent="0.25">
      <c r="B449" s="12" t="s">
        <v>30</v>
      </c>
      <c r="C449" s="22">
        <f>Úrvinnsla!V437</f>
        <v>-3.7447085639856721E-2</v>
      </c>
      <c r="D449" s="23">
        <f>Úrvinnsla!W437</f>
        <v>3.2128514056224897E-2</v>
      </c>
      <c r="P449" s="12" t="s">
        <v>30</v>
      </c>
      <c r="Q449" s="22">
        <f>Úrvinnsla!AB437</f>
        <v>-3.237781107672847E-2</v>
      </c>
      <c r="R449" s="23">
        <f>Úrvinnsla!AC437</f>
        <v>3.2889117449733857E-2</v>
      </c>
    </row>
    <row r="450" spans="2:18" x14ac:dyDescent="0.25">
      <c r="B450" s="12" t="s">
        <v>31</v>
      </c>
      <c r="C450" s="22">
        <f>Úrvinnsla!V438</f>
        <v>-3.5818951481602086E-2</v>
      </c>
      <c r="D450" s="23">
        <f>Úrvinnsla!W438</f>
        <v>3.1151633561272117E-2</v>
      </c>
      <c r="P450" s="12" t="s">
        <v>31</v>
      </c>
      <c r="Q450" s="22">
        <f>Úrvinnsla!AB438</f>
        <v>-3.1532530020777362E-2</v>
      </c>
      <c r="R450" s="23">
        <f>Úrvinnsla!AC438</f>
        <v>3.1003490478766008E-2</v>
      </c>
    </row>
    <row r="451" spans="2:18" x14ac:dyDescent="0.25">
      <c r="B451" s="12" t="s">
        <v>32</v>
      </c>
      <c r="C451" s="22">
        <f>Úrvinnsla!V439</f>
        <v>-3.0174753066319331E-2</v>
      </c>
      <c r="D451" s="23">
        <f>Úrvinnsla!W439</f>
        <v>2.5073266037121459E-2</v>
      </c>
      <c r="P451" s="12" t="s">
        <v>32</v>
      </c>
      <c r="Q451" s="22">
        <f>Úrvinnsla!AB439</f>
        <v>-2.7787875832350619E-2</v>
      </c>
      <c r="R451" s="23">
        <f>Úrvinnsla!AC439</f>
        <v>2.7353413191704423E-2</v>
      </c>
    </row>
    <row r="452" spans="2:18" x14ac:dyDescent="0.25">
      <c r="B452" s="12" t="s">
        <v>33</v>
      </c>
      <c r="C452" s="22">
        <f>Úrvinnsla!V440</f>
        <v>-2.9197872571366548E-2</v>
      </c>
      <c r="D452" s="23">
        <f>Úrvinnsla!W440</f>
        <v>2.1925539997829153E-2</v>
      </c>
      <c r="P452" s="12" t="s">
        <v>33</v>
      </c>
      <c r="Q452" s="22">
        <f>Úrvinnsla!AB440</f>
        <v>-2.3245229038655352E-2</v>
      </c>
      <c r="R452" s="23">
        <f>Úrvinnsla!AC440</f>
        <v>2.2763477947326576E-2</v>
      </c>
    </row>
    <row r="453" spans="2:18" x14ac:dyDescent="0.25">
      <c r="B453" s="12" t="s">
        <v>34</v>
      </c>
      <c r="C453" s="22">
        <f>Úrvinnsla!V441</f>
        <v>-2.1274286334527298E-2</v>
      </c>
      <c r="D453" s="23">
        <f>Úrvinnsla!W441</f>
        <v>1.9971779007923587E-2</v>
      </c>
      <c r="P453" s="12" t="s">
        <v>34</v>
      </c>
      <c r="Q453" s="22">
        <f>Úrvinnsla!AB441</f>
        <v>-1.7218907104794162E-2</v>
      </c>
      <c r="R453" s="23">
        <f>Úrvinnsla!AC441</f>
        <v>1.7579481541248828E-2</v>
      </c>
    </row>
    <row r="454" spans="2:18" x14ac:dyDescent="0.25">
      <c r="B454" s="12" t="s">
        <v>35</v>
      </c>
      <c r="C454" s="22">
        <f>Úrvinnsla!V442</f>
        <v>-1.2590904157169217E-2</v>
      </c>
      <c r="D454" s="23">
        <f>Úrvinnsla!W442</f>
        <v>1.1505481384999457E-2</v>
      </c>
      <c r="P454" s="12" t="s">
        <v>35</v>
      </c>
      <c r="Q454" s="22">
        <f>Úrvinnsla!AB442</f>
        <v>-1.1038897706214589E-2</v>
      </c>
      <c r="R454" s="23">
        <f>Úrvinnsla!AC442</f>
        <v>1.2099932318404961E-2</v>
      </c>
    </row>
    <row r="455" spans="2:18" x14ac:dyDescent="0.25">
      <c r="B455" s="12" t="s">
        <v>36</v>
      </c>
      <c r="C455" s="22">
        <f>Úrvinnsla!V443</f>
        <v>-9.0090090090090089E-3</v>
      </c>
      <c r="D455" s="23">
        <f>Úrvinnsla!W443</f>
        <v>9.3346358406599366E-3</v>
      </c>
      <c r="P455" s="12" t="s">
        <v>36</v>
      </c>
      <c r="Q455" s="22">
        <f>Úrvinnsla!AB443</f>
        <v>-8.077458482218065E-3</v>
      </c>
      <c r="R455" s="23">
        <f>Úrvinnsla!AC443</f>
        <v>1.0022196016539135E-2</v>
      </c>
    </row>
    <row r="456" spans="2:18" x14ac:dyDescent="0.25">
      <c r="B456" s="12" t="s">
        <v>37</v>
      </c>
      <c r="C456" s="22">
        <f>Úrvinnsla!V444</f>
        <v>-4.6673179203299683E-3</v>
      </c>
      <c r="D456" s="23">
        <f>Úrvinnsla!W444</f>
        <v>5.427113860848801E-3</v>
      </c>
      <c r="P456" s="12" t="s">
        <v>37</v>
      </c>
      <c r="Q456" s="22">
        <f>Úrvinnsla!AB444</f>
        <v>-4.9091322864852566E-3</v>
      </c>
      <c r="R456" s="23">
        <f>Úrvinnsla!AC444</f>
        <v>7.2558216516082508E-3</v>
      </c>
    </row>
    <row r="457" spans="2:18" x14ac:dyDescent="0.25">
      <c r="B457" s="12" t="s">
        <v>38</v>
      </c>
      <c r="C457" s="22">
        <f>Úrvinnsla!V445</f>
        <v>-1.3025073266037122E-3</v>
      </c>
      <c r="D457" s="23">
        <f>Úrvinnsla!W445</f>
        <v>2.8220992076413761E-3</v>
      </c>
      <c r="P457" s="12" t="s">
        <v>38</v>
      </c>
      <c r="Q457" s="22">
        <f>Úrvinnsla!AB445</f>
        <v>-1.5752965133634207E-3</v>
      </c>
      <c r="R457" s="23">
        <f>Úrvinnsla!AC445</f>
        <v>3.2599475689303057E-3</v>
      </c>
    </row>
    <row r="458" spans="2:18" x14ac:dyDescent="0.25">
      <c r="B458" s="12" t="s">
        <v>39</v>
      </c>
      <c r="C458" s="22">
        <f>Úrvinnsla!V446</f>
        <v>-2.1708455443395202E-4</v>
      </c>
      <c r="D458" s="23">
        <f>Úrvinnsla!W446</f>
        <v>3.2562683165092806E-4</v>
      </c>
      <c r="P458" s="12" t="s">
        <v>39</v>
      </c>
      <c r="Q458" s="22">
        <f>Úrvinnsla!AB446</f>
        <v>-2.7781964776015298E-4</v>
      </c>
      <c r="R458" s="23">
        <f>Úrvinnsla!AC446</f>
        <v>7.7434837992723486E-4</v>
      </c>
    </row>
    <row r="459" spans="2:18" x14ac:dyDescent="0.25">
      <c r="B459" s="41" t="s">
        <v>40</v>
      </c>
      <c r="C459" s="24">
        <f>Úrvinnsla!V447</f>
        <v>-1.0854227721697601E-4</v>
      </c>
      <c r="D459" s="25">
        <f>Úrvinnsla!W447</f>
        <v>0</v>
      </c>
      <c r="P459" s="41" t="s">
        <v>40</v>
      </c>
      <c r="Q459" s="24">
        <f>Úrvinnsla!AB447</f>
        <v>-4.1377394347256828E-5</v>
      </c>
      <c r="R459" s="25">
        <f>Úrvinnsla!AC447</f>
        <v>7.3888204191530053E-5</v>
      </c>
    </row>
    <row r="468" spans="1:18" x14ac:dyDescent="0.25">
      <c r="A468" s="3" t="s">
        <v>78</v>
      </c>
      <c r="O468" s="3" t="s">
        <v>77</v>
      </c>
    </row>
    <row r="469" spans="1:18" x14ac:dyDescent="0.25">
      <c r="B469" s="38"/>
      <c r="C469" s="39" t="s">
        <v>48</v>
      </c>
      <c r="D469" s="40" t="s">
        <v>96</v>
      </c>
      <c r="P469" s="38"/>
      <c r="Q469" s="39" t="s">
        <v>48</v>
      </c>
      <c r="R469" s="40" t="s">
        <v>96</v>
      </c>
    </row>
    <row r="470" spans="1:18" x14ac:dyDescent="0.25">
      <c r="B470" s="12" t="s">
        <v>20</v>
      </c>
      <c r="C470" s="22">
        <f>Úrvinnsla!V457</f>
        <v>-3.468886754189348E-2</v>
      </c>
      <c r="D470" s="23">
        <f>Úrvinnsla!W457</f>
        <v>3.5222542427153378E-2</v>
      </c>
      <c r="P470" s="12" t="s">
        <v>20</v>
      </c>
      <c r="Q470" s="22">
        <f>Úrvinnsla!AB457</f>
        <v>-3.1048930980054526E-2</v>
      </c>
      <c r="R470" s="23">
        <f>Úrvinnsla!AC457</f>
        <v>2.9998565073898694E-2</v>
      </c>
    </row>
    <row r="471" spans="1:18" x14ac:dyDescent="0.25">
      <c r="B471" s="12" t="s">
        <v>21</v>
      </c>
      <c r="C471" s="22">
        <f>Úrvinnsla!V458</f>
        <v>-3.6183157220621195E-2</v>
      </c>
      <c r="D471" s="23">
        <f>Úrvinnsla!W458</f>
        <v>3.2767637954957837E-2</v>
      </c>
      <c r="P471" s="12" t="s">
        <v>21</v>
      </c>
      <c r="Q471" s="22">
        <f>Úrvinnsla!AB458</f>
        <v>-3.515568948199168E-2</v>
      </c>
      <c r="R471" s="23">
        <f>Úrvinnsla!AC458</f>
        <v>3.3247237767254988E-2</v>
      </c>
    </row>
    <row r="472" spans="1:18" x14ac:dyDescent="0.25">
      <c r="B472" s="12" t="s">
        <v>22</v>
      </c>
      <c r="C472" s="22">
        <f>Úrvinnsla!V459</f>
        <v>-3.757071192229694E-2</v>
      </c>
      <c r="D472" s="23">
        <f>Úrvinnsla!W459</f>
        <v>2.8818443804034581E-2</v>
      </c>
      <c r="P472" s="12" t="s">
        <v>22</v>
      </c>
      <c r="Q472" s="22">
        <f>Úrvinnsla!AB459</f>
        <v>-3.2727794518582293E-2</v>
      </c>
      <c r="R472" s="23">
        <f>Úrvinnsla!AC459</f>
        <v>3.1269909599655615E-2</v>
      </c>
    </row>
    <row r="473" spans="1:18" x14ac:dyDescent="0.25">
      <c r="B473" s="12" t="s">
        <v>23</v>
      </c>
      <c r="C473" s="22">
        <f>Úrvinnsla!V460</f>
        <v>-2.9672323620450421E-2</v>
      </c>
      <c r="D473" s="23">
        <f>Úrvinnsla!W460</f>
        <v>3.426192763368556E-2</v>
      </c>
      <c r="P473" s="12" t="s">
        <v>23</v>
      </c>
      <c r="Q473" s="22">
        <f>Úrvinnsla!AB460</f>
        <v>-3.1823791074759647E-2</v>
      </c>
      <c r="R473" s="23">
        <f>Úrvinnsla!AC460</f>
        <v>3.1097718467498925E-2</v>
      </c>
    </row>
    <row r="474" spans="1:18" x14ac:dyDescent="0.25">
      <c r="B474" s="12" t="s">
        <v>24</v>
      </c>
      <c r="C474" s="22">
        <f>Úrvinnsla!V461</f>
        <v>-3.6823567082933079E-2</v>
      </c>
      <c r="D474" s="23">
        <f>Úrvinnsla!W461</f>
        <v>3.383498772547764E-2</v>
      </c>
      <c r="P474" s="12" t="s">
        <v>24</v>
      </c>
      <c r="Q474" s="22">
        <f>Úrvinnsla!AB461</f>
        <v>-3.825799971301478E-2</v>
      </c>
      <c r="R474" s="23">
        <f>Úrvinnsla!AC461</f>
        <v>3.5557468790357295E-2</v>
      </c>
    </row>
    <row r="475" spans="1:18" x14ac:dyDescent="0.25">
      <c r="B475" s="12" t="s">
        <v>25</v>
      </c>
      <c r="C475" s="22">
        <f>Úrvinnsla!V462</f>
        <v>-3.7463976945244955E-2</v>
      </c>
      <c r="D475" s="23">
        <f>Úrvinnsla!W462</f>
        <v>2.9672323620450421E-2</v>
      </c>
      <c r="P475" s="12" t="s">
        <v>25</v>
      </c>
      <c r="Q475" s="22">
        <f>Úrvinnsla!AB462</f>
        <v>-4.2714880183670541E-2</v>
      </c>
      <c r="R475" s="23">
        <f>Úrvinnsla!AC462</f>
        <v>3.7442961687473096E-2</v>
      </c>
    </row>
    <row r="476" spans="1:18" x14ac:dyDescent="0.25">
      <c r="B476" s="12" t="s">
        <v>26</v>
      </c>
      <c r="C476" s="22">
        <f>Úrvinnsla!V463</f>
        <v>-3.5542747358309319E-2</v>
      </c>
      <c r="D476" s="23">
        <f>Úrvinnsla!W463</f>
        <v>3.340804781726972E-2</v>
      </c>
      <c r="P476" s="12" t="s">
        <v>26</v>
      </c>
      <c r="Q476" s="22">
        <f>Úrvinnsla!AB463</f>
        <v>-3.7325297747166024E-2</v>
      </c>
      <c r="R476" s="23">
        <f>Úrvinnsla!AC463</f>
        <v>3.3158272348974026E-2</v>
      </c>
    </row>
    <row r="477" spans="1:18" x14ac:dyDescent="0.25">
      <c r="B477" s="12" t="s">
        <v>27</v>
      </c>
      <c r="C477" s="22">
        <f>Úrvinnsla!V464</f>
        <v>-3.3514782794321699E-2</v>
      </c>
      <c r="D477" s="23">
        <f>Úrvinnsla!W464</f>
        <v>2.9672323620450421E-2</v>
      </c>
      <c r="P477" s="12" t="s">
        <v>27</v>
      </c>
      <c r="Q477" s="22">
        <f>Úrvinnsla!AB464</f>
        <v>-3.7107188979767544E-2</v>
      </c>
      <c r="R477" s="23">
        <f>Úrvinnsla!AC464</f>
        <v>3.3476825943463913E-2</v>
      </c>
    </row>
    <row r="478" spans="1:18" x14ac:dyDescent="0.25">
      <c r="B478" s="12" t="s">
        <v>28</v>
      </c>
      <c r="C478" s="22">
        <f>Úrvinnsla!V465</f>
        <v>-2.9672323620450421E-2</v>
      </c>
      <c r="D478" s="23">
        <f>Úrvinnsla!W465</f>
        <v>2.7324154125306862E-2</v>
      </c>
      <c r="P478" s="12" t="s">
        <v>28</v>
      </c>
      <c r="Q478" s="22">
        <f>Úrvinnsla!AB465</f>
        <v>-3.3712153824078057E-2</v>
      </c>
      <c r="R478" s="23">
        <f>Úrvinnsla!AC465</f>
        <v>3.1209642703400774E-2</v>
      </c>
    </row>
    <row r="479" spans="1:18" x14ac:dyDescent="0.25">
      <c r="B479" s="12" t="s">
        <v>29</v>
      </c>
      <c r="C479" s="22">
        <f>Úrvinnsla!V466</f>
        <v>-3.13800832532821E-2</v>
      </c>
      <c r="D479" s="23">
        <f>Úrvinnsla!W466</f>
        <v>2.9779058597502402E-2</v>
      </c>
      <c r="P479" s="12" t="s">
        <v>29</v>
      </c>
      <c r="Q479" s="22">
        <f>Úrvinnsla!AB466</f>
        <v>-3.1909886640837999E-2</v>
      </c>
      <c r="R479" s="23">
        <f>Úrvinnsla!AC466</f>
        <v>3.0084660639977043E-2</v>
      </c>
    </row>
    <row r="480" spans="1:18" x14ac:dyDescent="0.25">
      <c r="B480" s="12" t="s">
        <v>30</v>
      </c>
      <c r="C480" s="22">
        <f>Úrvinnsla!V467</f>
        <v>-3.4582132564841501E-2</v>
      </c>
      <c r="D480" s="23">
        <f>Úrvinnsla!W467</f>
        <v>3.2554168000853881E-2</v>
      </c>
      <c r="P480" s="12" t="s">
        <v>30</v>
      </c>
      <c r="Q480" s="22">
        <f>Úrvinnsla!AB467</f>
        <v>-3.1786482996125701E-2</v>
      </c>
      <c r="R480" s="23">
        <f>Úrvinnsla!AC467</f>
        <v>3.1984502798105899E-2</v>
      </c>
    </row>
    <row r="481" spans="2:18" x14ac:dyDescent="0.25">
      <c r="B481" s="12" t="s">
        <v>31</v>
      </c>
      <c r="C481" s="22">
        <f>Úrvinnsla!V468</f>
        <v>-3.3621517771373677E-2</v>
      </c>
      <c r="D481" s="23">
        <f>Úrvinnsla!W468</f>
        <v>3.2127228092645961E-2</v>
      </c>
      <c r="P481" s="12" t="s">
        <v>31</v>
      </c>
      <c r="Q481" s="22">
        <f>Úrvinnsla!AB468</f>
        <v>-3.1143636102740707E-2</v>
      </c>
      <c r="R481" s="23">
        <f>Úrvinnsla!AC468</f>
        <v>3.065002152389152E-2</v>
      </c>
    </row>
    <row r="482" spans="2:18" x14ac:dyDescent="0.25">
      <c r="B482" s="12" t="s">
        <v>32</v>
      </c>
      <c r="C482" s="22">
        <f>Úrvinnsla!V469</f>
        <v>-3.468886754189348E-2</v>
      </c>
      <c r="D482" s="23">
        <f>Úrvinnsla!W469</f>
        <v>2.4442309744903405E-2</v>
      </c>
      <c r="P482" s="12" t="s">
        <v>32</v>
      </c>
      <c r="Q482" s="22">
        <f>Úrvinnsla!AB469</f>
        <v>-2.8035586167312384E-2</v>
      </c>
      <c r="R482" s="23">
        <f>Úrvinnsla!AC469</f>
        <v>2.7498923805424021E-2</v>
      </c>
    </row>
    <row r="483" spans="2:18" x14ac:dyDescent="0.25">
      <c r="B483" s="12" t="s">
        <v>33</v>
      </c>
      <c r="C483" s="22">
        <f>Úrvinnsla!V470</f>
        <v>-2.7324154125306862E-2</v>
      </c>
      <c r="D483" s="23">
        <f>Úrvinnsla!W470</f>
        <v>2.2734550112071726E-2</v>
      </c>
      <c r="P483" s="12" t="s">
        <v>33</v>
      </c>
      <c r="Q483" s="22">
        <f>Úrvinnsla!AB470</f>
        <v>-2.3191275649304059E-2</v>
      </c>
      <c r="R483" s="23">
        <f>Úrvinnsla!AC470</f>
        <v>2.2803845601951499E-2</v>
      </c>
    </row>
    <row r="484" spans="2:18" x14ac:dyDescent="0.25">
      <c r="B484" s="12" t="s">
        <v>34</v>
      </c>
      <c r="C484" s="22">
        <f>Úrvinnsla!V471</f>
        <v>-2.2200875226811825E-2</v>
      </c>
      <c r="D484" s="23">
        <f>Úrvinnsla!W471</f>
        <v>1.942576582346035E-2</v>
      </c>
      <c r="P484" s="12" t="s">
        <v>34</v>
      </c>
      <c r="Q484" s="22">
        <f>Úrvinnsla!AB471</f>
        <v>-1.7706988090113358E-2</v>
      </c>
      <c r="R484" s="23">
        <f>Úrvinnsla!AC471</f>
        <v>1.7781604247381261E-2</v>
      </c>
    </row>
    <row r="485" spans="2:18" x14ac:dyDescent="0.25">
      <c r="B485" s="12" t="s">
        <v>35</v>
      </c>
      <c r="C485" s="22">
        <f>Úrvinnsla!V472</f>
        <v>-1.3448607108549471E-2</v>
      </c>
      <c r="D485" s="23">
        <f>Úrvinnsla!W472</f>
        <v>1.2274522360977692E-2</v>
      </c>
      <c r="P485" s="12" t="s">
        <v>35</v>
      </c>
      <c r="Q485" s="22">
        <f>Úrvinnsla!AB472</f>
        <v>-1.1232601521021667E-2</v>
      </c>
      <c r="R485" s="23">
        <f>Úrvinnsla!AC472</f>
        <v>1.2326015210216673E-2</v>
      </c>
    </row>
    <row r="486" spans="2:18" x14ac:dyDescent="0.25">
      <c r="B486" s="12" t="s">
        <v>36</v>
      </c>
      <c r="C486" s="22">
        <f>Úrvinnsla!V473</f>
        <v>-9.0724730494182951E-3</v>
      </c>
      <c r="D486" s="23">
        <f>Úrvinnsla!W473</f>
        <v>9.392677980574235E-3</v>
      </c>
      <c r="P486" s="12" t="s">
        <v>36</v>
      </c>
      <c r="Q486" s="22">
        <f>Úrvinnsla!AB473</f>
        <v>-7.8633950351556896E-3</v>
      </c>
      <c r="R486" s="23">
        <f>Úrvinnsla!AC473</f>
        <v>9.602525469938299E-3</v>
      </c>
    </row>
    <row r="487" spans="2:18" x14ac:dyDescent="0.25">
      <c r="B487" s="12" t="s">
        <v>37</v>
      </c>
      <c r="C487" s="22">
        <f>Úrvinnsla!V474</f>
        <v>-5.2300138755470163E-3</v>
      </c>
      <c r="D487" s="23">
        <f>Úrvinnsla!W474</f>
        <v>4.9098089443910774E-3</v>
      </c>
      <c r="P487" s="12" t="s">
        <v>37</v>
      </c>
      <c r="Q487" s="22">
        <f>Úrvinnsla!AB474</f>
        <v>-4.9533649017075619E-3</v>
      </c>
      <c r="R487" s="23">
        <f>Úrvinnsla!AC474</f>
        <v>7.065576122829674E-3</v>
      </c>
    </row>
    <row r="488" spans="2:18" x14ac:dyDescent="0.25">
      <c r="B488" s="12" t="s">
        <v>38</v>
      </c>
      <c r="C488" s="22">
        <f>Úrvinnsla!V475</f>
        <v>-1.6010246557796989E-3</v>
      </c>
      <c r="D488" s="23">
        <f>Úrvinnsla!W475</f>
        <v>2.2414345180915788E-3</v>
      </c>
      <c r="P488" s="12" t="s">
        <v>38</v>
      </c>
      <c r="Q488" s="22">
        <f>Úrvinnsla!AB475</f>
        <v>-1.638685607691204E-3</v>
      </c>
      <c r="R488" s="23">
        <f>Úrvinnsla!AC475</f>
        <v>3.222844023532788E-3</v>
      </c>
    </row>
    <row r="489" spans="2:18" x14ac:dyDescent="0.25">
      <c r="B489" s="12" t="s">
        <v>39</v>
      </c>
      <c r="C489" s="22">
        <f>Úrvinnsla!V476</f>
        <v>-2.1346995410395986E-4</v>
      </c>
      <c r="D489" s="23">
        <f>Úrvinnsla!W476</f>
        <v>4.2693990820791972E-4</v>
      </c>
      <c r="P489" s="12" t="s">
        <v>39</v>
      </c>
      <c r="Q489" s="22">
        <f>Úrvinnsla!AB476</f>
        <v>-3.1281389008466065E-4</v>
      </c>
      <c r="R489" s="23">
        <f>Úrvinnsla!AC476</f>
        <v>7.4329172047639543E-4</v>
      </c>
    </row>
    <row r="490" spans="2:18" x14ac:dyDescent="0.25">
      <c r="B490" s="41" t="s">
        <v>40</v>
      </c>
      <c r="C490" s="24">
        <f>Úrvinnsla!V477</f>
        <v>-1.0673497705197993E-4</v>
      </c>
      <c r="D490" s="25">
        <f>Úrvinnsla!W477</f>
        <v>1.0673497705197993E-4</v>
      </c>
      <c r="P490" s="41" t="s">
        <v>40</v>
      </c>
      <c r="Q490" s="24">
        <f>Úrvinnsla!AB477</f>
        <v>-3.7308078633950353E-5</v>
      </c>
      <c r="R490" s="25">
        <f>Úrvinnsla!AC477</f>
        <v>9.1835270483570103E-5</v>
      </c>
    </row>
    <row r="499" spans="1:18" x14ac:dyDescent="0.25">
      <c r="A499" s="3" t="s">
        <v>75</v>
      </c>
      <c r="O499" s="3" t="s">
        <v>76</v>
      </c>
    </row>
    <row r="500" spans="1:18" x14ac:dyDescent="0.25">
      <c r="B500" s="38"/>
      <c r="C500" s="39" t="s">
        <v>48</v>
      </c>
      <c r="D500" s="40" t="s">
        <v>96</v>
      </c>
      <c r="P500" s="38"/>
      <c r="Q500" s="39" t="s">
        <v>48</v>
      </c>
      <c r="R500" s="40" t="s">
        <v>96</v>
      </c>
    </row>
    <row r="501" spans="1:18" x14ac:dyDescent="0.25">
      <c r="B501" s="12" t="s">
        <v>20</v>
      </c>
      <c r="C501" s="22">
        <f>Úrvinnsla!V487</f>
        <v>-3.4074229398196688E-2</v>
      </c>
      <c r="D501" s="23">
        <f>Úrvinnsla!W487</f>
        <v>3.2920947787796181E-2</v>
      </c>
      <c r="P501" s="12" t="s">
        <v>20</v>
      </c>
      <c r="Q501" s="22">
        <f>Úrvinnsla!AB487</f>
        <v>-3.0684246941799654E-2</v>
      </c>
      <c r="R501" s="23">
        <f>Úrvinnsla!AC487</f>
        <v>2.8779437016619468E-2</v>
      </c>
    </row>
    <row r="502" spans="1:18" x14ac:dyDescent="0.25">
      <c r="B502" s="12" t="s">
        <v>21</v>
      </c>
      <c r="C502" s="22">
        <f>Úrvinnsla!V488</f>
        <v>-3.6800167750052425E-2</v>
      </c>
      <c r="D502" s="23">
        <f>Úrvinnsla!W488</f>
        <v>3.5437198574124557E-2</v>
      </c>
      <c r="P502" s="12" t="s">
        <v>21</v>
      </c>
      <c r="Q502" s="22">
        <f>Úrvinnsla!AB488</f>
        <v>-3.3757153541685923E-2</v>
      </c>
      <c r="R502" s="23">
        <f>Úrvinnsla!AC488</f>
        <v>3.2406979447661147E-2</v>
      </c>
    </row>
    <row r="503" spans="1:18" x14ac:dyDescent="0.25">
      <c r="B503" s="12" t="s">
        <v>22</v>
      </c>
      <c r="C503" s="22">
        <f>Úrvinnsla!V489</f>
        <v>-3.5332354791360869E-2</v>
      </c>
      <c r="D503" s="23">
        <f>Úrvinnsla!W489</f>
        <v>3.0404697001467813E-2</v>
      </c>
      <c r="P503" s="12" t="s">
        <v>22</v>
      </c>
      <c r="Q503" s="22">
        <f>Úrvinnsla!AB489</f>
        <v>-3.3059656966142006E-2</v>
      </c>
      <c r="R503" s="23">
        <f>Úrvinnsla!AC489</f>
        <v>3.1280900638951684E-2</v>
      </c>
    </row>
    <row r="504" spans="1:18" x14ac:dyDescent="0.25">
      <c r="B504" s="12" t="s">
        <v>23</v>
      </c>
      <c r="C504" s="22">
        <f>Úrvinnsla!V490</f>
        <v>-3.0404697001467813E-2</v>
      </c>
      <c r="D504" s="23">
        <f>Úrvinnsla!W490</f>
        <v>3.1033759698049907E-2</v>
      </c>
      <c r="P504" s="12" t="s">
        <v>23</v>
      </c>
      <c r="Q504" s="22">
        <f>Úrvinnsla!AB490</f>
        <v>-3.0913944609247852E-2</v>
      </c>
      <c r="R504" s="23">
        <f>Úrvinnsla!AC490</f>
        <v>3.0558193343809787E-2</v>
      </c>
    </row>
    <row r="505" spans="1:18" x14ac:dyDescent="0.25">
      <c r="B505" s="12" t="s">
        <v>24</v>
      </c>
      <c r="C505" s="22">
        <f>Úrvinnsla!V491</f>
        <v>-3.5751729922415598E-2</v>
      </c>
      <c r="D505" s="23">
        <f>Úrvinnsla!W491</f>
        <v>3.271126022226882E-2</v>
      </c>
      <c r="P505" s="12" t="s">
        <v>24</v>
      </c>
      <c r="Q505" s="22">
        <f>Úrvinnsla!AB491</f>
        <v>-3.7648007932973099E-2</v>
      </c>
      <c r="R505" s="23">
        <f>Úrvinnsla!AC491</f>
        <v>3.493925617172422E-2</v>
      </c>
    </row>
    <row r="506" spans="1:18" x14ac:dyDescent="0.25">
      <c r="B506" s="12" t="s">
        <v>25</v>
      </c>
      <c r="C506" s="22">
        <f>Úrvinnsla!V492</f>
        <v>-3.7114699098343466E-2</v>
      </c>
      <c r="D506" s="23">
        <f>Úrvinnsla!W492</f>
        <v>3.1453134829104633E-2</v>
      </c>
      <c r="P506" s="12" t="s">
        <v>25</v>
      </c>
      <c r="Q506" s="22">
        <f>Úrvinnsla!AB492</f>
        <v>-4.4264421231907811E-2</v>
      </c>
      <c r="R506" s="23">
        <f>Úrvinnsla!AC492</f>
        <v>3.8569599793832336E-2</v>
      </c>
    </row>
    <row r="507" spans="1:18" x14ac:dyDescent="0.25">
      <c r="B507" s="12" t="s">
        <v>26</v>
      </c>
      <c r="C507" s="22">
        <f>Úrvinnsla!V493</f>
        <v>-3.5437198574124557E-2</v>
      </c>
      <c r="D507" s="23">
        <f>Úrvinnsla!W493</f>
        <v>3.260641643950514E-2</v>
      </c>
      <c r="P507" s="12" t="s">
        <v>26</v>
      </c>
      <c r="Q507" s="22">
        <f>Úrvinnsla!AB493</f>
        <v>-3.9169054682050806E-2</v>
      </c>
      <c r="R507" s="23">
        <f>Úrvinnsla!AC493</f>
        <v>3.3631099943696056E-2</v>
      </c>
    </row>
    <row r="508" spans="1:18" x14ac:dyDescent="0.25">
      <c r="B508" s="12" t="s">
        <v>27</v>
      </c>
      <c r="C508" s="22">
        <f>Úrvinnsla!V494</f>
        <v>-3.6066261270706647E-2</v>
      </c>
      <c r="D508" s="23">
        <f>Úrvinnsla!W494</f>
        <v>3.208219752568673E-2</v>
      </c>
      <c r="P508" s="12" t="s">
        <v>27</v>
      </c>
      <c r="Q508" s="22">
        <f>Úrvinnsla!AB494</f>
        <v>-3.8236258056925806E-2</v>
      </c>
      <c r="R508" s="23">
        <f>Úrvinnsla!AC494</f>
        <v>3.364510589902827E-2</v>
      </c>
    </row>
    <row r="509" spans="1:18" x14ac:dyDescent="0.25">
      <c r="B509" s="12" t="s">
        <v>28</v>
      </c>
      <c r="C509" s="22">
        <f>Úrvinnsla!V495</f>
        <v>-2.935625917383099E-2</v>
      </c>
      <c r="D509" s="23">
        <f>Úrvinnsla!W495</f>
        <v>2.537219542881107E-2</v>
      </c>
      <c r="P509" s="12" t="s">
        <v>28</v>
      </c>
      <c r="Q509" s="22">
        <f>Úrvinnsla!AB495</f>
        <v>-3.3759954732752367E-2</v>
      </c>
      <c r="R509" s="23">
        <f>Úrvinnsla!AC495</f>
        <v>3.0787891011257985E-2</v>
      </c>
    </row>
    <row r="510" spans="1:18" x14ac:dyDescent="0.25">
      <c r="B510" s="12" t="s">
        <v>29</v>
      </c>
      <c r="C510" s="22">
        <f>Úrvinnsla!V496</f>
        <v>-3.2920947787796181E-2</v>
      </c>
      <c r="D510" s="23">
        <f>Úrvinnsla!W496</f>
        <v>2.9670790522122039E-2</v>
      </c>
      <c r="P510" s="12" t="s">
        <v>29</v>
      </c>
      <c r="Q510" s="22">
        <f>Úrvinnsla!AB496</f>
        <v>-3.2737519993501239E-2</v>
      </c>
      <c r="R510" s="23">
        <f>Úrvinnsla!AC496</f>
        <v>3.0440543319019246E-2</v>
      </c>
    </row>
    <row r="511" spans="1:18" x14ac:dyDescent="0.25">
      <c r="B511" s="12" t="s">
        <v>30</v>
      </c>
      <c r="C511" s="22">
        <f>Úrvinnsla!V497</f>
        <v>-3.313063535332355E-2</v>
      </c>
      <c r="D511" s="23">
        <f>Úrvinnsla!W497</f>
        <v>3.1138603480813588E-2</v>
      </c>
      <c r="P511" s="12" t="s">
        <v>30</v>
      </c>
      <c r="Q511" s="22">
        <f>Úrvinnsla!AB497</f>
        <v>-3.1208069671224206E-2</v>
      </c>
      <c r="R511" s="23">
        <f>Úrvinnsla!AC497</f>
        <v>3.0670240986467447E-2</v>
      </c>
    </row>
    <row r="512" spans="1:18" x14ac:dyDescent="0.25">
      <c r="B512" s="12" t="s">
        <v>31</v>
      </c>
      <c r="C512" s="22">
        <f>Úrvinnsla!V498</f>
        <v>-3.3654854267141959E-2</v>
      </c>
      <c r="D512" s="23">
        <f>Úrvinnsla!W498</f>
        <v>3.2396728873977772E-2</v>
      </c>
      <c r="P512" s="12" t="s">
        <v>31</v>
      </c>
      <c r="Q512" s="22">
        <f>Úrvinnsla!AB498</f>
        <v>-3.08495172147197E-2</v>
      </c>
      <c r="R512" s="23">
        <f>Úrvinnsla!AC498</f>
        <v>3.0320092103162263E-2</v>
      </c>
    </row>
    <row r="513" spans="2:18" x14ac:dyDescent="0.25">
      <c r="B513" s="12" t="s">
        <v>32</v>
      </c>
      <c r="C513" s="22">
        <f>Úrvinnsla!V499</f>
        <v>-3.3340322918850911E-2</v>
      </c>
      <c r="D513" s="23">
        <f>Úrvinnsla!W499</f>
        <v>2.5162507863283706E-2</v>
      </c>
      <c r="P513" s="12" t="s">
        <v>32</v>
      </c>
      <c r="Q513" s="22">
        <f>Úrvinnsla!AB499</f>
        <v>-2.7944682078819914E-2</v>
      </c>
      <c r="R513" s="23">
        <f>Úrvinnsla!AC499</f>
        <v>2.760853915084694E-2</v>
      </c>
    </row>
    <row r="514" spans="2:18" x14ac:dyDescent="0.25">
      <c r="B514" s="12" t="s">
        <v>33</v>
      </c>
      <c r="C514" s="22">
        <f>Úrvinnsla!V500</f>
        <v>-2.8936884042776265E-2</v>
      </c>
      <c r="D514" s="23">
        <f>Úrvinnsla!W500</f>
        <v>2.2436569511427973E-2</v>
      </c>
      <c r="P514" s="12" t="s">
        <v>33</v>
      </c>
      <c r="Q514" s="22">
        <f>Úrvinnsla!AB500</f>
        <v>-2.347398113677936E-2</v>
      </c>
      <c r="R514" s="23">
        <f>Úrvinnsla!AC500</f>
        <v>2.2871725057494446E-2</v>
      </c>
    </row>
    <row r="515" spans="2:18" x14ac:dyDescent="0.25">
      <c r="B515" s="12" t="s">
        <v>34</v>
      </c>
      <c r="C515" s="22">
        <f>Úrvinnsla!V501</f>
        <v>-2.1807506814845879E-2</v>
      </c>
      <c r="D515" s="23">
        <f>Úrvinnsla!W501</f>
        <v>1.9081568462990146E-2</v>
      </c>
      <c r="P515" s="12" t="s">
        <v>34</v>
      </c>
      <c r="Q515" s="22">
        <f>Úrvinnsla!AB501</f>
        <v>-1.8165724065872808E-2</v>
      </c>
      <c r="R515" s="23">
        <f>Úrvinnsla!AC501</f>
        <v>1.8288976472796235E-2</v>
      </c>
    </row>
    <row r="516" spans="2:18" x14ac:dyDescent="0.25">
      <c r="B516" s="12" t="s">
        <v>35</v>
      </c>
      <c r="C516" s="22">
        <f>Úrvinnsla!V502</f>
        <v>-1.5097504717970224E-2</v>
      </c>
      <c r="D516" s="23">
        <f>Úrvinnsla!W502</f>
        <v>1.3105472845460264E-2</v>
      </c>
      <c r="P516" s="12" t="s">
        <v>35</v>
      </c>
      <c r="Q516" s="22">
        <f>Úrvinnsla!AB502</f>
        <v>-1.152690123840657E-2</v>
      </c>
      <c r="R516" s="23">
        <f>Úrvinnsla!AC502</f>
        <v>1.2849063421766935E-2</v>
      </c>
    </row>
    <row r="517" spans="2:18" x14ac:dyDescent="0.25">
      <c r="B517" s="12" t="s">
        <v>36</v>
      </c>
      <c r="C517" s="22">
        <f>Úrvinnsla!V503</f>
        <v>-8.3875026210945697E-3</v>
      </c>
      <c r="D517" s="23">
        <f>Úrvinnsla!W503</f>
        <v>9.8553155797861183E-3</v>
      </c>
      <c r="P517" s="12" t="s">
        <v>36</v>
      </c>
      <c r="Q517" s="22">
        <f>Úrvinnsla!AB503</f>
        <v>-7.8237266485709726E-3</v>
      </c>
      <c r="R517" s="23">
        <f>Úrvinnsla!AC503</f>
        <v>9.2131174175259321E-3</v>
      </c>
    </row>
    <row r="518" spans="2:18" x14ac:dyDescent="0.25">
      <c r="B518" s="12" t="s">
        <v>37</v>
      </c>
      <c r="C518" s="22">
        <f>Úrvinnsla!V504</f>
        <v>-5.7664080520025167E-3</v>
      </c>
      <c r="D518" s="23">
        <f>Úrvinnsla!W504</f>
        <v>4.7179702243656954E-3</v>
      </c>
      <c r="P518" s="12" t="s">
        <v>37</v>
      </c>
      <c r="Q518" s="22">
        <f>Úrvinnsla!AB504</f>
        <v>-4.8796748377410073E-3</v>
      </c>
      <c r="R518" s="23">
        <f>Úrvinnsla!AC504</f>
        <v>6.7956895271869596E-3</v>
      </c>
    </row>
    <row r="519" spans="2:18" x14ac:dyDescent="0.25">
      <c r="B519" s="12" t="s">
        <v>38</v>
      </c>
      <c r="C519" s="22">
        <f>Úrvinnsla!V505</f>
        <v>-1.5726567414552316E-3</v>
      </c>
      <c r="D519" s="23">
        <f>Úrvinnsla!W505</f>
        <v>2.621094569092053E-3</v>
      </c>
      <c r="P519" s="12" t="s">
        <v>38</v>
      </c>
      <c r="Q519" s="22">
        <f>Úrvinnsla!AB505</f>
        <v>-1.7395396522601411E-3</v>
      </c>
      <c r="R519" s="23">
        <f>Úrvinnsla!AC505</f>
        <v>3.2913995030687047E-3</v>
      </c>
    </row>
    <row r="520" spans="2:18" x14ac:dyDescent="0.25">
      <c r="B520" s="12" t="s">
        <v>39</v>
      </c>
      <c r="C520" s="22">
        <f>Úrvinnsla!V506</f>
        <v>-2.0968756552736424E-4</v>
      </c>
      <c r="D520" s="23">
        <f>Úrvinnsla!W506</f>
        <v>4.1937513105472847E-4</v>
      </c>
      <c r="P520" s="12" t="s">
        <v>39</v>
      </c>
      <c r="Q520" s="22">
        <f>Úrvinnsla!AB506</f>
        <v>-2.8852267984346943E-4</v>
      </c>
      <c r="R520" s="23">
        <f>Úrvinnsla!AC506</f>
        <v>7.8433349860360622E-4</v>
      </c>
    </row>
    <row r="521" spans="2:18" x14ac:dyDescent="0.25">
      <c r="B521" s="41" t="s">
        <v>40</v>
      </c>
      <c r="C521" s="24">
        <f>Úrvinnsla!V507</f>
        <v>-1.0484378276368212E-4</v>
      </c>
      <c r="D521" s="25">
        <f>Úrvinnsla!W507</f>
        <v>1.0484378276368212E-4</v>
      </c>
      <c r="P521" s="41" t="s">
        <v>40</v>
      </c>
      <c r="Q521" s="24">
        <f>Úrvinnsla!AB507</f>
        <v>-3.0813101730855962E-5</v>
      </c>
      <c r="R521" s="25">
        <f>Úrvinnsla!AC507</f>
        <v>1.0644526052477514E-4</v>
      </c>
    </row>
    <row r="530" spans="1:18" x14ac:dyDescent="0.25">
      <c r="A530" s="3" t="s">
        <v>87</v>
      </c>
      <c r="O530" s="3" t="s">
        <v>88</v>
      </c>
    </row>
    <row r="531" spans="1:18" x14ac:dyDescent="0.25">
      <c r="B531" s="38"/>
      <c r="C531" s="39" t="s">
        <v>48</v>
      </c>
      <c r="D531" s="40" t="s">
        <v>96</v>
      </c>
      <c r="P531" s="38"/>
      <c r="Q531" s="39" t="s">
        <v>48</v>
      </c>
      <c r="R531" s="40" t="s">
        <v>96</v>
      </c>
    </row>
    <row r="532" spans="1:18" x14ac:dyDescent="0.25">
      <c r="B532" s="12" t="s">
        <v>20</v>
      </c>
      <c r="C532" s="22">
        <f>Úrvinnsla!V517</f>
        <v>-3.2780039670111706E-2</v>
      </c>
      <c r="D532" s="23">
        <f>Úrvinnsla!W517</f>
        <v>3.0587744023384485E-2</v>
      </c>
      <c r="P532" s="12" t="s">
        <v>20</v>
      </c>
      <c r="Q532" s="22">
        <f>Úrvinnsla!AB517</f>
        <v>-3.0288300460819369E-2</v>
      </c>
      <c r="R532" s="23">
        <f>Úrvinnsla!AC517</f>
        <v>2.837691619019372E-2</v>
      </c>
    </row>
    <row r="533" spans="1:18" x14ac:dyDescent="0.25">
      <c r="B533" s="12" t="s">
        <v>21</v>
      </c>
      <c r="C533" s="22">
        <f>Úrvinnsla!V518</f>
        <v>-3.5703100532414656E-2</v>
      </c>
      <c r="D533" s="23">
        <f>Úrvinnsla!W518</f>
        <v>3.4554755193652781E-2</v>
      </c>
      <c r="P533" s="12" t="s">
        <v>21</v>
      </c>
      <c r="Q533" s="22">
        <f>Úrvinnsla!AB518</f>
        <v>-3.2490786358867887E-2</v>
      </c>
      <c r="R533" s="23">
        <f>Úrvinnsla!AC518</f>
        <v>3.1296171189726857E-2</v>
      </c>
    </row>
    <row r="534" spans="1:18" x14ac:dyDescent="0.25">
      <c r="B534" s="12" t="s">
        <v>22</v>
      </c>
      <c r="C534" s="22">
        <f>Úrvinnsla!V519</f>
        <v>-3.4450360162856249E-2</v>
      </c>
      <c r="D534" s="23">
        <f>Úrvinnsla!W519</f>
        <v>3.0274558930994885E-2</v>
      </c>
      <c r="P534" s="12" t="s">
        <v>22</v>
      </c>
      <c r="Q534" s="22">
        <f>Úrvinnsla!AB519</f>
        <v>-3.3465702186557693E-2</v>
      </c>
      <c r="R534" s="23">
        <f>Úrvinnsla!AC519</f>
        <v>3.1427990794597592E-2</v>
      </c>
    </row>
    <row r="535" spans="1:18" x14ac:dyDescent="0.25">
      <c r="B535" s="12" t="s">
        <v>23</v>
      </c>
      <c r="C535" s="22">
        <f>Úrvinnsla!V520</f>
        <v>-3.1840484392942896E-2</v>
      </c>
      <c r="D535" s="23">
        <f>Úrvinnsla!W520</f>
        <v>3.0796534084977557E-2</v>
      </c>
      <c r="P535" s="12" t="s">
        <v>23</v>
      </c>
      <c r="Q535" s="22">
        <f>Úrvinnsla!AB520</f>
        <v>-3.1002323320535846E-2</v>
      </c>
      <c r="R535" s="23">
        <f>Úrvinnsla!AC520</f>
        <v>3.0082332328208845E-2</v>
      </c>
    </row>
    <row r="536" spans="1:18" x14ac:dyDescent="0.25">
      <c r="B536" s="12" t="s">
        <v>24</v>
      </c>
      <c r="C536" s="22">
        <f>Úrvinnsla!V521</f>
        <v>-3.5598705501618123E-2</v>
      </c>
      <c r="D536" s="23">
        <f>Úrvinnsla!W521</f>
        <v>3.1944879423739428E-2</v>
      </c>
      <c r="P536" s="12" t="s">
        <v>24</v>
      </c>
      <c r="Q536" s="22">
        <f>Úrvinnsla!AB521</f>
        <v>-3.6390449669627116E-2</v>
      </c>
      <c r="R536" s="23">
        <f>Úrvinnsla!AC521</f>
        <v>3.4380200695348417E-2</v>
      </c>
    </row>
    <row r="537" spans="1:18" x14ac:dyDescent="0.25">
      <c r="B537" s="12" t="s">
        <v>25</v>
      </c>
      <c r="C537" s="22">
        <f>Úrvinnsla!V522</f>
        <v>-3.7791001148345341E-2</v>
      </c>
      <c r="D537" s="23">
        <f>Úrvinnsla!W522</f>
        <v>3.2049274454535967E-2</v>
      </c>
      <c r="P537" s="12" t="s">
        <v>25</v>
      </c>
      <c r="Q537" s="22">
        <f>Úrvinnsla!AB522</f>
        <v>-4.484063559019482E-2</v>
      </c>
      <c r="R537" s="23">
        <f>Úrvinnsla!AC522</f>
        <v>3.9103736536549728E-2</v>
      </c>
    </row>
    <row r="538" spans="1:18" x14ac:dyDescent="0.25">
      <c r="B538" s="12" t="s">
        <v>26</v>
      </c>
      <c r="C538" s="22">
        <f>Úrvinnsla!V523</f>
        <v>-3.7477816055955737E-2</v>
      </c>
      <c r="D538" s="23">
        <f>Úrvinnsla!W523</f>
        <v>3.3093224762501303E-2</v>
      </c>
      <c r="P538" s="12" t="s">
        <v>26</v>
      </c>
      <c r="Q538" s="22">
        <f>Úrvinnsla!AB523</f>
        <v>-4.0688318036766688E-2</v>
      </c>
      <c r="R538" s="23">
        <f>Úrvinnsla!AC523</f>
        <v>3.452575150905985E-2</v>
      </c>
    </row>
    <row r="539" spans="1:18" x14ac:dyDescent="0.25">
      <c r="B539" s="12" t="s">
        <v>27</v>
      </c>
      <c r="C539" s="22">
        <f>Úrvinnsla!V524</f>
        <v>-3.6120680655600791E-2</v>
      </c>
      <c r="D539" s="23">
        <f>Úrvinnsla!W524</f>
        <v>3.2675644639315167E-2</v>
      </c>
      <c r="P539" s="12" t="s">
        <v>27</v>
      </c>
      <c r="Q539" s="22">
        <f>Úrvinnsla!AB524</f>
        <v>-3.8425414819819079E-2</v>
      </c>
      <c r="R539" s="23">
        <f>Úrvinnsla!AC524</f>
        <v>3.3177346800902965E-2</v>
      </c>
    </row>
    <row r="540" spans="1:18" x14ac:dyDescent="0.25">
      <c r="B540" s="12" t="s">
        <v>28</v>
      </c>
      <c r="C540" s="22">
        <f>Úrvinnsla!V525</f>
        <v>-2.9648188746215678E-2</v>
      </c>
      <c r="D540" s="23">
        <f>Úrvinnsla!W525</f>
        <v>2.5263597452761247E-2</v>
      </c>
      <c r="P540" s="12" t="s">
        <v>28</v>
      </c>
      <c r="Q540" s="22">
        <f>Úrvinnsla!AB525</f>
        <v>-3.448455788253775E-2</v>
      </c>
      <c r="R540" s="23">
        <f>Úrvinnsla!AC525</f>
        <v>3.1455453212278994E-2</v>
      </c>
    </row>
    <row r="541" spans="1:18" x14ac:dyDescent="0.25">
      <c r="B541" s="12" t="s">
        <v>29</v>
      </c>
      <c r="C541" s="22">
        <f>Úrvinnsla!V526</f>
        <v>-3.1109719177367157E-2</v>
      </c>
      <c r="D541" s="23">
        <f>Úrvinnsla!W526</f>
        <v>2.9021818561436475E-2</v>
      </c>
      <c r="P541" s="12" t="s">
        <v>29</v>
      </c>
      <c r="Q541" s="22">
        <f>Úrvinnsla!AB526</f>
        <v>-3.2974124910060583E-2</v>
      </c>
      <c r="R541" s="23">
        <f>Úrvinnsla!AC526</f>
        <v>3.0093317295281408E-2</v>
      </c>
    </row>
    <row r="542" spans="1:18" x14ac:dyDescent="0.25">
      <c r="B542" s="12" t="s">
        <v>30</v>
      </c>
      <c r="C542" s="22">
        <f>Úrvinnsla!V527</f>
        <v>-3.3406409854890906E-2</v>
      </c>
      <c r="D542" s="23">
        <f>Úrvinnsla!W527</f>
        <v>2.8917423530639943E-2</v>
      </c>
      <c r="P542" s="12" t="s">
        <v>30</v>
      </c>
      <c r="Q542" s="22">
        <f>Úrvinnsla!AB527</f>
        <v>-3.084578753975185E-2</v>
      </c>
      <c r="R542" s="23">
        <f>Úrvinnsla!AC527</f>
        <v>2.964567988707454E-2</v>
      </c>
    </row>
    <row r="543" spans="1:18" x14ac:dyDescent="0.25">
      <c r="B543" s="12" t="s">
        <v>31</v>
      </c>
      <c r="C543" s="22">
        <f>Úrvinnsla!V528</f>
        <v>-3.371959494728051E-2</v>
      </c>
      <c r="D543" s="23">
        <f>Úrvinnsla!W528</f>
        <v>3.2675644639315167E-2</v>
      </c>
      <c r="P543" s="12" t="s">
        <v>31</v>
      </c>
      <c r="Q543" s="22">
        <f>Úrvinnsla!AB528</f>
        <v>-3.0167465823021194E-2</v>
      </c>
      <c r="R543" s="23">
        <f>Úrvinnsla!AC528</f>
        <v>3.0153734614180493E-2</v>
      </c>
    </row>
    <row r="544" spans="1:18" x14ac:dyDescent="0.25">
      <c r="B544" s="12" t="s">
        <v>32</v>
      </c>
      <c r="C544" s="22">
        <f>Úrvinnsla!V529</f>
        <v>-3.2571249608518635E-2</v>
      </c>
      <c r="D544" s="23">
        <f>Úrvinnsla!W529</f>
        <v>2.7247103037895397E-2</v>
      </c>
      <c r="P544" s="12" t="s">
        <v>32</v>
      </c>
      <c r="Q544" s="22">
        <f>Úrvinnsla!AB529</f>
        <v>-2.8253335310627407E-2</v>
      </c>
      <c r="R544" s="23">
        <f>Úrvinnsla!AC529</f>
        <v>2.7860622737783343E-2</v>
      </c>
    </row>
    <row r="545" spans="2:18" x14ac:dyDescent="0.25">
      <c r="B545" s="12" t="s">
        <v>33</v>
      </c>
      <c r="C545" s="22">
        <f>Úrvinnsla!V530</f>
        <v>-2.9335003653826078E-2</v>
      </c>
      <c r="D545" s="23">
        <f>Úrvinnsla!W530</f>
        <v>2.2444931621254827E-2</v>
      </c>
      <c r="P545" s="12" t="s">
        <v>33</v>
      </c>
      <c r="Q545" s="22">
        <f>Úrvinnsla!AB530</f>
        <v>-2.3480367117599564E-2</v>
      </c>
      <c r="R545" s="23">
        <f>Úrvinnsla!AC530</f>
        <v>2.3153564347190868E-2</v>
      </c>
    </row>
    <row r="546" spans="2:18" x14ac:dyDescent="0.25">
      <c r="B546" s="12" t="s">
        <v>34</v>
      </c>
      <c r="C546" s="22">
        <f>Úrvinnsla!V531</f>
        <v>-2.3175696836830566E-2</v>
      </c>
      <c r="D546" s="23">
        <f>Úrvinnsla!W531</f>
        <v>1.9521870758951874E-2</v>
      </c>
      <c r="P546" s="12" t="s">
        <v>34</v>
      </c>
      <c r="Q546" s="22">
        <f>Úrvinnsla!AB531</f>
        <v>-1.8732115100484985E-2</v>
      </c>
      <c r="R546" s="23">
        <f>Úrvinnsla!AC531</f>
        <v>1.866345905628148E-2</v>
      </c>
    </row>
    <row r="547" spans="2:18" x14ac:dyDescent="0.25">
      <c r="B547" s="12" t="s">
        <v>35</v>
      </c>
      <c r="C547" s="22">
        <f>Úrvinnsla!V532</f>
        <v>-1.6703204927445453E-2</v>
      </c>
      <c r="D547" s="23">
        <f>Úrvinnsla!W532</f>
        <v>1.4719699342311305E-2</v>
      </c>
      <c r="P547" s="12" t="s">
        <v>35</v>
      </c>
      <c r="Q547" s="22">
        <f>Úrvinnsla!AB532</f>
        <v>-1.2088956263353601E-2</v>
      </c>
      <c r="R547" s="23">
        <f>Úrvinnsla!AC532</f>
        <v>1.3376943652611401E-2</v>
      </c>
    </row>
    <row r="548" spans="2:18" x14ac:dyDescent="0.25">
      <c r="B548" s="12" t="s">
        <v>36</v>
      </c>
      <c r="C548" s="22">
        <f>Úrvinnsla!V533</f>
        <v>-8.2472074329261926E-3</v>
      </c>
      <c r="D548" s="23">
        <f>Úrvinnsla!W533</f>
        <v>9.7087378640776691E-3</v>
      </c>
      <c r="P548" s="12" t="s">
        <v>36</v>
      </c>
      <c r="Q548" s="22">
        <f>Úrvinnsla!AB533</f>
        <v>-7.8707289074900991E-3</v>
      </c>
      <c r="R548" s="23">
        <f>Úrvinnsla!AC533</f>
        <v>8.985703065355061E-3</v>
      </c>
    </row>
    <row r="549" spans="2:18" x14ac:dyDescent="0.25">
      <c r="B549" s="12" t="s">
        <v>37</v>
      </c>
      <c r="C549" s="22">
        <f>Úrvinnsla!V534</f>
        <v>-4.9065664474371024E-3</v>
      </c>
      <c r="D549" s="23">
        <f>Úrvinnsla!W534</f>
        <v>4.2801962626578972E-3</v>
      </c>
      <c r="P549" s="12" t="s">
        <v>37</v>
      </c>
      <c r="Q549" s="22">
        <f>Úrvinnsla!AB534</f>
        <v>-4.7345208082738774E-3</v>
      </c>
      <c r="R549" s="23">
        <f>Úrvinnsla!AC534</f>
        <v>6.6733674965809286E-3</v>
      </c>
    </row>
    <row r="550" spans="2:18" x14ac:dyDescent="0.25">
      <c r="B550" s="12" t="s">
        <v>38</v>
      </c>
      <c r="C550" s="22">
        <f>Úrvinnsla!V535</f>
        <v>-2.192295646727216E-3</v>
      </c>
      <c r="D550" s="23">
        <f>Úrvinnsla!W535</f>
        <v>2.7142708007098864E-3</v>
      </c>
      <c r="P550" s="12" t="s">
        <v>38</v>
      </c>
      <c r="Q550" s="22">
        <f>Úrvinnsla!AB535</f>
        <v>-1.83174325934958E-3</v>
      </c>
      <c r="R550" s="23">
        <f>Úrvinnsla!AC535</f>
        <v>3.2927438800002197E-3</v>
      </c>
    </row>
    <row r="551" spans="2:18" x14ac:dyDescent="0.25">
      <c r="B551" s="12" t="s">
        <v>39</v>
      </c>
      <c r="C551" s="22">
        <f>Úrvinnsla!V536</f>
        <v>-2.0879006159306817E-4</v>
      </c>
      <c r="D551" s="23">
        <f>Úrvinnsla!W536</f>
        <v>3.1318509238960227E-4</v>
      </c>
      <c r="P551" s="12" t="s">
        <v>39</v>
      </c>
      <c r="Q551" s="22">
        <f>Úrvinnsla!AB536</f>
        <v>-2.9934035272729268E-4</v>
      </c>
      <c r="R551" s="23">
        <f>Úrvinnsla!AC536</f>
        <v>7.826789039199855E-4</v>
      </c>
    </row>
    <row r="552" spans="2:18" x14ac:dyDescent="0.25">
      <c r="B552" s="41" t="s">
        <v>40</v>
      </c>
      <c r="C552" s="24">
        <f>Úrvinnsla!V537</f>
        <v>-1.0439503079653408E-4</v>
      </c>
      <c r="D552" s="25">
        <f>Úrvinnsla!W537</f>
        <v>1.0439503079653408E-4</v>
      </c>
      <c r="P552" s="41" t="s">
        <v>40</v>
      </c>
      <c r="Q552" s="24">
        <f>Úrvinnsla!AB537</f>
        <v>-3.0208659449543301E-5</v>
      </c>
      <c r="R552" s="25">
        <f>Úrvinnsla!AC537</f>
        <v>1.071034289574717E-4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F880-8BBE-4C10-8034-2D165BDC3F74}">
  <sheetPr>
    <tabColor theme="9" tint="0.59999389629810485"/>
  </sheetPr>
  <dimension ref="A1:Z553"/>
  <sheetViews>
    <sheetView tabSelected="1" zoomScaleNormal="100" workbookViewId="0">
      <selection activeCell="AE12" sqref="AE12"/>
    </sheetView>
  </sheetViews>
  <sheetFormatPr defaultColWidth="9.28515625" defaultRowHeight="15" x14ac:dyDescent="0.25"/>
  <cols>
    <col min="1" max="1" width="9.28515625" style="1"/>
    <col min="2" max="2" width="9.28515625" style="60"/>
    <col min="3" max="15" width="9.28515625" style="1"/>
    <col min="16" max="16" width="9.28515625" style="60"/>
    <col min="17" max="16384" width="9.28515625" style="1"/>
  </cols>
  <sheetData>
    <row r="1" spans="1:26" s="4" customFormat="1" ht="21" x14ac:dyDescent="0.35">
      <c r="A1" s="55" t="s">
        <v>91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42" t="str">
        <f>A1</f>
        <v>1.1.2 - Gender and age structure</v>
      </c>
      <c r="P1" s="58"/>
      <c r="Q1" s="42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6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59"/>
      <c r="Q2" s="2"/>
      <c r="R2" s="2"/>
      <c r="S2" s="2"/>
      <c r="T2" s="2"/>
    </row>
    <row r="3" spans="1:26" x14ac:dyDescent="0.25">
      <c r="A3" s="3" t="s">
        <v>92</v>
      </c>
      <c r="K3" s="3"/>
      <c r="L3" s="3"/>
      <c r="M3" s="3"/>
      <c r="O3" s="3" t="s">
        <v>93</v>
      </c>
    </row>
    <row r="4" spans="1:26" ht="15" customHeight="1" x14ac:dyDescent="0.25">
      <c r="B4" s="61" t="s">
        <v>118</v>
      </c>
      <c r="C4" s="39" t="s">
        <v>94</v>
      </c>
      <c r="D4" s="40" t="s">
        <v>95</v>
      </c>
      <c r="P4" s="61" t="s">
        <v>118</v>
      </c>
      <c r="Q4" s="39" t="s">
        <v>94</v>
      </c>
      <c r="R4" s="40" t="s">
        <v>95</v>
      </c>
    </row>
    <row r="5" spans="1:26" ht="15" customHeight="1" x14ac:dyDescent="0.25">
      <c r="B5" s="56" t="s">
        <v>97</v>
      </c>
      <c r="C5" s="22">
        <f>Úrvinnsla!V7</f>
        <v>-3.1763826606875933E-2</v>
      </c>
      <c r="D5" s="23">
        <f>Úrvinnsla!W7</f>
        <v>3.1265570503238665E-2</v>
      </c>
      <c r="P5" s="56" t="s">
        <v>97</v>
      </c>
      <c r="Q5" s="22">
        <f>Úrvinnsla!AB7</f>
        <v>-3.6974253911138379E-2</v>
      </c>
      <c r="R5" s="23">
        <f>Úrvinnsla!AC7</f>
        <v>3.5903089045345976E-2</v>
      </c>
    </row>
    <row r="6" spans="1:26" x14ac:dyDescent="0.25">
      <c r="B6" s="56" t="s">
        <v>98</v>
      </c>
      <c r="C6" s="22">
        <f>Úrvinnsla!V8</f>
        <v>-3.7618335824613852E-2</v>
      </c>
      <c r="D6" s="23">
        <f>Úrvinnsla!W8</f>
        <v>4.0857000498256101E-2</v>
      </c>
      <c r="P6" s="56" t="s">
        <v>98</v>
      </c>
      <c r="Q6" s="22">
        <f>Úrvinnsla!AB8</f>
        <v>-3.9147782619396748E-2</v>
      </c>
      <c r="R6" s="23">
        <f>Úrvinnsla!AC8</f>
        <v>3.7463037879024233E-2</v>
      </c>
    </row>
    <row r="7" spans="1:26" x14ac:dyDescent="0.25">
      <c r="B7" s="56" t="s">
        <v>99</v>
      </c>
      <c r="C7" s="22">
        <f>Úrvinnsla!V9</f>
        <v>-4.3223716990533137E-2</v>
      </c>
      <c r="D7" s="23">
        <f>Úrvinnsla!W9</f>
        <v>3.9362232187344297E-2</v>
      </c>
      <c r="P7" s="56" t="s">
        <v>99</v>
      </c>
      <c r="Q7" s="22">
        <f>Úrvinnsla!AB9</f>
        <v>-4.093652394868115E-2</v>
      </c>
      <c r="R7" s="23">
        <f>Úrvinnsla!AC9</f>
        <v>3.8849659064516019E-2</v>
      </c>
    </row>
    <row r="8" spans="1:26" x14ac:dyDescent="0.25">
      <c r="B8" s="56" t="s">
        <v>100</v>
      </c>
      <c r="C8" s="22">
        <f>Úrvinnsla!V10</f>
        <v>-4.1728948679621326E-2</v>
      </c>
      <c r="D8" s="23">
        <f>Úrvinnsla!W10</f>
        <v>4.1230692575984058E-2</v>
      </c>
      <c r="P8" s="56" t="s">
        <v>100</v>
      </c>
      <c r="Q8" s="22">
        <f>Úrvinnsla!AB10</f>
        <v>-3.6000152528330401E-2</v>
      </c>
      <c r="R8" s="23">
        <f>Úrvinnsla!AC10</f>
        <v>3.5036450804413616E-2</v>
      </c>
    </row>
    <row r="9" spans="1:26" x14ac:dyDescent="0.25">
      <c r="B9" s="56" t="s">
        <v>101</v>
      </c>
      <c r="C9" s="22">
        <f>Úrvinnsla!V11</f>
        <v>-3.9860488290981565E-2</v>
      </c>
      <c r="D9" s="23">
        <f>Úrvinnsla!W11</f>
        <v>3.4005979073243646E-2</v>
      </c>
      <c r="P9" s="56" t="s">
        <v>101</v>
      </c>
      <c r="Q9" s="22">
        <f>Úrvinnsla!AB11</f>
        <v>-3.9144316066433024E-2</v>
      </c>
      <c r="R9" s="23">
        <f>Úrvinnsla!AC11</f>
        <v>3.793448908209144E-2</v>
      </c>
    </row>
    <row r="10" spans="1:26" x14ac:dyDescent="0.25">
      <c r="B10" s="56" t="s">
        <v>102</v>
      </c>
      <c r="C10" s="22">
        <f>Úrvinnsla!V12</f>
        <v>-2.8898854010961636E-2</v>
      </c>
      <c r="D10" s="23">
        <f>Úrvinnsla!W12</f>
        <v>2.6033881415047335E-2</v>
      </c>
      <c r="P10" s="56" t="s">
        <v>102</v>
      </c>
      <c r="Q10" s="22">
        <f>Úrvinnsla!AB12</f>
        <v>-3.6884123534081416E-2</v>
      </c>
      <c r="R10" s="23">
        <f>Úrvinnsla!AC12</f>
        <v>3.6007085634257863E-2</v>
      </c>
    </row>
    <row r="11" spans="1:26" x14ac:dyDescent="0.25">
      <c r="B11" s="56" t="s">
        <v>103</v>
      </c>
      <c r="C11" s="22">
        <f>Úrvinnsla!V13</f>
        <v>-3.0767314399601394E-2</v>
      </c>
      <c r="D11" s="23">
        <f>Úrvinnsla!W13</f>
        <v>2.9023418036870953E-2</v>
      </c>
      <c r="P11" s="56" t="s">
        <v>103</v>
      </c>
      <c r="Q11" s="22">
        <f>Úrvinnsla!AB13</f>
        <v>-3.5469769924879796E-2</v>
      </c>
      <c r="R11" s="23">
        <f>Úrvinnsla!AC13</f>
        <v>3.4495668542071818E-2</v>
      </c>
    </row>
    <row r="12" spans="1:26" x14ac:dyDescent="0.25">
      <c r="B12" s="56" t="s">
        <v>104</v>
      </c>
      <c r="C12" s="22">
        <f>Úrvinnsla!V14</f>
        <v>-3.9362232187344297E-2</v>
      </c>
      <c r="D12" s="23">
        <f>Úrvinnsla!W14</f>
        <v>3.6621823617339309E-2</v>
      </c>
      <c r="P12" s="56" t="s">
        <v>104</v>
      </c>
      <c r="Q12" s="22">
        <f>Úrvinnsla!AB14</f>
        <v>-3.7053984629304156E-2</v>
      </c>
      <c r="R12" s="23">
        <f>Úrvinnsla!AC14</f>
        <v>3.7584367232754767E-2</v>
      </c>
    </row>
    <row r="13" spans="1:26" x14ac:dyDescent="0.25">
      <c r="B13" s="56" t="s">
        <v>105</v>
      </c>
      <c r="C13" s="22">
        <f>Úrvinnsla!V15</f>
        <v>-3.6995515695067267E-2</v>
      </c>
      <c r="D13" s="23">
        <f>Úrvinnsla!W15</f>
        <v>3.8739412057797705E-2</v>
      </c>
      <c r="P13" s="56" t="s">
        <v>105</v>
      </c>
      <c r="Q13" s="22">
        <f>Úrvinnsla!AB15</f>
        <v>-3.7227312277490633E-2</v>
      </c>
      <c r="R13" s="23">
        <f>Úrvinnsla!AC15</f>
        <v>3.6762794180350881E-2</v>
      </c>
    </row>
    <row r="14" spans="1:26" x14ac:dyDescent="0.25">
      <c r="B14" s="56" t="s">
        <v>106</v>
      </c>
      <c r="C14" s="22">
        <f>Úrvinnsla!V16</f>
        <v>-3.8614848031888388E-2</v>
      </c>
      <c r="D14" s="23">
        <f>Úrvinnsla!W16</f>
        <v>2.8898854010961636E-2</v>
      </c>
      <c r="P14" s="56" t="s">
        <v>106</v>
      </c>
      <c r="Q14" s="22">
        <f>Úrvinnsla!AB16</f>
        <v>-3.5157780158144143E-2</v>
      </c>
      <c r="R14" s="23">
        <f>Úrvinnsla!AC16</f>
        <v>3.3875155561564251E-2</v>
      </c>
    </row>
    <row r="15" spans="1:26" x14ac:dyDescent="0.25">
      <c r="B15" s="56" t="s">
        <v>107</v>
      </c>
      <c r="C15" s="22">
        <f>Úrvinnsla!V17</f>
        <v>-3.4504235176880914E-2</v>
      </c>
      <c r="D15" s="23">
        <f>Úrvinnsla!W17</f>
        <v>2.9521674140508221E-2</v>
      </c>
      <c r="P15" s="56" t="s">
        <v>107</v>
      </c>
      <c r="Q15" s="22">
        <f>Úrvinnsla!AB17</f>
        <v>-3.0491799868964296E-2</v>
      </c>
      <c r="R15" s="23">
        <f>Úrvinnsla!AC17</f>
        <v>2.9496899168373943E-2</v>
      </c>
    </row>
    <row r="16" spans="1:26" x14ac:dyDescent="0.25">
      <c r="B16" s="56" t="s">
        <v>108</v>
      </c>
      <c r="C16" s="22">
        <f>Úrvinnsla!V18</f>
        <v>-2.9521674140508221E-2</v>
      </c>
      <c r="D16" s="23">
        <f>Úrvinnsla!W18</f>
        <v>2.7030393622321874E-2</v>
      </c>
      <c r="P16" s="56" t="s">
        <v>108</v>
      </c>
      <c r="Q16" s="22">
        <f>Úrvinnsla!AB18</f>
        <v>-2.5149841751857204E-2</v>
      </c>
      <c r="R16" s="23">
        <f>Úrvinnsla!AC18</f>
        <v>2.3995479614935297E-2</v>
      </c>
    </row>
    <row r="17" spans="2:18" x14ac:dyDescent="0.25">
      <c r="B17" s="56" t="s">
        <v>109</v>
      </c>
      <c r="C17" s="22">
        <f>Úrvinnsla!V19</f>
        <v>-2.2421524663677129E-2</v>
      </c>
      <c r="D17" s="23">
        <f>Úrvinnsla!W19</f>
        <v>1.8310911808669655E-2</v>
      </c>
      <c r="P17" s="56" t="s">
        <v>109</v>
      </c>
      <c r="Q17" s="22">
        <f>Úrvinnsla!AB19</f>
        <v>-1.7766083939113463E-2</v>
      </c>
      <c r="R17" s="23">
        <f>Úrvinnsla!AC19</f>
        <v>1.8053807835103009E-2</v>
      </c>
    </row>
    <row r="18" spans="2:18" x14ac:dyDescent="0.25">
      <c r="B18" s="56" t="s">
        <v>110</v>
      </c>
      <c r="C18" s="22">
        <f>Úrvinnsla!V20</f>
        <v>-1.8186347782760338E-2</v>
      </c>
      <c r="D18" s="23">
        <f>Úrvinnsla!W20</f>
        <v>1.6940707523667164E-2</v>
      </c>
      <c r="P18" s="56" t="s">
        <v>110</v>
      </c>
      <c r="Q18" s="22">
        <f>Úrvinnsla!AB20</f>
        <v>-1.5537090383435424E-2</v>
      </c>
      <c r="R18" s="23">
        <f>Úrvinnsla!AC20</f>
        <v>1.6785049450378026E-2</v>
      </c>
    </row>
    <row r="19" spans="2:18" x14ac:dyDescent="0.25">
      <c r="B19" s="56" t="s">
        <v>111</v>
      </c>
      <c r="C19" s="22">
        <f>Úrvinnsla!V21</f>
        <v>-1.8809167912306926E-2</v>
      </c>
      <c r="D19" s="23">
        <f>Úrvinnsla!W21</f>
        <v>1.4449427005480818E-2</v>
      </c>
      <c r="P19" s="56" t="s">
        <v>111</v>
      </c>
      <c r="Q19" s="22">
        <f>Úrvinnsla!AB21</f>
        <v>-1.492004395589158E-2</v>
      </c>
      <c r="R19" s="23">
        <f>Úrvinnsla!AC21</f>
        <v>1.6410661730295248E-2</v>
      </c>
    </row>
    <row r="20" spans="2:18" x14ac:dyDescent="0.25">
      <c r="B20" s="56" t="s">
        <v>112</v>
      </c>
      <c r="C20" s="22">
        <f>Úrvinnsla!V22</f>
        <v>-1.14598903836572E-2</v>
      </c>
      <c r="D20" s="23">
        <f>Úrvinnsla!W22</f>
        <v>1.2954658694569009E-2</v>
      </c>
      <c r="P20" s="56" t="s">
        <v>112</v>
      </c>
      <c r="Q20" s="22">
        <f>Úrvinnsla!AB22</f>
        <v>-1.0898842517965411E-2</v>
      </c>
      <c r="R20" s="23">
        <f>Úrvinnsla!AC22</f>
        <v>1.3422493075560454E-2</v>
      </c>
    </row>
    <row r="21" spans="2:18" x14ac:dyDescent="0.25">
      <c r="B21" s="56" t="s">
        <v>113</v>
      </c>
      <c r="C21" s="22">
        <f>Úrvinnsla!V23</f>
        <v>-8.3457897359242653E-3</v>
      </c>
      <c r="D21" s="23">
        <f>Úrvinnsla!W23</f>
        <v>8.9686098654708519E-3</v>
      </c>
      <c r="P21" s="56" t="s">
        <v>113</v>
      </c>
      <c r="Q21" s="22">
        <f>Úrvinnsla!AB23</f>
        <v>-6.9261728215314535E-3</v>
      </c>
      <c r="R21" s="23">
        <f>Úrvinnsla!AC23</f>
        <v>9.533020650256005E-3</v>
      </c>
    </row>
    <row r="22" spans="2:18" x14ac:dyDescent="0.25">
      <c r="B22" s="56" t="s">
        <v>114</v>
      </c>
      <c r="C22" s="22">
        <f>Úrvinnsla!V24</f>
        <v>-3.8614848031888389E-3</v>
      </c>
      <c r="D22" s="23">
        <f>Úrvinnsla!W24</f>
        <v>6.3527653213751867E-3</v>
      </c>
      <c r="P22" s="56" t="s">
        <v>114</v>
      </c>
      <c r="Q22" s="22">
        <f>Úrvinnsla!AB24</f>
        <v>-3.1510966440300757E-3</v>
      </c>
      <c r="R22" s="23">
        <f>Úrvinnsla!AC24</f>
        <v>5.3315584582159037E-3</v>
      </c>
    </row>
    <row r="23" spans="2:18" x14ac:dyDescent="0.25">
      <c r="B23" s="56" t="s">
        <v>115</v>
      </c>
      <c r="C23" s="22">
        <f>Úrvinnsla!V25</f>
        <v>-7.4738415545590436E-4</v>
      </c>
      <c r="D23" s="23">
        <f>Úrvinnsla!W25</f>
        <v>1.8684603886397607E-3</v>
      </c>
      <c r="P23" s="56" t="s">
        <v>115</v>
      </c>
      <c r="Q23" s="22">
        <f>Úrvinnsla!AB25</f>
        <v>-1.1092969483934259E-3</v>
      </c>
      <c r="R23" s="23">
        <f>Úrvinnsla!AC25</f>
        <v>2.2185938967868519E-3</v>
      </c>
    </row>
    <row r="24" spans="2:18" x14ac:dyDescent="0.25">
      <c r="B24" s="56" t="s">
        <v>116</v>
      </c>
      <c r="C24" s="22">
        <f>Úrvinnsla!V26</f>
        <v>-1.2456402590931738E-4</v>
      </c>
      <c r="D24" s="23">
        <f>Úrvinnsla!W26</f>
        <v>6.2282012954658695E-4</v>
      </c>
      <c r="P24" s="56" t="s">
        <v>116</v>
      </c>
      <c r="Q24" s="22">
        <f>Úrvinnsla!AB26</f>
        <v>-2.1839283671495576E-4</v>
      </c>
      <c r="R24" s="23">
        <f>Úrvinnsla!AC26</f>
        <v>5.8584745087027809E-4</v>
      </c>
    </row>
    <row r="25" spans="2:18" x14ac:dyDescent="0.25">
      <c r="B25" s="57" t="s">
        <v>117</v>
      </c>
      <c r="C25" s="24">
        <f>Úrvinnsla!V27</f>
        <v>0</v>
      </c>
      <c r="D25" s="25">
        <f>Úrvinnsla!W27</f>
        <v>1.2456402590931738E-4</v>
      </c>
      <c r="P25" s="57" t="s">
        <v>117</v>
      </c>
      <c r="Q25" s="24">
        <f>Úrvinnsla!AB27</f>
        <v>-1.3866211854917826E-5</v>
      </c>
      <c r="R25" s="25">
        <f>Úrvinnsla!AC27</f>
        <v>7.6264165202048046E-5</v>
      </c>
    </row>
    <row r="34" spans="1:18" x14ac:dyDescent="0.25">
      <c r="A34" s="3" t="s">
        <v>136</v>
      </c>
      <c r="O34" s="3" t="s">
        <v>119</v>
      </c>
    </row>
    <row r="35" spans="1:18" x14ac:dyDescent="0.25">
      <c r="B35" s="61" t="s">
        <v>118</v>
      </c>
      <c r="C35" s="39" t="s">
        <v>94</v>
      </c>
      <c r="D35" s="40" t="s">
        <v>95</v>
      </c>
      <c r="P35" s="61" t="s">
        <v>118</v>
      </c>
      <c r="Q35" s="39" t="s">
        <v>94</v>
      </c>
      <c r="R35" s="40" t="s">
        <v>95</v>
      </c>
    </row>
    <row r="36" spans="1:18" x14ac:dyDescent="0.25">
      <c r="B36" s="56" t="s">
        <v>97</v>
      </c>
      <c r="C36" s="22">
        <f>Úrvinnsla!V37</f>
        <v>-3.3665532328633931E-2</v>
      </c>
      <c r="D36" s="23">
        <f>Úrvinnsla!W37</f>
        <v>2.9533300923675256E-2</v>
      </c>
      <c r="P36" s="56" t="s">
        <v>97</v>
      </c>
      <c r="Q36" s="22">
        <f>Úrvinnsla!AB37</f>
        <v>-3.6473139002649965E-2</v>
      </c>
      <c r="R36" s="23">
        <f>Úrvinnsla!AC37</f>
        <v>3.5533606359913275E-2</v>
      </c>
    </row>
    <row r="37" spans="1:18" x14ac:dyDescent="0.25">
      <c r="B37" s="56" t="s">
        <v>98</v>
      </c>
      <c r="C37" s="22">
        <f>Úrvinnsla!V38</f>
        <v>-3.7919299951385516E-2</v>
      </c>
      <c r="D37" s="23">
        <f>Úrvinnsla!W38</f>
        <v>3.7554691298006808E-2</v>
      </c>
      <c r="P37" s="56" t="s">
        <v>98</v>
      </c>
      <c r="Q37" s="22">
        <f>Úrvinnsla!AB38</f>
        <v>-3.846921567952645E-2</v>
      </c>
      <c r="R37" s="23">
        <f>Úrvinnsla!AC38</f>
        <v>3.6366452145782428E-2</v>
      </c>
    </row>
    <row r="38" spans="1:18" x14ac:dyDescent="0.25">
      <c r="B38" s="56" t="s">
        <v>99</v>
      </c>
      <c r="C38" s="22">
        <f>Úrvinnsla!V39</f>
        <v>-4.1079241614000971E-2</v>
      </c>
      <c r="D38" s="23">
        <f>Úrvinnsla!W39</f>
        <v>3.9134662129314539E-2</v>
      </c>
      <c r="P38" s="56" t="s">
        <v>99</v>
      </c>
      <c r="Q38" s="22">
        <f>Úrvinnsla!AB39</f>
        <v>-4.0468733867914788E-2</v>
      </c>
      <c r="R38" s="23">
        <f>Úrvinnsla!AC39</f>
        <v>3.8964793337233711E-2</v>
      </c>
    </row>
    <row r="39" spans="1:18" x14ac:dyDescent="0.25">
      <c r="B39" s="56" t="s">
        <v>100</v>
      </c>
      <c r="C39" s="22">
        <f>Úrvinnsla!V40</f>
        <v>-4.0228488089450655E-2</v>
      </c>
      <c r="D39" s="23">
        <f>Úrvinnsla!W40</f>
        <v>4.1929995138551286E-2</v>
      </c>
      <c r="P39" s="56" t="s">
        <v>100</v>
      </c>
      <c r="Q39" s="22">
        <f>Úrvinnsla!AB40</f>
        <v>-3.68379392229067E-2</v>
      </c>
      <c r="R39" s="23">
        <f>Úrvinnsla!AC40</f>
        <v>3.5199779743263243E-2</v>
      </c>
    </row>
    <row r="40" spans="1:18" x14ac:dyDescent="0.25">
      <c r="B40" s="56" t="s">
        <v>101</v>
      </c>
      <c r="C40" s="22">
        <f>Úrvinnsla!V41</f>
        <v>-3.9742343218279047E-2</v>
      </c>
      <c r="D40" s="23">
        <f>Úrvinnsla!W41</f>
        <v>3.3665532328633931E-2</v>
      </c>
      <c r="P40" s="56" t="s">
        <v>101</v>
      </c>
      <c r="Q40" s="22">
        <f>Úrvinnsla!AB41</f>
        <v>-3.864817427814296E-2</v>
      </c>
      <c r="R40" s="23">
        <f>Úrvinnsla!AC41</f>
        <v>3.7385139553291806E-2</v>
      </c>
    </row>
    <row r="41" spans="1:18" x14ac:dyDescent="0.25">
      <c r="B41" s="56" t="s">
        <v>102</v>
      </c>
      <c r="C41" s="22">
        <f>Úrvinnsla!V42</f>
        <v>-2.9411764705882353E-2</v>
      </c>
      <c r="D41" s="23">
        <f>Úrvinnsla!W42</f>
        <v>2.6616431696645602E-2</v>
      </c>
      <c r="P41" s="56" t="s">
        <v>102</v>
      </c>
      <c r="Q41" s="22">
        <f>Úrvinnsla!AB42</f>
        <v>-3.5605878101662249E-2</v>
      </c>
      <c r="R41" s="23">
        <f>Úrvinnsla!AC42</f>
        <v>3.5134391024537977E-2</v>
      </c>
    </row>
    <row r="42" spans="1:18" x14ac:dyDescent="0.25">
      <c r="B42" s="56" t="s">
        <v>103</v>
      </c>
      <c r="C42" s="22">
        <f>Úrvinnsla!V43</f>
        <v>-3.2936315021876522E-2</v>
      </c>
      <c r="D42" s="23">
        <f>Úrvinnsla!W43</f>
        <v>2.9533300923675256E-2</v>
      </c>
      <c r="P42" s="56" t="s">
        <v>103</v>
      </c>
      <c r="Q42" s="22">
        <f>Úrvinnsla!AB43</f>
        <v>-3.5822693326909176E-2</v>
      </c>
      <c r="R42" s="23">
        <f>Úrvinnsla!AC43</f>
        <v>3.4948549402897752E-2</v>
      </c>
    </row>
    <row r="43" spans="1:18" x14ac:dyDescent="0.25">
      <c r="B43" s="56" t="s">
        <v>104</v>
      </c>
      <c r="C43" s="22">
        <f>Úrvinnsla!V44</f>
        <v>-3.7676227515799708E-2</v>
      </c>
      <c r="D43" s="23">
        <f>Úrvinnsla!W44</f>
        <v>3.4516285853184246E-2</v>
      </c>
      <c r="P43" s="56" t="s">
        <v>104</v>
      </c>
      <c r="Q43" s="22">
        <f>Úrvinnsla!AB44</f>
        <v>-3.624599924286747E-2</v>
      </c>
      <c r="R43" s="23">
        <f>Úrvinnsla!AC44</f>
        <v>3.6363010634270575E-2</v>
      </c>
    </row>
    <row r="44" spans="1:18" x14ac:dyDescent="0.25">
      <c r="B44" s="56" t="s">
        <v>105</v>
      </c>
      <c r="C44" s="22">
        <f>Úrvinnsla!V45</f>
        <v>-4.0106951871657755E-2</v>
      </c>
      <c r="D44" s="23">
        <f>Úrvinnsla!W45</f>
        <v>3.9620807000486147E-2</v>
      </c>
      <c r="P44" s="56" t="s">
        <v>105</v>
      </c>
      <c r="Q44" s="22">
        <f>Úrvinnsla!AB45</f>
        <v>-3.7371373507244385E-2</v>
      </c>
      <c r="R44" s="23">
        <f>Úrvinnsla!AC45</f>
        <v>3.6868912826513403E-2</v>
      </c>
    </row>
    <row r="45" spans="1:18" x14ac:dyDescent="0.25">
      <c r="B45" s="56" t="s">
        <v>106</v>
      </c>
      <c r="C45" s="22">
        <f>Úrvinnsla!V46</f>
        <v>-3.7311618862421E-2</v>
      </c>
      <c r="D45" s="23">
        <f>Úrvinnsla!W46</f>
        <v>2.989790957705396E-2</v>
      </c>
      <c r="P45" s="56" t="s">
        <v>106</v>
      </c>
      <c r="Q45" s="22">
        <f>Úrvinnsla!AB46</f>
        <v>-3.527549299652407E-2</v>
      </c>
      <c r="R45" s="23">
        <f>Úrvinnsla!AC46</f>
        <v>3.4397907561000793E-2</v>
      </c>
    </row>
    <row r="46" spans="1:18" x14ac:dyDescent="0.25">
      <c r="B46" s="56" t="s">
        <v>107</v>
      </c>
      <c r="C46" s="22">
        <f>Úrvinnsla!V47</f>
        <v>-3.7433155080213901E-2</v>
      </c>
      <c r="D46" s="23">
        <f>Úrvinnsla!W47</f>
        <v>2.977637335926106E-2</v>
      </c>
      <c r="P46" s="56" t="s">
        <v>107</v>
      </c>
      <c r="Q46" s="22">
        <f>Úrvinnsla!AB47</f>
        <v>-3.1372818942079363E-2</v>
      </c>
      <c r="R46" s="23">
        <f>Úrvinnsla!AC47</f>
        <v>3.0037512475479231E-2</v>
      </c>
    </row>
    <row r="47" spans="1:18" x14ac:dyDescent="0.25">
      <c r="B47" s="56" t="s">
        <v>108</v>
      </c>
      <c r="C47" s="22">
        <f>Úrvinnsla!V48</f>
        <v>-2.9168692270296549E-2</v>
      </c>
      <c r="D47" s="23">
        <f>Úrvinnsla!W48</f>
        <v>2.6373359261059794E-2</v>
      </c>
      <c r="P47" s="56" t="s">
        <v>108</v>
      </c>
      <c r="Q47" s="22">
        <f>Úrvinnsla!AB48</f>
        <v>-2.6083215748356679E-2</v>
      </c>
      <c r="R47" s="23">
        <f>Úrvinnsla!AC48</f>
        <v>2.4944075437932339E-2</v>
      </c>
    </row>
    <row r="48" spans="1:18" x14ac:dyDescent="0.25">
      <c r="B48" s="56" t="s">
        <v>109</v>
      </c>
      <c r="C48" s="22">
        <f>Úrvinnsla!V49</f>
        <v>-2.4185707340787555E-2</v>
      </c>
      <c r="D48" s="23">
        <f>Úrvinnsla!W49</f>
        <v>1.968886728245017E-2</v>
      </c>
      <c r="P48" s="56" t="s">
        <v>109</v>
      </c>
      <c r="Q48" s="22">
        <f>Úrvinnsla!AB49</f>
        <v>-1.8546305537392022E-2</v>
      </c>
      <c r="R48" s="23">
        <f>Úrvinnsla!AC49</f>
        <v>1.9103830402312696E-2</v>
      </c>
    </row>
    <row r="49" spans="2:18" x14ac:dyDescent="0.25">
      <c r="B49" s="56" t="s">
        <v>110</v>
      </c>
      <c r="C49" s="22">
        <f>Úrvinnsla!V50</f>
        <v>-1.7865824015556635E-2</v>
      </c>
      <c r="D49" s="23">
        <f>Úrvinnsla!W50</f>
        <v>1.7379679144385027E-2</v>
      </c>
      <c r="P49" s="56" t="s">
        <v>110</v>
      </c>
      <c r="Q49" s="22">
        <f>Úrvinnsla!AB50</f>
        <v>-1.5524658429982447E-2</v>
      </c>
      <c r="R49" s="23">
        <f>Úrvinnsla!AC50</f>
        <v>1.647107409574285E-2</v>
      </c>
    </row>
    <row r="50" spans="2:18" x14ac:dyDescent="0.25">
      <c r="B50" s="56" t="s">
        <v>111</v>
      </c>
      <c r="C50" s="22">
        <f>Úrvinnsla!V51</f>
        <v>-1.7622751579970831E-2</v>
      </c>
      <c r="D50" s="23">
        <f>Úrvinnsla!W51</f>
        <v>1.2639766650461837E-2</v>
      </c>
      <c r="P50" s="56" t="s">
        <v>111</v>
      </c>
      <c r="Q50" s="22">
        <f>Úrvinnsla!AB51</f>
        <v>-1.4770967408885984E-2</v>
      </c>
      <c r="R50" s="23">
        <f>Úrvinnsla!AC51</f>
        <v>1.6250817358984065E-2</v>
      </c>
    </row>
    <row r="51" spans="2:18" x14ac:dyDescent="0.25">
      <c r="B51" s="56" t="s">
        <v>112</v>
      </c>
      <c r="C51" s="22">
        <f>Úrvinnsla!V52</f>
        <v>-1.2518230432668935E-2</v>
      </c>
      <c r="D51" s="23">
        <f>Úrvinnsla!W52</f>
        <v>1.2275157997083131E-2</v>
      </c>
      <c r="P51" s="56" t="s">
        <v>112</v>
      </c>
      <c r="Q51" s="22">
        <f>Úrvinnsla!AB52</f>
        <v>-1.1095433114223768E-2</v>
      </c>
      <c r="R51" s="23">
        <f>Úrvinnsla!AC52</f>
        <v>1.3421894896238427E-2</v>
      </c>
    </row>
    <row r="52" spans="2:18" x14ac:dyDescent="0.25">
      <c r="B52" s="56" t="s">
        <v>113</v>
      </c>
      <c r="C52" s="22">
        <f>Úrvinnsla!V53</f>
        <v>-7.656781720952844E-3</v>
      </c>
      <c r="D52" s="23">
        <f>Úrvinnsla!W53</f>
        <v>1.0573650947982498E-2</v>
      </c>
      <c r="P52" s="56" t="s">
        <v>113</v>
      </c>
      <c r="Q52" s="22">
        <f>Úrvinnsla!AB53</f>
        <v>-7.1962005712909111E-3</v>
      </c>
      <c r="R52" s="23">
        <f>Úrvinnsla!AC53</f>
        <v>9.8805795505385961E-3</v>
      </c>
    </row>
    <row r="53" spans="2:18" x14ac:dyDescent="0.25">
      <c r="B53" s="56" t="s">
        <v>114</v>
      </c>
      <c r="C53" s="22">
        <f>Úrvinnsla!V54</f>
        <v>-3.767622751579971E-3</v>
      </c>
      <c r="D53" s="23">
        <f>Úrvinnsla!W54</f>
        <v>5.8337384540593099E-3</v>
      </c>
      <c r="P53" s="56" t="s">
        <v>114</v>
      </c>
      <c r="Q53" s="22">
        <f>Úrvinnsla!AB54</f>
        <v>-3.2384623326565027E-3</v>
      </c>
      <c r="R53" s="23">
        <f>Úrvinnsla!AC54</f>
        <v>5.4066145851257869E-3</v>
      </c>
    </row>
    <row r="54" spans="2:18" x14ac:dyDescent="0.25">
      <c r="B54" s="56" t="s">
        <v>115</v>
      </c>
      <c r="C54" s="22">
        <f>Úrvinnsla!V55</f>
        <v>-9.7228974234321824E-4</v>
      </c>
      <c r="D54" s="23">
        <f>Úrvinnsla!W55</f>
        <v>1.0938259601361207E-3</v>
      </c>
      <c r="P54" s="56" t="s">
        <v>115</v>
      </c>
      <c r="Q54" s="22">
        <f>Úrvinnsla!AB55</f>
        <v>-1.1047251953057783E-3</v>
      </c>
      <c r="R54" s="23">
        <f>Úrvinnsla!AC55</f>
        <v>2.2507485287538288E-3</v>
      </c>
    </row>
    <row r="55" spans="2:18" x14ac:dyDescent="0.25">
      <c r="B55" s="56" t="s">
        <v>116</v>
      </c>
      <c r="C55" s="22">
        <f>Úrvinnsla!V56</f>
        <v>-1.2153621779290228E-4</v>
      </c>
      <c r="D55" s="23">
        <f>Úrvinnsla!W56</f>
        <v>8.5075352455031604E-4</v>
      </c>
      <c r="P55" s="56" t="s">
        <v>116</v>
      </c>
      <c r="Q55" s="22">
        <f>Úrvinnsla!AB56</f>
        <v>-2.1681522524692845E-4</v>
      </c>
      <c r="R55" s="23">
        <f>Úrvinnsla!AC56</f>
        <v>6.0914753759851322E-4</v>
      </c>
    </row>
    <row r="56" spans="2:18" x14ac:dyDescent="0.25">
      <c r="B56" s="57" t="s">
        <v>117</v>
      </c>
      <c r="C56" s="24">
        <f>Úrvinnsla!V57</f>
        <v>0</v>
      </c>
      <c r="D56" s="25">
        <f>Úrvinnsla!W57</f>
        <v>1.2153621779290228E-4</v>
      </c>
      <c r="P56" s="57" t="s">
        <v>117</v>
      </c>
      <c r="Q56" s="24">
        <f>Úrvinnsla!AB57</f>
        <v>-3.0973603606704065E-5</v>
      </c>
      <c r="R56" s="25">
        <f>Úrvinnsla!AC57</f>
        <v>6.194720721340813E-5</v>
      </c>
    </row>
    <row r="65" spans="1:18" x14ac:dyDescent="0.25">
      <c r="A65" s="3" t="s">
        <v>137</v>
      </c>
      <c r="O65" s="3" t="s">
        <v>120</v>
      </c>
    </row>
    <row r="66" spans="1:18" x14ac:dyDescent="0.25">
      <c r="B66" s="61" t="s">
        <v>118</v>
      </c>
      <c r="C66" s="39" t="s">
        <v>94</v>
      </c>
      <c r="D66" s="40" t="s">
        <v>95</v>
      </c>
      <c r="P66" s="61" t="s">
        <v>118</v>
      </c>
      <c r="Q66" s="39" t="s">
        <v>94</v>
      </c>
      <c r="R66" s="40" t="s">
        <v>95</v>
      </c>
    </row>
    <row r="67" spans="1:18" x14ac:dyDescent="0.25">
      <c r="B67" s="56" t="s">
        <v>97</v>
      </c>
      <c r="C67" s="22">
        <f>Úrvinnsla!V67</f>
        <v>-3.0682459108855049E-2</v>
      </c>
      <c r="D67" s="23">
        <f>Úrvinnsla!W67</f>
        <v>2.9780033840947545E-2</v>
      </c>
      <c r="P67" s="56" t="s">
        <v>97</v>
      </c>
      <c r="Q67" s="22">
        <f>Úrvinnsla!AB67</f>
        <v>-3.6450403131035466E-2</v>
      </c>
      <c r="R67" s="23">
        <f>Úrvinnsla!AC67</f>
        <v>3.5142398757395846E-2</v>
      </c>
    </row>
    <row r="68" spans="1:18" x14ac:dyDescent="0.25">
      <c r="B68" s="56" t="s">
        <v>98</v>
      </c>
      <c r="C68" s="22">
        <f>Úrvinnsla!V68</f>
        <v>-3.6773829667230681E-2</v>
      </c>
      <c r="D68" s="23">
        <f>Úrvinnsla!W68</f>
        <v>3.5420191765369431E-2</v>
      </c>
      <c r="P68" s="56" t="s">
        <v>98</v>
      </c>
      <c r="Q68" s="22">
        <f>Úrvinnsla!AB68</f>
        <v>-3.7291749694288043E-2</v>
      </c>
      <c r="R68" s="23">
        <f>Úrvinnsla!AC68</f>
        <v>3.5653337965848825E-2</v>
      </c>
    </row>
    <row r="69" spans="1:18" x14ac:dyDescent="0.25">
      <c r="B69" s="56" t="s">
        <v>99</v>
      </c>
      <c r="C69" s="22">
        <f>Úrvinnsla!V69</f>
        <v>-3.6773829667230681E-2</v>
      </c>
      <c r="D69" s="23">
        <f>Úrvinnsla!W69</f>
        <v>3.3953750705019742E-2</v>
      </c>
      <c r="P69" s="56" t="s">
        <v>99</v>
      </c>
      <c r="Q69" s="22">
        <f>Úrvinnsla!AB69</f>
        <v>-4.0279040933043117E-2</v>
      </c>
      <c r="R69" s="23">
        <f>Úrvinnsla!AC69</f>
        <v>3.8453284828171147E-2</v>
      </c>
    </row>
    <row r="70" spans="1:18" x14ac:dyDescent="0.25">
      <c r="B70" s="56" t="s">
        <v>100</v>
      </c>
      <c r="C70" s="22">
        <f>Úrvinnsla!V70</f>
        <v>-3.9029892836999439E-2</v>
      </c>
      <c r="D70" s="23">
        <f>Úrvinnsla!W70</f>
        <v>3.7789058093626621E-2</v>
      </c>
      <c r="P70" s="56" t="s">
        <v>100</v>
      </c>
      <c r="Q70" s="22">
        <f>Úrvinnsla!AB70</f>
        <v>-3.7056717658399671E-2</v>
      </c>
      <c r="R70" s="23">
        <f>Úrvinnsla!AC70</f>
        <v>3.5554556385547914E-2</v>
      </c>
    </row>
    <row r="71" spans="1:18" x14ac:dyDescent="0.25">
      <c r="B71" s="56" t="s">
        <v>101</v>
      </c>
      <c r="C71" s="22">
        <f>Úrvinnsla!V71</f>
        <v>-4.117315284827975E-2</v>
      </c>
      <c r="D71" s="23">
        <f>Úrvinnsla!W71</f>
        <v>3.2938522278623802E-2</v>
      </c>
      <c r="P71" s="56" t="s">
        <v>101</v>
      </c>
      <c r="Q71" s="22">
        <f>Úrvinnsla!AB71</f>
        <v>-3.7765220027454464E-2</v>
      </c>
      <c r="R71" s="23">
        <f>Úrvinnsla!AC71</f>
        <v>3.6225589879316157E-2</v>
      </c>
    </row>
    <row r="72" spans="1:18" x14ac:dyDescent="0.25">
      <c r="B72" s="56" t="s">
        <v>102</v>
      </c>
      <c r="C72" s="22">
        <f>Úrvinnsla!V72</f>
        <v>-3.3502538071065992E-2</v>
      </c>
      <c r="D72" s="23">
        <f>Úrvinnsla!W72</f>
        <v>2.4252679075014102E-2</v>
      </c>
      <c r="P72" s="56" t="s">
        <v>102</v>
      </c>
      <c r="Q72" s="22">
        <f>Úrvinnsla!AB72</f>
        <v>-3.5874744956178449E-2</v>
      </c>
      <c r="R72" s="23">
        <f>Úrvinnsla!AC72</f>
        <v>3.5534118817209796E-2</v>
      </c>
    </row>
    <row r="73" spans="1:18" x14ac:dyDescent="0.25">
      <c r="B73" s="56" t="s">
        <v>103</v>
      </c>
      <c r="C73" s="22">
        <f>Úrvinnsla!V73</f>
        <v>-4.0045121263395378E-2</v>
      </c>
      <c r="D73" s="23">
        <f>Úrvinnsla!W73</f>
        <v>3.0118443316412859E-2</v>
      </c>
      <c r="P73" s="56" t="s">
        <v>103</v>
      </c>
      <c r="Q73" s="22">
        <f>Úrvinnsla!AB73</f>
        <v>-3.6051870548442146E-2</v>
      </c>
      <c r="R73" s="23">
        <f>Úrvinnsla!AC73</f>
        <v>3.4515646661693523E-2</v>
      </c>
    </row>
    <row r="74" spans="1:18" x14ac:dyDescent="0.25">
      <c r="B74" s="56" t="s">
        <v>104</v>
      </c>
      <c r="C74" s="22">
        <f>Úrvinnsla!V74</f>
        <v>-4.3429216018048507E-2</v>
      </c>
      <c r="D74" s="23">
        <f>Úrvinnsla!W74</f>
        <v>3.102086858432036E-2</v>
      </c>
      <c r="P74" s="56" t="s">
        <v>104</v>
      </c>
      <c r="Q74" s="22">
        <f>Úrvinnsla!AB74</f>
        <v>-3.5636306658900392E-2</v>
      </c>
      <c r="R74" s="23">
        <f>Úrvinnsla!AC74</f>
        <v>3.5152617541564901E-2</v>
      </c>
    </row>
    <row r="75" spans="1:18" x14ac:dyDescent="0.25">
      <c r="B75" s="56" t="s">
        <v>105</v>
      </c>
      <c r="C75" s="22">
        <f>Úrvinnsla!V75</f>
        <v>-4.7828539199097575E-2</v>
      </c>
      <c r="D75" s="23">
        <f>Úrvinnsla!W75</f>
        <v>3.699943598420756E-2</v>
      </c>
      <c r="P75" s="56" t="s">
        <v>105</v>
      </c>
      <c r="Q75" s="22">
        <f>Úrvinnsla!AB75</f>
        <v>-3.7009029998944058E-2</v>
      </c>
      <c r="R75" s="23">
        <f>Úrvinnsla!AC75</f>
        <v>3.6838716929459732E-2</v>
      </c>
    </row>
    <row r="76" spans="1:18" x14ac:dyDescent="0.25">
      <c r="B76" s="56" t="s">
        <v>106</v>
      </c>
      <c r="C76" s="22">
        <f>Úrvinnsla!V76</f>
        <v>-4.16243654822335E-2</v>
      </c>
      <c r="D76" s="23">
        <f>Úrvinnsla!W76</f>
        <v>3.1246474901297238E-2</v>
      </c>
      <c r="P76" s="56" t="s">
        <v>106</v>
      </c>
      <c r="Q76" s="22">
        <f>Úrvinnsla!AB76</f>
        <v>-3.5861119910619702E-2</v>
      </c>
      <c r="R76" s="23">
        <f>Úrvinnsla!AC76</f>
        <v>3.4955054380963087E-2</v>
      </c>
    </row>
    <row r="77" spans="1:18" x14ac:dyDescent="0.25">
      <c r="B77" s="56" t="s">
        <v>107</v>
      </c>
      <c r="C77" s="22">
        <f>Úrvinnsla!V77</f>
        <v>-4.2978003384094757E-2</v>
      </c>
      <c r="D77" s="23">
        <f>Úrvinnsla!W77</f>
        <v>2.6395939086294416E-2</v>
      </c>
      <c r="P77" s="56" t="s">
        <v>107</v>
      </c>
      <c r="Q77" s="22">
        <f>Úrvinnsla!AB77</f>
        <v>-3.2018857063053303E-2</v>
      </c>
      <c r="R77" s="23">
        <f>Úrvinnsla!AC77</f>
        <v>3.0492851960473744E-2</v>
      </c>
    </row>
    <row r="78" spans="1:18" x14ac:dyDescent="0.25">
      <c r="B78" s="56" t="s">
        <v>108</v>
      </c>
      <c r="C78" s="22">
        <f>Úrvinnsla!V78</f>
        <v>-3.2374506486181613E-2</v>
      </c>
      <c r="D78" s="23">
        <f>Úrvinnsla!W78</f>
        <v>2.5493513818386916E-2</v>
      </c>
      <c r="P78" s="56" t="s">
        <v>108</v>
      </c>
      <c r="Q78" s="22">
        <f>Úrvinnsla!AB78</f>
        <v>-2.7066153002449102E-2</v>
      </c>
      <c r="R78" s="23">
        <f>Úrvinnsla!AC78</f>
        <v>2.570705470796418E-2</v>
      </c>
    </row>
    <row r="79" spans="1:18" x14ac:dyDescent="0.25">
      <c r="B79" s="56" t="s">
        <v>109</v>
      </c>
      <c r="C79" s="22">
        <f>Úrvinnsla!V79</f>
        <v>-2.4365482233502538E-2</v>
      </c>
      <c r="D79" s="23">
        <f>Úrvinnsla!W79</f>
        <v>1.9514946418499719E-2</v>
      </c>
      <c r="P79" s="56" t="s">
        <v>109</v>
      </c>
      <c r="Q79" s="22">
        <f>Úrvinnsla!AB79</f>
        <v>-1.9562159160969695E-2</v>
      </c>
      <c r="R79" s="23">
        <f>Úrvinnsla!AC79</f>
        <v>2.0025410709967061E-2</v>
      </c>
    </row>
    <row r="80" spans="1:18" x14ac:dyDescent="0.25">
      <c r="B80" s="56" t="s">
        <v>110</v>
      </c>
      <c r="C80" s="22">
        <f>Úrvinnsla!V80</f>
        <v>-1.7710095882684716E-2</v>
      </c>
      <c r="D80" s="23">
        <f>Úrvinnsla!W80</f>
        <v>1.6582064297800337E-2</v>
      </c>
      <c r="P80" s="56" t="s">
        <v>110</v>
      </c>
      <c r="Q80" s="22">
        <f>Úrvinnsla!AB80</f>
        <v>-1.5501895584463361E-2</v>
      </c>
      <c r="R80" s="23">
        <f>Úrvinnsla!AC80</f>
        <v>1.6115022634606936E-2</v>
      </c>
    </row>
    <row r="81" spans="1:18" x14ac:dyDescent="0.25">
      <c r="B81" s="56" t="s">
        <v>111</v>
      </c>
      <c r="C81" s="22">
        <f>Úrvinnsla!V81</f>
        <v>-1.500282007896221E-2</v>
      </c>
      <c r="D81" s="23">
        <f>Úrvinnsla!W81</f>
        <v>1.1618725324309081E-2</v>
      </c>
      <c r="P81" s="56" t="s">
        <v>111</v>
      </c>
      <c r="Q81" s="22">
        <f>Úrvinnsla!AB81</f>
        <v>-1.4548142395351134E-2</v>
      </c>
      <c r="R81" s="23">
        <f>Úrvinnsla!AC81</f>
        <v>1.6063928713761638E-2</v>
      </c>
    </row>
    <row r="82" spans="1:18" x14ac:dyDescent="0.25">
      <c r="B82" s="56" t="s">
        <v>112</v>
      </c>
      <c r="C82" s="22">
        <f>Úrvinnsla!V82</f>
        <v>-1.2859560067681896E-2</v>
      </c>
      <c r="D82" s="23">
        <f>Úrvinnsla!W82</f>
        <v>1.1167512690355329E-2</v>
      </c>
      <c r="P82" s="56" t="s">
        <v>112</v>
      </c>
      <c r="Q82" s="22">
        <f>Úrvinnsla!AB82</f>
        <v>-1.1305381552369567E-2</v>
      </c>
      <c r="R82" s="23">
        <f>Úrvinnsla!AC82</f>
        <v>1.3611420513187341E-2</v>
      </c>
    </row>
    <row r="83" spans="1:18" x14ac:dyDescent="0.25">
      <c r="B83" s="56" t="s">
        <v>113</v>
      </c>
      <c r="C83" s="22">
        <f>Úrvinnsla!V83</f>
        <v>-6.4297800338409478E-3</v>
      </c>
      <c r="D83" s="23">
        <f>Úrvinnsla!W83</f>
        <v>1.015228426395939E-2</v>
      </c>
      <c r="P83" s="56" t="s">
        <v>113</v>
      </c>
      <c r="Q83" s="22">
        <f>Úrvinnsla!AB83</f>
        <v>-7.3473058175538277E-3</v>
      </c>
      <c r="R83" s="23">
        <f>Úrvinnsla!AC83</f>
        <v>1.0120002588758656E-2</v>
      </c>
    </row>
    <row r="84" spans="1:18" x14ac:dyDescent="0.25">
      <c r="B84" s="56" t="s">
        <v>114</v>
      </c>
      <c r="C84" s="22">
        <f>Úrvinnsla!V84</f>
        <v>-3.948110547095319E-3</v>
      </c>
      <c r="D84" s="23">
        <f>Úrvinnsla!W84</f>
        <v>5.6401579244218835E-3</v>
      </c>
      <c r="P84" s="56" t="s">
        <v>114</v>
      </c>
      <c r="Q84" s="22">
        <f>Úrvinnsla!AB84</f>
        <v>-3.3653862530102835E-3</v>
      </c>
      <c r="R84" s="23">
        <f>Úrvinnsla!AC84</f>
        <v>5.5828624176962093E-3</v>
      </c>
    </row>
    <row r="85" spans="1:18" x14ac:dyDescent="0.25">
      <c r="B85" s="56" t="s">
        <v>115</v>
      </c>
      <c r="C85" s="22">
        <f>Úrvinnsla!V85</f>
        <v>-1.1280315848843769E-3</v>
      </c>
      <c r="D85" s="23">
        <f>Úrvinnsla!W85</f>
        <v>1.0152284263959391E-3</v>
      </c>
      <c r="P85" s="56" t="s">
        <v>115</v>
      </c>
      <c r="Q85" s="22">
        <f>Úrvinnsla!AB85</f>
        <v>-1.0661598149718813E-3</v>
      </c>
      <c r="R85" s="23">
        <f>Úrvinnsla!AC85</f>
        <v>2.2617575627518504E-3</v>
      </c>
    </row>
    <row r="86" spans="1:18" x14ac:dyDescent="0.25">
      <c r="B86" s="56" t="s">
        <v>116</v>
      </c>
      <c r="C86" s="22">
        <f>Úrvinnsla!V86</f>
        <v>-1.1280315848843768E-4</v>
      </c>
      <c r="D86" s="23">
        <f>Úrvinnsla!W86</f>
        <v>1.0152284263959391E-3</v>
      </c>
      <c r="P86" s="56" t="s">
        <v>116</v>
      </c>
      <c r="Q86" s="22">
        <f>Úrvinnsla!AB86</f>
        <v>-2.0096942199150479E-4</v>
      </c>
      <c r="R86" s="23">
        <f>Úrvinnsla!AC86</f>
        <v>6.0631452736420086E-4</v>
      </c>
    </row>
    <row r="87" spans="1:18" x14ac:dyDescent="0.25">
      <c r="B87" s="57" t="s">
        <v>117</v>
      </c>
      <c r="C87" s="24">
        <f>Úrvinnsla!V87</f>
        <v>0</v>
      </c>
      <c r="D87" s="25">
        <f>Úrvinnsla!W87</f>
        <v>1.1280315848843768E-4</v>
      </c>
      <c r="P87" s="57" t="s">
        <v>117</v>
      </c>
      <c r="Q87" s="24">
        <f>Úrvinnsla!AB87</f>
        <v>-4.0875136676238263E-5</v>
      </c>
      <c r="R87" s="25">
        <f>Úrvinnsla!AC87</f>
        <v>8.856279613184957E-5</v>
      </c>
    </row>
    <row r="96" spans="1:18" x14ac:dyDescent="0.25">
      <c r="A96" s="3" t="s">
        <v>138</v>
      </c>
      <c r="O96" s="3" t="s">
        <v>121</v>
      </c>
    </row>
    <row r="97" spans="2:18" x14ac:dyDescent="0.25">
      <c r="B97" s="61" t="s">
        <v>118</v>
      </c>
      <c r="C97" s="39" t="s">
        <v>94</v>
      </c>
      <c r="D97" s="40" t="s">
        <v>95</v>
      </c>
      <c r="P97" s="61" t="s">
        <v>118</v>
      </c>
      <c r="Q97" s="39" t="s">
        <v>94</v>
      </c>
      <c r="R97" s="40" t="s">
        <v>95</v>
      </c>
    </row>
    <row r="98" spans="2:18" x14ac:dyDescent="0.25">
      <c r="B98" s="56" t="s">
        <v>97</v>
      </c>
      <c r="C98" s="22">
        <f>Úrvinnsla!V97</f>
        <v>-2.6509287925696595E-2</v>
      </c>
      <c r="D98" s="23">
        <f>Úrvinnsla!W97</f>
        <v>2.5058049535603717E-2</v>
      </c>
      <c r="P98" s="56" t="s">
        <v>97</v>
      </c>
      <c r="Q98" s="22">
        <f>Úrvinnsla!AB97</f>
        <v>-3.5779666612202436E-2</v>
      </c>
      <c r="R98" s="23">
        <f>Úrvinnsla!AC97</f>
        <v>3.4489197741846202E-2</v>
      </c>
    </row>
    <row r="99" spans="2:18" x14ac:dyDescent="0.25">
      <c r="B99" s="56" t="s">
        <v>98</v>
      </c>
      <c r="C99" s="22">
        <f>Úrvinnsla!V98</f>
        <v>-3.0959752321981424E-2</v>
      </c>
      <c r="D99" s="23">
        <f>Úrvinnsla!W98</f>
        <v>3.1636996904024765E-2</v>
      </c>
      <c r="P99" s="56" t="s">
        <v>98</v>
      </c>
      <c r="Q99" s="22">
        <f>Úrvinnsla!AB98</f>
        <v>-3.6479921037977134E-2</v>
      </c>
      <c r="R99" s="23">
        <f>Úrvinnsla!AC98</f>
        <v>3.5192786712505544E-2</v>
      </c>
    </row>
    <row r="100" spans="2:18" x14ac:dyDescent="0.25">
      <c r="B100" s="56" t="s">
        <v>99</v>
      </c>
      <c r="C100" s="22">
        <f>Úrvinnsla!V99</f>
        <v>-3.2217492260061917E-2</v>
      </c>
      <c r="D100" s="23">
        <f>Úrvinnsla!W99</f>
        <v>3.1830495356037151E-2</v>
      </c>
      <c r="P100" s="56" t="s">
        <v>99</v>
      </c>
      <c r="Q100" s="22">
        <f>Úrvinnsla!AB99</f>
        <v>-3.8960822432150349E-2</v>
      </c>
      <c r="R100" s="23">
        <f>Úrvinnsla!AC99</f>
        <v>3.7020117309289044E-2</v>
      </c>
    </row>
    <row r="101" spans="2:18" x14ac:dyDescent="0.25">
      <c r="B101" s="56" t="s">
        <v>100</v>
      </c>
      <c r="C101" s="22">
        <f>Úrvinnsla!V100</f>
        <v>-3.2507739938080496E-2</v>
      </c>
      <c r="D101" s="23">
        <f>Úrvinnsla!W100</f>
        <v>3.2120743034055731E-2</v>
      </c>
      <c r="P101" s="56" t="s">
        <v>100</v>
      </c>
      <c r="Q101" s="22">
        <f>Úrvinnsla!AB100</f>
        <v>-3.8300582544991343E-2</v>
      </c>
      <c r="R101" s="23">
        <f>Úrvinnsla!AC100</f>
        <v>3.6186481088128684E-2</v>
      </c>
    </row>
    <row r="102" spans="2:18" x14ac:dyDescent="0.25">
      <c r="B102" s="56" t="s">
        <v>101</v>
      </c>
      <c r="C102" s="22">
        <f>Úrvinnsla!V101</f>
        <v>-3.8119195046439631E-2</v>
      </c>
      <c r="D102" s="23">
        <f>Úrvinnsla!W101</f>
        <v>3.0476006191950466E-2</v>
      </c>
      <c r="P102" s="56" t="s">
        <v>101</v>
      </c>
      <c r="Q102" s="22">
        <f>Úrvinnsla!AB101</f>
        <v>-3.6526604666362109E-2</v>
      </c>
      <c r="R102" s="23">
        <f>Úrvinnsla!AC101</f>
        <v>3.5316164873237278E-2</v>
      </c>
    </row>
    <row r="103" spans="2:18" x14ac:dyDescent="0.25">
      <c r="B103" s="56" t="s">
        <v>102</v>
      </c>
      <c r="C103" s="22">
        <f>Úrvinnsla!V102</f>
        <v>-4.1021671826625389E-2</v>
      </c>
      <c r="D103" s="23">
        <f>Úrvinnsla!W102</f>
        <v>2.4187306501547989E-2</v>
      </c>
      <c r="P103" s="56" t="s">
        <v>102</v>
      </c>
      <c r="Q103" s="22">
        <f>Úrvinnsla!AB102</f>
        <v>-3.7103480931405079E-2</v>
      </c>
      <c r="R103" s="23">
        <f>Úrvinnsla!AC102</f>
        <v>3.5956397491088428E-2</v>
      </c>
    </row>
    <row r="104" spans="2:18" x14ac:dyDescent="0.25">
      <c r="B104" s="56" t="s">
        <v>103</v>
      </c>
      <c r="C104" s="22">
        <f>Úrvinnsla!V103</f>
        <v>-5.3405572755417956E-2</v>
      </c>
      <c r="D104" s="23">
        <f>Úrvinnsla!W103</f>
        <v>2.6896284829721361E-2</v>
      </c>
      <c r="P104" s="56" t="s">
        <v>103</v>
      </c>
      <c r="Q104" s="22">
        <f>Úrvinnsla!AB103</f>
        <v>-3.7273542720521788E-2</v>
      </c>
      <c r="R104" s="23">
        <f>Úrvinnsla!AC103</f>
        <v>3.4879339493349253E-2</v>
      </c>
    </row>
    <row r="105" spans="2:18" x14ac:dyDescent="0.25">
      <c r="B105" s="56" t="s">
        <v>104</v>
      </c>
      <c r="C105" s="22">
        <f>Úrvinnsla!V104</f>
        <v>-5.6888544891640865E-2</v>
      </c>
      <c r="D105" s="23">
        <f>Úrvinnsla!W104</f>
        <v>2.8347523219814243E-2</v>
      </c>
      <c r="P105" s="56" t="s">
        <v>104</v>
      </c>
      <c r="Q105" s="22">
        <f>Úrvinnsla!AB104</f>
        <v>-3.5192786712505544E-2</v>
      </c>
      <c r="R105" s="23">
        <f>Úrvinnsla!AC104</f>
        <v>3.3788943316071504E-2</v>
      </c>
    </row>
    <row r="106" spans="2:18" x14ac:dyDescent="0.25">
      <c r="B106" s="56" t="s">
        <v>105</v>
      </c>
      <c r="C106" s="22">
        <f>Úrvinnsla!V105</f>
        <v>-6.0952012383900932E-2</v>
      </c>
      <c r="D106" s="23">
        <f>Úrvinnsla!W105</f>
        <v>3.1346749226006193E-2</v>
      </c>
      <c r="P106" s="56" t="s">
        <v>105</v>
      </c>
      <c r="Q106" s="22">
        <f>Úrvinnsla!AB105</f>
        <v>-3.7313557259137486E-2</v>
      </c>
      <c r="R106" s="23">
        <f>Úrvinnsla!AC105</f>
        <v>3.6309859248860418E-2</v>
      </c>
    </row>
    <row r="107" spans="2:18" x14ac:dyDescent="0.25">
      <c r="B107" s="56" t="s">
        <v>106</v>
      </c>
      <c r="C107" s="22">
        <f>Úrvinnsla!V106</f>
        <v>-6.3080495356037158E-2</v>
      </c>
      <c r="D107" s="23">
        <f>Úrvinnsla!W106</f>
        <v>3.0572755417956655E-2</v>
      </c>
      <c r="P107" s="56" t="s">
        <v>106</v>
      </c>
      <c r="Q107" s="22">
        <f>Úrvinnsla!AB106</f>
        <v>-3.7196848188175036E-2</v>
      </c>
      <c r="R107" s="23">
        <f>Úrvinnsla!AC106</f>
        <v>3.4899346762657102E-2</v>
      </c>
    </row>
    <row r="108" spans="2:18" x14ac:dyDescent="0.25">
      <c r="B108" s="56" t="s">
        <v>107</v>
      </c>
      <c r="C108" s="22">
        <f>Úrvinnsla!V107</f>
        <v>-4.8374613003095979E-2</v>
      </c>
      <c r="D108" s="23">
        <f>Úrvinnsla!W107</f>
        <v>2.2929566563467493E-2</v>
      </c>
      <c r="P108" s="56" t="s">
        <v>107</v>
      </c>
      <c r="Q108" s="22">
        <f>Úrvinnsla!AB107</f>
        <v>-3.2278394483328941E-2</v>
      </c>
      <c r="R108" s="23">
        <f>Úrvinnsla!AC107</f>
        <v>3.0911231080625962E-2</v>
      </c>
    </row>
    <row r="109" spans="2:18" x14ac:dyDescent="0.25">
      <c r="B109" s="56" t="s">
        <v>108</v>
      </c>
      <c r="C109" s="22">
        <f>Úrvinnsla!V108</f>
        <v>-3.753869969040248E-2</v>
      </c>
      <c r="D109" s="23">
        <f>Úrvinnsla!W108</f>
        <v>2.1962074303405573E-2</v>
      </c>
      <c r="P109" s="56" t="s">
        <v>108</v>
      </c>
      <c r="Q109" s="22">
        <f>Úrvinnsla!AB108</f>
        <v>-2.8053526114488265E-2</v>
      </c>
      <c r="R109" s="23">
        <f>Úrvinnsla!AC108</f>
        <v>2.6096148267203752E-2</v>
      </c>
    </row>
    <row r="110" spans="2:18" x14ac:dyDescent="0.25">
      <c r="B110" s="56" t="s">
        <v>109</v>
      </c>
      <c r="C110" s="22">
        <f>Úrvinnsla!V109</f>
        <v>-2.3413312693498452E-2</v>
      </c>
      <c r="D110" s="23">
        <f>Úrvinnsla!W109</f>
        <v>1.8285603715170278E-2</v>
      </c>
      <c r="P110" s="56" t="s">
        <v>109</v>
      </c>
      <c r="Q110" s="22">
        <f>Úrvinnsla!AB109</f>
        <v>-2.0860912798316721E-2</v>
      </c>
      <c r="R110" s="23">
        <f>Úrvinnsla!AC109</f>
        <v>2.0794221900623893E-2</v>
      </c>
    </row>
    <row r="111" spans="2:18" x14ac:dyDescent="0.25">
      <c r="B111" s="56" t="s">
        <v>110</v>
      </c>
      <c r="C111" s="22">
        <f>Úrvinnsla!V110</f>
        <v>-1.5286377708978328E-2</v>
      </c>
      <c r="D111" s="23">
        <f>Úrvinnsla!W110</f>
        <v>1.344814241486068E-2</v>
      </c>
      <c r="P111" s="56" t="s">
        <v>110</v>
      </c>
      <c r="Q111" s="22">
        <f>Úrvinnsla!AB110</f>
        <v>-1.5182182859772384E-2</v>
      </c>
      <c r="R111" s="23">
        <f>Úrvinnsla!AC110</f>
        <v>1.5842422746931387E-2</v>
      </c>
    </row>
    <row r="112" spans="2:18" x14ac:dyDescent="0.25">
      <c r="B112" s="56" t="s">
        <v>111</v>
      </c>
      <c r="C112" s="22">
        <f>Úrvinnsla!V111</f>
        <v>-1.2867647058823529E-2</v>
      </c>
      <c r="D112" s="23">
        <f>Úrvinnsla!W111</f>
        <v>1.0642414860681114E-2</v>
      </c>
      <c r="P112" s="56" t="s">
        <v>111</v>
      </c>
      <c r="Q112" s="22">
        <f>Úrvinnsla!AB111</f>
        <v>-1.3958404887108982E-2</v>
      </c>
      <c r="R112" s="23">
        <f>Úrvinnsla!AC111</f>
        <v>1.5415601001697284E-2</v>
      </c>
    </row>
    <row r="113" spans="1:18" x14ac:dyDescent="0.25">
      <c r="B113" s="56" t="s">
        <v>112</v>
      </c>
      <c r="C113" s="22">
        <f>Úrvinnsla!V112</f>
        <v>-1.1609907120743035E-2</v>
      </c>
      <c r="D113" s="23">
        <f>Úrvinnsla!W112</f>
        <v>9.8684210526315784E-3</v>
      </c>
      <c r="P113" s="56" t="s">
        <v>112</v>
      </c>
      <c r="Q113" s="22">
        <f>Úrvinnsla!AB112</f>
        <v>-1.1590878019013574E-2</v>
      </c>
      <c r="R113" s="23">
        <f>Úrvinnsla!AC112</f>
        <v>1.4015092150147887E-2</v>
      </c>
    </row>
    <row r="114" spans="1:18" x14ac:dyDescent="0.25">
      <c r="B114" s="56" t="s">
        <v>113</v>
      </c>
      <c r="C114" s="22">
        <f>Úrvinnsla!V113</f>
        <v>-5.5147058823529415E-3</v>
      </c>
      <c r="D114" s="23">
        <f>Úrvinnsla!W113</f>
        <v>8.9009287925696599E-3</v>
      </c>
      <c r="P114" s="56" t="s">
        <v>113</v>
      </c>
      <c r="Q114" s="22">
        <f>Úrvinnsla!AB113</f>
        <v>-7.2593042138643709E-3</v>
      </c>
      <c r="R114" s="23">
        <f>Úrvinnsla!AC113</f>
        <v>1.0060321916963164E-2</v>
      </c>
    </row>
    <row r="115" spans="1:18" x14ac:dyDescent="0.25">
      <c r="B115" s="56" t="s">
        <v>114</v>
      </c>
      <c r="C115" s="22">
        <f>Úrvinnsla!V114</f>
        <v>-3.6764705882352941E-3</v>
      </c>
      <c r="D115" s="23">
        <f>Úrvinnsla!W114</f>
        <v>4.2569659442724455E-3</v>
      </c>
      <c r="P115" s="56" t="s">
        <v>114</v>
      </c>
      <c r="Q115" s="22">
        <f>Úrvinnsla!AB114</f>
        <v>-3.5512903021431121E-3</v>
      </c>
      <c r="R115" s="23">
        <f>Úrvinnsla!AC114</f>
        <v>5.665391759005772E-3</v>
      </c>
    </row>
    <row r="116" spans="1:18" x14ac:dyDescent="0.25">
      <c r="B116" s="56" t="s">
        <v>115</v>
      </c>
      <c r="C116" s="22">
        <f>Úrvinnsla!V115</f>
        <v>-9.6749226006191951E-4</v>
      </c>
      <c r="D116" s="23">
        <f>Úrvinnsla!W115</f>
        <v>1.5479876160990713E-3</v>
      </c>
      <c r="P116" s="56" t="s">
        <v>115</v>
      </c>
      <c r="Q116" s="22">
        <f>Úrvinnsla!AB115</f>
        <v>-1.1270761710087999E-3</v>
      </c>
      <c r="R116" s="23">
        <f>Úrvinnsla!AC115</f>
        <v>2.2874977908640139E-3</v>
      </c>
    </row>
    <row r="117" spans="1:18" x14ac:dyDescent="0.25">
      <c r="B117" s="56" t="s">
        <v>116</v>
      </c>
      <c r="C117" s="22">
        <f>Úrvinnsla!V116</f>
        <v>0</v>
      </c>
      <c r="D117" s="23">
        <f>Úrvinnsla!W116</f>
        <v>6.7724458204334367E-4</v>
      </c>
      <c r="P117" s="56" t="s">
        <v>116</v>
      </c>
      <c r="Q117" s="22">
        <f>Úrvinnsla!AB116</f>
        <v>-1.700617891167124E-4</v>
      </c>
      <c r="R117" s="23">
        <f>Úrvinnsla!AC116</f>
        <v>6.03552624120097E-4</v>
      </c>
    </row>
    <row r="118" spans="1:18" x14ac:dyDescent="0.25">
      <c r="B118" s="57" t="s">
        <v>117</v>
      </c>
      <c r="C118" s="24">
        <f>Úrvinnsla!V117</f>
        <v>0</v>
      </c>
      <c r="D118" s="25">
        <f>Úrvinnsla!W117</f>
        <v>9.6749226006191956E-5</v>
      </c>
      <c r="P118" s="57" t="s">
        <v>117</v>
      </c>
      <c r="Q118" s="24">
        <v>-5.9523022182246267E-5</v>
      </c>
      <c r="R118" s="25">
        <v>1.6141072977826201E-4</v>
      </c>
    </row>
    <row r="127" spans="1:18" x14ac:dyDescent="0.25">
      <c r="A127" s="3" t="s">
        <v>139</v>
      </c>
      <c r="O127" s="3" t="s">
        <v>122</v>
      </c>
    </row>
    <row r="128" spans="1:18" x14ac:dyDescent="0.25">
      <c r="B128" s="61" t="s">
        <v>118</v>
      </c>
      <c r="C128" s="39" t="s">
        <v>94</v>
      </c>
      <c r="D128" s="40" t="s">
        <v>95</v>
      </c>
      <c r="P128" s="61" t="s">
        <v>118</v>
      </c>
      <c r="Q128" s="39" t="s">
        <v>94</v>
      </c>
      <c r="R128" s="40" t="s">
        <v>95</v>
      </c>
    </row>
    <row r="129" spans="2:18" x14ac:dyDescent="0.25">
      <c r="B129" s="56" t="s">
        <v>97</v>
      </c>
      <c r="C129" s="22">
        <f>Úrvinnsla!V127</f>
        <v>-2.6806526806526808E-2</v>
      </c>
      <c r="D129" s="23">
        <f>Úrvinnsla!W127</f>
        <v>2.206127206127206E-2</v>
      </c>
      <c r="P129" s="56" t="s">
        <v>97</v>
      </c>
      <c r="Q129" s="22">
        <f>Úrvinnsla!AB127</f>
        <v>-3.5505343352661277E-2</v>
      </c>
      <c r="R129" s="23">
        <f>Úrvinnsla!AC127</f>
        <v>3.4163004758314047E-2</v>
      </c>
    </row>
    <row r="130" spans="2:18" x14ac:dyDescent="0.25">
      <c r="B130" s="56" t="s">
        <v>98</v>
      </c>
      <c r="C130" s="22">
        <f>Úrvinnsla!V128</f>
        <v>-2.6390276390276392E-2</v>
      </c>
      <c r="D130" s="23">
        <f>Úrvinnsla!W128</f>
        <v>2.6390276390276392E-2</v>
      </c>
      <c r="P130" s="56" t="s">
        <v>98</v>
      </c>
      <c r="Q130" s="22">
        <f>Úrvinnsla!AB128</f>
        <v>-3.5073064822278267E-2</v>
      </c>
      <c r="R130" s="23">
        <f>Úrvinnsla!AC128</f>
        <v>3.4065498322889312E-2</v>
      </c>
    </row>
    <row r="131" spans="2:18" x14ac:dyDescent="0.25">
      <c r="B131" s="56" t="s">
        <v>99</v>
      </c>
      <c r="C131" s="22">
        <f>Úrvinnsla!V129</f>
        <v>-2.872127872127872E-2</v>
      </c>
      <c r="D131" s="23">
        <f>Úrvinnsla!W129</f>
        <v>2.863802863802864E-2</v>
      </c>
      <c r="P131" s="56" t="s">
        <v>99</v>
      </c>
      <c r="Q131" s="22">
        <f>Úrvinnsla!AB129</f>
        <v>-3.7891000806053197E-2</v>
      </c>
      <c r="R131" s="23">
        <f>Úrvinnsla!AC129</f>
        <v>3.6083881536181389E-2</v>
      </c>
    </row>
    <row r="132" spans="2:18" x14ac:dyDescent="0.25">
      <c r="B132" s="56" t="s">
        <v>100</v>
      </c>
      <c r="C132" s="22">
        <f>Úrvinnsla!V130</f>
        <v>-2.9054279054279056E-2</v>
      </c>
      <c r="D132" s="23">
        <f>Úrvinnsla!W130</f>
        <v>2.9470529470529472E-2</v>
      </c>
      <c r="P132" s="56" t="s">
        <v>100</v>
      </c>
      <c r="Q132" s="22">
        <f>Úrvinnsla!AB130</f>
        <v>-3.8580046283054684E-2</v>
      </c>
      <c r="R132" s="23">
        <f>Úrvinnsla!AC130</f>
        <v>3.6230141189318492E-2</v>
      </c>
    </row>
    <row r="133" spans="2:18" x14ac:dyDescent="0.25">
      <c r="B133" s="56" t="s">
        <v>101</v>
      </c>
      <c r="C133" s="22">
        <f>Úrvinnsla!V131</f>
        <v>-3.4049284049284048E-2</v>
      </c>
      <c r="D133" s="23">
        <f>Úrvinnsla!W131</f>
        <v>2.5974025974025976E-2</v>
      </c>
      <c r="P133" s="56" t="s">
        <v>101</v>
      </c>
      <c r="Q133" s="22">
        <f>Úrvinnsla!AB131</f>
        <v>-3.5768610728308066E-2</v>
      </c>
      <c r="R133" s="23">
        <f>Úrvinnsla!AC131</f>
        <v>3.454002964195637E-2</v>
      </c>
    </row>
    <row r="134" spans="2:18" x14ac:dyDescent="0.25">
      <c r="B134" s="56" t="s">
        <v>102</v>
      </c>
      <c r="C134" s="22">
        <f>Úrvinnsla!V132</f>
        <v>-4.4289044289044288E-2</v>
      </c>
      <c r="D134" s="23">
        <f>Úrvinnsla!W132</f>
        <v>2.306027306027306E-2</v>
      </c>
      <c r="P134" s="56" t="s">
        <v>102</v>
      </c>
      <c r="Q134" s="22">
        <f>Úrvinnsla!AB132</f>
        <v>-3.8573545854026364E-2</v>
      </c>
      <c r="R134" s="23">
        <f>Úrvinnsla!AC132</f>
        <v>3.615863647000702E-2</v>
      </c>
    </row>
    <row r="135" spans="2:18" x14ac:dyDescent="0.25">
      <c r="B135" s="56" t="s">
        <v>103</v>
      </c>
      <c r="C135" s="22">
        <f>Úrvinnsla!V133</f>
        <v>-6.1272061272061272E-2</v>
      </c>
      <c r="D135" s="23">
        <f>Úrvinnsla!W133</f>
        <v>2.3393273393273392E-2</v>
      </c>
      <c r="P135" s="56" t="s">
        <v>103</v>
      </c>
      <c r="Q135" s="22">
        <f>Úrvinnsla!AB133</f>
        <v>-3.8710054863621002E-2</v>
      </c>
      <c r="R135" s="23">
        <f>Úrvinnsla!AC133</f>
        <v>3.4790296159546527E-2</v>
      </c>
    </row>
    <row r="136" spans="2:18" x14ac:dyDescent="0.25">
      <c r="B136" s="56" t="s">
        <v>104</v>
      </c>
      <c r="C136" s="22">
        <f>Úrvinnsla!V134</f>
        <v>-6.7266067266067264E-2</v>
      </c>
      <c r="D136" s="23">
        <f>Úrvinnsla!W134</f>
        <v>2.4225774225774224E-2</v>
      </c>
      <c r="P136" s="56" t="s">
        <v>104</v>
      </c>
      <c r="Q136" s="22">
        <f>Úrvinnsla!AB134</f>
        <v>-3.5781611586364698E-2</v>
      </c>
      <c r="R136" s="23">
        <f>Úrvinnsla!AC134</f>
        <v>3.2518396214150133E-2</v>
      </c>
    </row>
    <row r="137" spans="2:18" x14ac:dyDescent="0.25">
      <c r="B137" s="56" t="s">
        <v>105</v>
      </c>
      <c r="C137" s="22">
        <f>Úrvinnsla!V135</f>
        <v>-7.4925074925074928E-2</v>
      </c>
      <c r="D137" s="23">
        <f>Úrvinnsla!W135</f>
        <v>2.8305028305028304E-2</v>
      </c>
      <c r="P137" s="56" t="s">
        <v>105</v>
      </c>
      <c r="Q137" s="22">
        <f>Úrvinnsla!AB135</f>
        <v>-3.8430536415403414E-2</v>
      </c>
      <c r="R137" s="23">
        <f>Úrvinnsla!AC135</f>
        <v>3.6126134324865444E-2</v>
      </c>
    </row>
    <row r="138" spans="2:18" x14ac:dyDescent="0.25">
      <c r="B138" s="56" t="s">
        <v>106</v>
      </c>
      <c r="C138" s="22">
        <f>Úrvinnsla!V136</f>
        <v>-7.6590076590076592E-2</v>
      </c>
      <c r="D138" s="23">
        <f>Úrvinnsla!W136</f>
        <v>2.763902763902764E-2</v>
      </c>
      <c r="P138" s="56" t="s">
        <v>106</v>
      </c>
      <c r="Q138" s="22">
        <f>Úrvinnsla!AB136</f>
        <v>-3.7962505525364676E-2</v>
      </c>
      <c r="R138" s="23">
        <f>Úrvinnsla!AC136</f>
        <v>3.4309264411451157E-2</v>
      </c>
    </row>
    <row r="139" spans="2:18" x14ac:dyDescent="0.25">
      <c r="B139" s="56" t="s">
        <v>107</v>
      </c>
      <c r="C139" s="22">
        <f>Úrvinnsla!V137</f>
        <v>-6.1688311688311688E-2</v>
      </c>
      <c r="D139" s="23">
        <f>Úrvinnsla!W137</f>
        <v>2.156177156177156E-2</v>
      </c>
      <c r="P139" s="56" t="s">
        <v>107</v>
      </c>
      <c r="Q139" s="22">
        <f>Úrvinnsla!AB137</f>
        <v>-3.3818482019813308E-2</v>
      </c>
      <c r="R139" s="23">
        <f>Úrvinnsla!AC137</f>
        <v>3.0916040458670271E-2</v>
      </c>
    </row>
    <row r="140" spans="2:18" x14ac:dyDescent="0.25">
      <c r="B140" s="56" t="s">
        <v>108</v>
      </c>
      <c r="C140" s="22">
        <f>Úrvinnsla!V138</f>
        <v>-4.1874791874791872E-2</v>
      </c>
      <c r="D140" s="23">
        <f>Úrvinnsla!W138</f>
        <v>1.9397269397269396E-2</v>
      </c>
      <c r="P140" s="56" t="s">
        <v>108</v>
      </c>
      <c r="Q140" s="22">
        <f>Úrvinnsla!AB138</f>
        <v>-2.8452377856938559E-2</v>
      </c>
      <c r="R140" s="23">
        <f>Úrvinnsla!AC138</f>
        <v>2.6723263735406538E-2</v>
      </c>
    </row>
    <row r="141" spans="2:18" x14ac:dyDescent="0.25">
      <c r="B141" s="56" t="s">
        <v>109</v>
      </c>
      <c r="C141" s="22">
        <f>Úrvinnsla!V139</f>
        <v>-2.1811521811521812E-2</v>
      </c>
      <c r="D141" s="23">
        <f>Úrvinnsla!W139</f>
        <v>1.6650016650016652E-2</v>
      </c>
      <c r="P141" s="56" t="s">
        <v>109</v>
      </c>
      <c r="Q141" s="22">
        <f>Úrvinnsla!AB139</f>
        <v>-2.1818690033542212E-2</v>
      </c>
      <c r="R141" s="23">
        <f>Úrvinnsla!AC139</f>
        <v>2.1194648846823889E-2</v>
      </c>
    </row>
    <row r="142" spans="2:18" x14ac:dyDescent="0.25">
      <c r="B142" s="56" t="s">
        <v>110</v>
      </c>
      <c r="C142" s="22">
        <f>Úrvinnsla!V140</f>
        <v>-1.356976356976357E-2</v>
      </c>
      <c r="D142" s="23">
        <f>Úrvinnsla!W140</f>
        <v>1.1155511155511156E-2</v>
      </c>
      <c r="P142" s="56" t="s">
        <v>110</v>
      </c>
      <c r="Q142" s="22">
        <f>Úrvinnsla!AB140</f>
        <v>-1.5077745131178658E-2</v>
      </c>
      <c r="R142" s="23">
        <f>Úrvinnsla!AC140</f>
        <v>1.5584778595387296E-2</v>
      </c>
    </row>
    <row r="143" spans="2:18" x14ac:dyDescent="0.25">
      <c r="B143" s="56" t="s">
        <v>111</v>
      </c>
      <c r="C143" s="22">
        <f>Úrvinnsla!V141</f>
        <v>-1.1821511821511822E-2</v>
      </c>
      <c r="D143" s="23">
        <f>Úrvinnsla!W141</f>
        <v>1.0156510156510156E-2</v>
      </c>
      <c r="P143" s="56" t="s">
        <v>111</v>
      </c>
      <c r="Q143" s="22">
        <f>Úrvinnsla!AB141</f>
        <v>-1.3429886372500584E-2</v>
      </c>
      <c r="R143" s="23">
        <f>Úrvinnsla!AC141</f>
        <v>1.4976988481239762E-2</v>
      </c>
    </row>
    <row r="144" spans="2:18" x14ac:dyDescent="0.25">
      <c r="B144" s="56" t="s">
        <v>112</v>
      </c>
      <c r="C144" s="22">
        <f>Úrvinnsla!V142</f>
        <v>-9.8235098235098239E-3</v>
      </c>
      <c r="D144" s="23">
        <f>Úrvinnsla!W142</f>
        <v>8.3250083250083259E-3</v>
      </c>
      <c r="P144" s="56" t="s">
        <v>112</v>
      </c>
      <c r="Q144" s="22">
        <f>Úrvinnsla!AB142</f>
        <v>-1.1704022465482722E-2</v>
      </c>
      <c r="R144" s="23">
        <f>Úrvinnsla!AC142</f>
        <v>1.3712655035232325E-2</v>
      </c>
    </row>
    <row r="145" spans="1:18" x14ac:dyDescent="0.25">
      <c r="B145" s="56" t="s">
        <v>113</v>
      </c>
      <c r="C145" s="22">
        <f>Úrvinnsla!V143</f>
        <v>-5.411255411255411E-3</v>
      </c>
      <c r="D145" s="23">
        <f>Úrvinnsla!W143</f>
        <v>7.8255078255078259E-3</v>
      </c>
      <c r="P145" s="56" t="s">
        <v>113</v>
      </c>
      <c r="Q145" s="22">
        <f>Úrvinnsla!AB143</f>
        <v>-7.2902311552562465E-3</v>
      </c>
      <c r="R145" s="23">
        <f>Úrvinnsla!AC143</f>
        <v>1.0104916924517019E-2</v>
      </c>
    </row>
    <row r="146" spans="1:18" x14ac:dyDescent="0.25">
      <c r="B146" s="56" t="s">
        <v>114</v>
      </c>
      <c r="C146" s="22">
        <f>Úrvinnsla!V144</f>
        <v>-3.1635031635031635E-3</v>
      </c>
      <c r="D146" s="23">
        <f>Úrvinnsla!W144</f>
        <v>3.996003996003996E-3</v>
      </c>
      <c r="P146" s="56" t="s">
        <v>114</v>
      </c>
      <c r="Q146" s="22">
        <f>Úrvinnsla!AB144</f>
        <v>-3.7019943316258875E-3</v>
      </c>
      <c r="R146" s="23">
        <f>Úrvinnsla!AC144</f>
        <v>5.8763878415975454E-3</v>
      </c>
    </row>
    <row r="147" spans="1:18" x14ac:dyDescent="0.25">
      <c r="B147" s="56" t="s">
        <v>115</v>
      </c>
      <c r="C147" s="22">
        <f>Úrvinnsla!V145</f>
        <v>-9.1575091575091575E-4</v>
      </c>
      <c r="D147" s="23">
        <f>Úrvinnsla!W145</f>
        <v>1.665001665001665E-3</v>
      </c>
      <c r="P147" s="56" t="s">
        <v>115</v>
      </c>
      <c r="Q147" s="22">
        <f>Úrvinnsla!AB145</f>
        <v>-1.137575079955277E-3</v>
      </c>
      <c r="R147" s="23">
        <f>Úrvinnsla!AC145</f>
        <v>2.3239033776229229E-3</v>
      </c>
    </row>
    <row r="148" spans="1:18" x14ac:dyDescent="0.25">
      <c r="B148" s="56" t="s">
        <v>116</v>
      </c>
      <c r="C148" s="22">
        <f>Úrvinnsla!V146</f>
        <v>-8.325008325008325E-5</v>
      </c>
      <c r="D148" s="23">
        <f>Úrvinnsla!W146</f>
        <v>4.1625041625041625E-4</v>
      </c>
      <c r="P148" s="56" t="s">
        <v>116</v>
      </c>
      <c r="Q148" s="22">
        <f>Úrvinnsla!AB146</f>
        <v>-1.6901115473621258E-4</v>
      </c>
      <c r="R148" s="23">
        <f>Úrvinnsla!AC146</f>
        <v>6.175407576900075E-4</v>
      </c>
    </row>
    <row r="149" spans="1:18" x14ac:dyDescent="0.25">
      <c r="B149" s="57" t="s">
        <v>117</v>
      </c>
      <c r="C149" s="24">
        <f>Úrvinnsla!V147</f>
        <v>0</v>
      </c>
      <c r="D149" s="25">
        <f>Úrvinnsla!W147</f>
        <v>1.665001665001665E-4</v>
      </c>
      <c r="P149" s="57" t="s">
        <v>117</v>
      </c>
      <c r="Q149" s="24">
        <f>Úrvinnsla!AB147</f>
        <v>-2.925193062742141E-5</v>
      </c>
      <c r="R149" s="25">
        <f>Úrvinnsla!AC147</f>
        <v>7.8005148339790425E-5</v>
      </c>
    </row>
    <row r="158" spans="1:18" x14ac:dyDescent="0.25">
      <c r="A158" s="3" t="s">
        <v>140</v>
      </c>
      <c r="O158" s="3" t="s">
        <v>123</v>
      </c>
    </row>
    <row r="159" spans="1:18" x14ac:dyDescent="0.25">
      <c r="B159" s="61" t="s">
        <v>118</v>
      </c>
      <c r="C159" s="39" t="s">
        <v>94</v>
      </c>
      <c r="D159" s="40" t="s">
        <v>95</v>
      </c>
      <c r="P159" s="61" t="s">
        <v>118</v>
      </c>
      <c r="Q159" s="39" t="s">
        <v>94</v>
      </c>
      <c r="R159" s="40" t="s">
        <v>95</v>
      </c>
    </row>
    <row r="160" spans="1:18" x14ac:dyDescent="0.25">
      <c r="B160" s="56" t="s">
        <v>97</v>
      </c>
      <c r="C160" s="22">
        <f>Úrvinnsla!V157</f>
        <v>-3.2360346917840156E-2</v>
      </c>
      <c r="D160" s="23">
        <f>Úrvinnsla!W157</f>
        <v>2.5086263172619604E-2</v>
      </c>
      <c r="P160" s="56" t="s">
        <v>97</v>
      </c>
      <c r="Q160" s="22">
        <f>Úrvinnsla!AB157</f>
        <v>-3.5836669741551197E-2</v>
      </c>
      <c r="R160" s="23">
        <f>Úrvinnsla!AC157</f>
        <v>3.4229487825676239E-2</v>
      </c>
    </row>
    <row r="161" spans="2:18" x14ac:dyDescent="0.25">
      <c r="B161" s="56" t="s">
        <v>98</v>
      </c>
      <c r="C161" s="22">
        <f>Úrvinnsla!V158</f>
        <v>-2.8536790077403711E-2</v>
      </c>
      <c r="D161" s="23">
        <f>Úrvinnsla!W158</f>
        <v>3.0495197239578477E-2</v>
      </c>
      <c r="P161" s="56" t="s">
        <v>98</v>
      </c>
      <c r="Q161" s="22">
        <f>Úrvinnsla!AB158</f>
        <v>-3.4080498575092169E-2</v>
      </c>
      <c r="R161" s="23">
        <f>Úrvinnsla!AC158</f>
        <v>3.3411631939491343E-2</v>
      </c>
    </row>
    <row r="162" spans="2:18" x14ac:dyDescent="0.25">
      <c r="B162" s="56" t="s">
        <v>99</v>
      </c>
      <c r="C162" s="22">
        <f>Úrvinnsla!V159</f>
        <v>-3.2640119369579411E-2</v>
      </c>
      <c r="D162" s="23">
        <f>Úrvinnsla!W159</f>
        <v>3.3292921756970996E-2</v>
      </c>
      <c r="P162" s="56" t="s">
        <v>99</v>
      </c>
      <c r="Q162" s="22">
        <f>Úrvinnsla!AB159</f>
        <v>-3.661014585096637E-2</v>
      </c>
      <c r="R162" s="23">
        <f>Úrvinnsla!AC159</f>
        <v>3.4983944030761528E-2</v>
      </c>
    </row>
    <row r="163" spans="2:18" x14ac:dyDescent="0.25">
      <c r="B163" s="56" t="s">
        <v>100</v>
      </c>
      <c r="C163" s="22">
        <f>Úrvinnsla!V160</f>
        <v>-3.4412011563928008E-2</v>
      </c>
      <c r="D163" s="23">
        <f>Úrvinnsla!W160</f>
        <v>3.3292921756970996E-2</v>
      </c>
      <c r="P163" s="56" t="s">
        <v>100</v>
      </c>
      <c r="Q163" s="22">
        <f>Úrvinnsla!AB160</f>
        <v>-3.8550176092614255E-2</v>
      </c>
      <c r="R163" s="23">
        <f>Úrvinnsla!AC160</f>
        <v>3.6530896249591861E-2</v>
      </c>
    </row>
    <row r="164" spans="2:18" x14ac:dyDescent="0.25">
      <c r="B164" s="56" t="s">
        <v>101</v>
      </c>
      <c r="C164" s="22">
        <f>Úrvinnsla!V161</f>
        <v>-3.5624358854798095E-2</v>
      </c>
      <c r="D164" s="23">
        <f>Úrvinnsla!W161</f>
        <v>2.8163760141751374E-2</v>
      </c>
      <c r="P164" s="56" t="s">
        <v>101</v>
      </c>
      <c r="Q164" s="22">
        <f>Úrvinnsla!AB161</f>
        <v>-3.6711585340725737E-2</v>
      </c>
      <c r="R164" s="23">
        <f>Úrvinnsla!AC161</f>
        <v>3.494273423804678E-2</v>
      </c>
    </row>
    <row r="165" spans="2:18" x14ac:dyDescent="0.25">
      <c r="B165" s="56" t="s">
        <v>102</v>
      </c>
      <c r="C165" s="22">
        <f>Úrvinnsla!V162</f>
        <v>-4.2245640212627063E-2</v>
      </c>
      <c r="D165" s="23">
        <f>Úrvinnsla!W162</f>
        <v>2.9562622400447637E-2</v>
      </c>
      <c r="P165" s="56" t="s">
        <v>102</v>
      </c>
      <c r="Q165" s="22">
        <f>Úrvinnsla!AB162</f>
        <v>-4.1136883081478101E-2</v>
      </c>
      <c r="R165" s="23">
        <f>Úrvinnsla!AC162</f>
        <v>3.7057113602718579E-2</v>
      </c>
    </row>
    <row r="166" spans="2:18" x14ac:dyDescent="0.25">
      <c r="B166" s="56" t="s">
        <v>103</v>
      </c>
      <c r="C166" s="22">
        <f>Úrvinnsla!V163</f>
        <v>-4.8120861699151356E-2</v>
      </c>
      <c r="D166" s="23">
        <f>Úrvinnsla!W163</f>
        <v>2.4993005688706518E-2</v>
      </c>
      <c r="P166" s="56" t="s">
        <v>103</v>
      </c>
      <c r="Q166" s="22">
        <f>Úrvinnsla!AB163</f>
        <v>-3.8505796315844533E-2</v>
      </c>
      <c r="R166" s="23">
        <f>Úrvinnsla!AC163</f>
        <v>3.4055138702652324E-2</v>
      </c>
    </row>
    <row r="167" spans="2:18" x14ac:dyDescent="0.25">
      <c r="B167" s="56" t="s">
        <v>104</v>
      </c>
      <c r="C167" s="22">
        <f>Úrvinnsla!V164</f>
        <v>-5.2970250862631726E-2</v>
      </c>
      <c r="D167" s="23">
        <f>Úrvinnsla!W164</f>
        <v>2.7883987690012123E-2</v>
      </c>
      <c r="P167" s="56" t="s">
        <v>104</v>
      </c>
      <c r="Q167" s="22">
        <f>Úrvinnsla!AB164</f>
        <v>-3.6470666552547243E-2</v>
      </c>
      <c r="R167" s="23">
        <f>Úrvinnsla!AC164</f>
        <v>3.2685705590900879E-2</v>
      </c>
    </row>
    <row r="168" spans="2:18" x14ac:dyDescent="0.25">
      <c r="B168" s="56" t="s">
        <v>105</v>
      </c>
      <c r="C168" s="22">
        <f>Úrvinnsla!V165</f>
        <v>-5.9125244800895274E-2</v>
      </c>
      <c r="D168" s="23">
        <f>Úrvinnsla!W165</f>
        <v>3.1987316982187819E-2</v>
      </c>
      <c r="P168" s="56" t="s">
        <v>105</v>
      </c>
      <c r="Q168" s="22">
        <f>Úrvinnsla!AB165</f>
        <v>-3.7408981832821382E-2</v>
      </c>
      <c r="R168" s="23">
        <f>Úrvinnsla!AC165</f>
        <v>3.5354832165194208E-2</v>
      </c>
    </row>
    <row r="169" spans="2:18" x14ac:dyDescent="0.25">
      <c r="B169" s="56" t="s">
        <v>106</v>
      </c>
      <c r="C169" s="22">
        <f>Úrvinnsla!V166</f>
        <v>-5.4462370605241069E-2</v>
      </c>
      <c r="D169" s="23">
        <f>Úrvinnsla!W166</f>
        <v>3.3013149305231748E-2</v>
      </c>
      <c r="P169" s="56" t="s">
        <v>106</v>
      </c>
      <c r="Q169" s="22">
        <f>Úrvinnsla!AB166</f>
        <v>-3.7269502534402255E-2</v>
      </c>
      <c r="R169" s="23">
        <f>Úrvinnsla!AC166</f>
        <v>3.4134388304026833E-2</v>
      </c>
    </row>
    <row r="170" spans="2:18" x14ac:dyDescent="0.25">
      <c r="B170" s="56" t="s">
        <v>107</v>
      </c>
      <c r="C170" s="22">
        <f>Úrvinnsla!V167</f>
        <v>-5.1105101184370047E-2</v>
      </c>
      <c r="D170" s="23">
        <f>Úrvinnsla!W167</f>
        <v>2.4246945817401847E-2</v>
      </c>
      <c r="P170" s="56" t="s">
        <v>107</v>
      </c>
      <c r="Q170" s="22">
        <f>Úrvinnsla!AB167</f>
        <v>-3.4055138702652324E-2</v>
      </c>
      <c r="R170" s="23">
        <f>Úrvinnsla!AC167</f>
        <v>3.1309932511039466E-2</v>
      </c>
    </row>
    <row r="171" spans="2:18" x14ac:dyDescent="0.25">
      <c r="B171" s="56" t="s">
        <v>108</v>
      </c>
      <c r="C171" s="22">
        <f>Úrvinnsla!V168</f>
        <v>-4.0380490534365383E-2</v>
      </c>
      <c r="D171" s="23">
        <f>Úrvinnsla!W168</f>
        <v>2.3314370978271007E-2</v>
      </c>
      <c r="P171" s="56" t="s">
        <v>108</v>
      </c>
      <c r="Q171" s="22">
        <f>Úrvinnsla!AB168</f>
        <v>-2.8463286829667245E-2</v>
      </c>
      <c r="R171" s="23">
        <f>Úrvinnsla!AC168</f>
        <v>2.68053851689126E-2</v>
      </c>
    </row>
    <row r="172" spans="2:18" x14ac:dyDescent="0.25">
      <c r="B172" s="56" t="s">
        <v>109</v>
      </c>
      <c r="C172" s="22">
        <f>Úrvinnsla!V169</f>
        <v>-2.4806490720880349E-2</v>
      </c>
      <c r="D172" s="23">
        <f>Úrvinnsla!W169</f>
        <v>1.8278466846964467E-2</v>
      </c>
      <c r="P172" s="56" t="s">
        <v>109</v>
      </c>
      <c r="Q172" s="22">
        <f>Úrvinnsla!AB169</f>
        <v>-2.2484696901974584E-2</v>
      </c>
      <c r="R172" s="23">
        <f>Úrvinnsla!AC169</f>
        <v>2.1498831860875738E-2</v>
      </c>
    </row>
    <row r="173" spans="2:18" x14ac:dyDescent="0.25">
      <c r="B173" s="56" t="s">
        <v>110</v>
      </c>
      <c r="C173" s="22">
        <f>Úrvinnsla!V170</f>
        <v>-1.5387484845658864E-2</v>
      </c>
      <c r="D173" s="23">
        <f>Úrvinnsla!W170</f>
        <v>1.2683017812179427E-2</v>
      </c>
      <c r="P173" s="56" t="s">
        <v>110</v>
      </c>
      <c r="Q173" s="22">
        <f>Úrvinnsla!AB170</f>
        <v>-1.5383932618818928E-2</v>
      </c>
      <c r="R173" s="23">
        <f>Úrvinnsla!AC170</f>
        <v>1.5941849812495443E-2</v>
      </c>
    </row>
    <row r="174" spans="2:18" x14ac:dyDescent="0.25">
      <c r="B174" s="56" t="s">
        <v>111</v>
      </c>
      <c r="C174" s="22">
        <f>Úrvinnsla!V171</f>
        <v>-1.2589760328266343E-2</v>
      </c>
      <c r="D174" s="23">
        <f>Úrvinnsla!W171</f>
        <v>1.1936957940874755E-2</v>
      </c>
      <c r="P174" s="56" t="s">
        <v>111</v>
      </c>
      <c r="Q174" s="22">
        <f>Úrvinnsla!AB171</f>
        <v>-1.3047654370298518E-2</v>
      </c>
      <c r="R174" s="23">
        <f>Úrvinnsla!AC171</f>
        <v>1.4439277370434827E-2</v>
      </c>
    </row>
    <row r="175" spans="2:18" x14ac:dyDescent="0.25">
      <c r="B175" s="56" t="s">
        <v>112</v>
      </c>
      <c r="C175" s="22">
        <f>Úrvinnsla!V172</f>
        <v>-1.1563928005222419E-2</v>
      </c>
      <c r="D175" s="23">
        <f>Úrvinnsla!W172</f>
        <v>9.512263359134571E-3</v>
      </c>
      <c r="P175" s="56" t="s">
        <v>112</v>
      </c>
      <c r="Q175" s="22">
        <f>Úrvinnsla!AB172</f>
        <v>-1.1608481609337504E-2</v>
      </c>
      <c r="R175" s="23">
        <f>Úrvinnsla!AC172</f>
        <v>1.3424882472841161E-2</v>
      </c>
    </row>
    <row r="176" spans="2:18" x14ac:dyDescent="0.25">
      <c r="B176" s="56" t="s">
        <v>113</v>
      </c>
      <c r="C176" s="22">
        <f>Úrvinnsla!V173</f>
        <v>-6.2482514221766294E-3</v>
      </c>
      <c r="D176" s="23">
        <f>Úrvinnsla!W173</f>
        <v>8.1134011004383097E-3</v>
      </c>
      <c r="P176" s="56" t="s">
        <v>113</v>
      </c>
      <c r="Q176" s="22">
        <f>Úrvinnsla!AB173</f>
        <v>-7.3163231988943095E-3</v>
      </c>
      <c r="R176" s="23">
        <f>Úrvinnsla!AC173</f>
        <v>1.0064699374562147E-2</v>
      </c>
    </row>
    <row r="177" spans="1:18" x14ac:dyDescent="0.25">
      <c r="B177" s="56" t="s">
        <v>114</v>
      </c>
      <c r="C177" s="22">
        <f>Úrvinnsla!V174</f>
        <v>-3.2640119369579407E-3</v>
      </c>
      <c r="D177" s="23">
        <f>Úrvinnsla!W174</f>
        <v>4.7561316795672855E-3</v>
      </c>
      <c r="P177" s="56" t="s">
        <v>114</v>
      </c>
      <c r="Q177" s="22">
        <f>Úrvinnsla!AB174</f>
        <v>-3.8008108819212638E-3</v>
      </c>
      <c r="R177" s="23">
        <f>Úrvinnsla!AC174</f>
        <v>5.9880998798576045E-3</v>
      </c>
    </row>
    <row r="178" spans="1:18" x14ac:dyDescent="0.25">
      <c r="B178" s="56" t="s">
        <v>115</v>
      </c>
      <c r="C178" s="22">
        <f>Úrvinnsla!V175</f>
        <v>-9.3257483913084026E-4</v>
      </c>
      <c r="D178" s="23">
        <f>Úrvinnsla!W175</f>
        <v>2.0516646460878485E-3</v>
      </c>
      <c r="P178" s="56" t="s">
        <v>115</v>
      </c>
      <c r="Q178" s="22">
        <f>Úrvinnsla!AB175</f>
        <v>-1.0841345468032295E-3</v>
      </c>
      <c r="R178" s="23">
        <f>Úrvinnsla!AC175</f>
        <v>2.383828009345113E-3</v>
      </c>
    </row>
    <row r="179" spans="1:18" x14ac:dyDescent="0.25">
      <c r="B179" s="56" t="s">
        <v>116</v>
      </c>
      <c r="C179" s="22">
        <f>Úrvinnsla!V176</f>
        <v>-9.325748391308402E-5</v>
      </c>
      <c r="D179" s="23">
        <f>Úrvinnsla!W176</f>
        <v>1.8651496782616804E-4</v>
      </c>
      <c r="P179" s="56" t="s">
        <v>116</v>
      </c>
      <c r="Q179" s="22">
        <f>Úrvinnsla!AB176</f>
        <v>-1.9970899546375282E-4</v>
      </c>
      <c r="R179" s="23">
        <f>Úrvinnsla!AC176</f>
        <v>6.3716679505102089E-4</v>
      </c>
    </row>
    <row r="180" spans="1:18" x14ac:dyDescent="0.25">
      <c r="B180" s="57" t="s">
        <v>117</v>
      </c>
      <c r="C180" s="24">
        <f>Úrvinnsla!V177</f>
        <v>0</v>
      </c>
      <c r="D180" s="25">
        <f>Úrvinnsla!W177</f>
        <v>2.7977245173925209E-4</v>
      </c>
      <c r="P180" s="57" t="s">
        <v>117</v>
      </c>
      <c r="Q180" s="24">
        <f>Úrvinnsla!AB177</f>
        <v>-1.2679936219920814E-5</v>
      </c>
      <c r="R180" s="25">
        <f>Úrvinnsla!AC177</f>
        <v>8.2419585429485296E-5</v>
      </c>
    </row>
    <row r="189" spans="1:18" x14ac:dyDescent="0.25">
      <c r="A189" s="3" t="s">
        <v>141</v>
      </c>
      <c r="O189" s="3" t="s">
        <v>124</v>
      </c>
    </row>
    <row r="190" spans="1:18" x14ac:dyDescent="0.25">
      <c r="B190" s="61" t="s">
        <v>118</v>
      </c>
      <c r="C190" s="39" t="s">
        <v>94</v>
      </c>
      <c r="D190" s="40" t="s">
        <v>95</v>
      </c>
      <c r="P190" s="61" t="s">
        <v>118</v>
      </c>
      <c r="Q190" s="39" t="s">
        <v>94</v>
      </c>
      <c r="R190" s="40" t="s">
        <v>95</v>
      </c>
    </row>
    <row r="191" spans="1:18" x14ac:dyDescent="0.25">
      <c r="B191" s="56" t="s">
        <v>97</v>
      </c>
      <c r="C191" s="22">
        <f>Úrvinnsla!V187</f>
        <v>-3.5799771047975854E-2</v>
      </c>
      <c r="D191" s="23">
        <f>Úrvinnsla!W187</f>
        <v>2.9971901342491416E-2</v>
      </c>
      <c r="P191" s="56" t="s">
        <v>97</v>
      </c>
      <c r="Q191" s="22">
        <f>Úrvinnsla!AB187</f>
        <v>-3.6769494752135465E-2</v>
      </c>
      <c r="R191" s="23">
        <f>Úrvinnsla!AC187</f>
        <v>3.4959670348939154E-2</v>
      </c>
    </row>
    <row r="192" spans="1:18" x14ac:dyDescent="0.25">
      <c r="B192" s="56" t="s">
        <v>98</v>
      </c>
      <c r="C192" s="22">
        <f>Úrvinnsla!V188</f>
        <v>-3.205328338016443E-2</v>
      </c>
      <c r="D192" s="23">
        <f>Úrvinnsla!W188</f>
        <v>3.0284108648142367E-2</v>
      </c>
      <c r="P192" s="56" t="s">
        <v>98</v>
      </c>
      <c r="Q192" s="22">
        <f>Úrvinnsla!AB188</f>
        <v>-3.3816788156609302E-2</v>
      </c>
      <c r="R192" s="23">
        <f>Úrvinnsla!AC188</f>
        <v>3.3118534104857093E-2</v>
      </c>
    </row>
    <row r="193" spans="2:18" x14ac:dyDescent="0.25">
      <c r="B193" s="56" t="s">
        <v>99</v>
      </c>
      <c r="C193" s="22">
        <f>Úrvinnsla!V189</f>
        <v>-3.5903840149859506E-2</v>
      </c>
      <c r="D193" s="23">
        <f>Úrvinnsla!W189</f>
        <v>3.6216047455510457E-2</v>
      </c>
      <c r="P193" s="56" t="s">
        <v>99</v>
      </c>
      <c r="Q193" s="22">
        <f>Úrvinnsla!AB189</f>
        <v>-3.5814483605120115E-2</v>
      </c>
      <c r="R193" s="23">
        <f>Úrvinnsla!AC189</f>
        <v>3.4007790386012378E-2</v>
      </c>
    </row>
    <row r="194" spans="2:18" x14ac:dyDescent="0.25">
      <c r="B194" s="56" t="s">
        <v>100</v>
      </c>
      <c r="C194" s="22">
        <f>Úrvinnsla!V190</f>
        <v>-3.7152669372463316E-2</v>
      </c>
      <c r="D194" s="23">
        <f>Úrvinnsla!W190</f>
        <v>3.7048600270579664E-2</v>
      </c>
      <c r="P194" s="56" t="s">
        <v>100</v>
      </c>
      <c r="Q194" s="22">
        <f>Úrvinnsla!AB190</f>
        <v>-3.8194183512437065E-2</v>
      </c>
      <c r="R194" s="23">
        <f>Úrvinnsla!AC190</f>
        <v>3.6565967786378099E-2</v>
      </c>
    </row>
    <row r="195" spans="2:18" x14ac:dyDescent="0.25">
      <c r="B195" s="56" t="s">
        <v>101</v>
      </c>
      <c r="C195" s="22">
        <f>Úrvinnsla!V191</f>
        <v>-3.7777083983765218E-2</v>
      </c>
      <c r="D195" s="23">
        <f>Úrvinnsla!W191</f>
        <v>3.2989905297117289E-2</v>
      </c>
      <c r="P195" s="56" t="s">
        <v>101</v>
      </c>
      <c r="Q195" s="22">
        <f>Úrvinnsla!AB191</f>
        <v>-3.7376944465319008E-2</v>
      </c>
      <c r="R195" s="23">
        <f>Úrvinnsla!AC191</f>
        <v>3.5726810450640016E-2</v>
      </c>
    </row>
    <row r="196" spans="2:18" x14ac:dyDescent="0.25">
      <c r="B196" s="56" t="s">
        <v>102</v>
      </c>
      <c r="C196" s="22">
        <f>Úrvinnsla!V192</f>
        <v>-3.9338120512019979E-2</v>
      </c>
      <c r="D196" s="23">
        <f>Úrvinnsla!W192</f>
        <v>3.2781767093349984E-2</v>
      </c>
      <c r="P196" s="56" t="s">
        <v>102</v>
      </c>
      <c r="Q196" s="22">
        <f>Úrvinnsla!AB192</f>
        <v>-4.1350417073720599E-2</v>
      </c>
      <c r="R196" s="23">
        <f>Úrvinnsla!AC192</f>
        <v>3.7799654317276624E-2</v>
      </c>
    </row>
    <row r="197" spans="2:18" x14ac:dyDescent="0.25">
      <c r="B197" s="56" t="s">
        <v>103</v>
      </c>
      <c r="C197" s="22">
        <f>Úrvinnsla!V193</f>
        <v>-3.9962535123321888E-2</v>
      </c>
      <c r="D197" s="23">
        <f>Úrvinnsla!W193</f>
        <v>2.7266104693516494E-2</v>
      </c>
      <c r="P197" s="56" t="s">
        <v>103</v>
      </c>
      <c r="Q197" s="22">
        <f>Úrvinnsla!AB193</f>
        <v>-3.7423912226647628E-2</v>
      </c>
      <c r="R197" s="23">
        <f>Úrvinnsla!AC193</f>
        <v>3.3976478545126622E-2</v>
      </c>
    </row>
    <row r="198" spans="2:18" x14ac:dyDescent="0.25">
      <c r="B198" s="56" t="s">
        <v>104</v>
      </c>
      <c r="C198" s="22">
        <f>Úrvinnsla!V194</f>
        <v>-3.9754396919554583E-2</v>
      </c>
      <c r="D198" s="23">
        <f>Úrvinnsla!W194</f>
        <v>3.0075970444375065E-2</v>
      </c>
      <c r="P198" s="56" t="s">
        <v>104</v>
      </c>
      <c r="Q198" s="22">
        <f>Úrvinnsla!AB194</f>
        <v>-3.6262242929786331E-2</v>
      </c>
      <c r="R198" s="23">
        <f>Úrvinnsla!AC194</f>
        <v>3.324378146840009E-2</v>
      </c>
    </row>
    <row r="199" spans="2:18" x14ac:dyDescent="0.25">
      <c r="B199" s="56" t="s">
        <v>105</v>
      </c>
      <c r="C199" s="22">
        <f>Úrvinnsla!V195</f>
        <v>-4.4437506504318866E-2</v>
      </c>
      <c r="D199" s="23">
        <f>Úrvinnsla!W195</f>
        <v>3.2989905297117289E-2</v>
      </c>
      <c r="P199" s="56" t="s">
        <v>105</v>
      </c>
      <c r="Q199" s="22">
        <f>Úrvinnsla!AB195</f>
        <v>-3.5614087823451317E-2</v>
      </c>
      <c r="R199" s="23">
        <f>Úrvinnsla!AC195</f>
        <v>3.4267678665364093E-2</v>
      </c>
    </row>
    <row r="200" spans="2:18" x14ac:dyDescent="0.25">
      <c r="B200" s="56" t="s">
        <v>106</v>
      </c>
      <c r="C200" s="22">
        <f>Úrvinnsla!V196</f>
        <v>-4.1315433447809344E-2</v>
      </c>
      <c r="D200" s="23">
        <f>Úrvinnsla!W196</f>
        <v>3.4967218232906647E-2</v>
      </c>
      <c r="P200" s="56" t="s">
        <v>106</v>
      </c>
      <c r="Q200" s="22">
        <f>Úrvinnsla!AB196</f>
        <v>-3.6237193457077731E-2</v>
      </c>
      <c r="R200" s="23">
        <f>Úrvinnsla!AC196</f>
        <v>3.4230104456301196E-2</v>
      </c>
    </row>
    <row r="201" spans="2:18" x14ac:dyDescent="0.25">
      <c r="B201" s="56" t="s">
        <v>107</v>
      </c>
      <c r="C201" s="22">
        <f>Úrvinnsla!V197</f>
        <v>-3.9962535123321888E-2</v>
      </c>
      <c r="D201" s="23">
        <f>Úrvinnsla!W197</f>
        <v>2.6641690082214592E-2</v>
      </c>
      <c r="P201" s="56" t="s">
        <v>107</v>
      </c>
      <c r="Q201" s="22">
        <f>Úrvinnsla!AB197</f>
        <v>-3.3513063300017534E-2</v>
      </c>
      <c r="R201" s="23">
        <f>Úrvinnsla!AC197</f>
        <v>3.185353573307282E-2</v>
      </c>
    </row>
    <row r="202" spans="2:18" x14ac:dyDescent="0.25">
      <c r="B202" s="56" t="s">
        <v>108</v>
      </c>
      <c r="C202" s="22">
        <f>Úrvinnsla!V198</f>
        <v>-3.6840462066812366E-2</v>
      </c>
      <c r="D202" s="23">
        <f>Úrvinnsla!W198</f>
        <v>2.5913206369029034E-2</v>
      </c>
      <c r="P202" s="56" t="s">
        <v>108</v>
      </c>
      <c r="Q202" s="22">
        <f>Úrvinnsla!AB198</f>
        <v>-2.8766188221737932E-2</v>
      </c>
      <c r="R202" s="23">
        <f>Úrvinnsla!AC198</f>
        <v>2.7188071441096164E-2</v>
      </c>
    </row>
    <row r="203" spans="2:18" x14ac:dyDescent="0.25">
      <c r="B203" s="56" t="s">
        <v>109</v>
      </c>
      <c r="C203" s="22">
        <f>Úrvinnsla!V199</f>
        <v>-2.6849828285981894E-2</v>
      </c>
      <c r="D203" s="23">
        <f>Úrvinnsla!W199</f>
        <v>2.1542304089915705E-2</v>
      </c>
      <c r="P203" s="56" t="s">
        <v>109</v>
      </c>
      <c r="Q203" s="22">
        <f>Úrvinnsla!AB199</f>
        <v>-2.3223992384960295E-2</v>
      </c>
      <c r="R203" s="23">
        <f>Úrvinnsla!AC199</f>
        <v>2.2303424262919265E-2</v>
      </c>
    </row>
    <row r="204" spans="2:18" x14ac:dyDescent="0.25">
      <c r="B204" s="56" t="s">
        <v>110</v>
      </c>
      <c r="C204" s="22">
        <f>Úrvinnsla!V200</f>
        <v>-1.956499115412634E-2</v>
      </c>
      <c r="D204" s="23">
        <f>Úrvinnsla!W200</f>
        <v>1.5194088875013008E-2</v>
      </c>
      <c r="P204" s="56" t="s">
        <v>110</v>
      </c>
      <c r="Q204" s="22">
        <f>Úrvinnsla!AB200</f>
        <v>-1.5972170035820746E-2</v>
      </c>
      <c r="R204" s="23">
        <f>Úrvinnsla!AC200</f>
        <v>1.6773753162495929E-2</v>
      </c>
    </row>
    <row r="205" spans="2:18" x14ac:dyDescent="0.25">
      <c r="B205" s="56" t="s">
        <v>111</v>
      </c>
      <c r="C205" s="22">
        <f>Úrvinnsla!V201</f>
        <v>-1.3841190550525549E-2</v>
      </c>
      <c r="D205" s="23">
        <f>Úrvinnsla!W201</f>
        <v>1.3528983244874596E-2</v>
      </c>
      <c r="P205" s="56" t="s">
        <v>111</v>
      </c>
      <c r="Q205" s="22">
        <f>Úrvinnsla!AB201</f>
        <v>-1.2862904235865835E-2</v>
      </c>
      <c r="R205" s="23">
        <f>Úrvinnsla!AC201</f>
        <v>1.4012048796372837E-2</v>
      </c>
    </row>
    <row r="206" spans="2:18" x14ac:dyDescent="0.25">
      <c r="B206" s="56" t="s">
        <v>112</v>
      </c>
      <c r="C206" s="22">
        <f>Úrvinnsla!V202</f>
        <v>-1.1967946716619835E-2</v>
      </c>
      <c r="D206" s="23">
        <f>Úrvinnsla!W202</f>
        <v>9.0540118638776142E-3</v>
      </c>
      <c r="P206" s="56" t="s">
        <v>112</v>
      </c>
      <c r="Q206" s="22">
        <f>Úrvinnsla!AB202</f>
        <v>-1.1441346659652815E-2</v>
      </c>
      <c r="R206" s="23">
        <f>Úrvinnsla!AC202</f>
        <v>1.3179153828811904E-2</v>
      </c>
    </row>
    <row r="207" spans="2:18" x14ac:dyDescent="0.25">
      <c r="B207" s="56" t="s">
        <v>113</v>
      </c>
      <c r="C207" s="22">
        <f>Úrvinnsla!V203</f>
        <v>-7.9092517431574565E-3</v>
      </c>
      <c r="D207" s="23">
        <f>Úrvinnsla!W203</f>
        <v>9.3662191695285668E-3</v>
      </c>
      <c r="P207" s="56" t="s">
        <v>113</v>
      </c>
      <c r="Q207" s="22">
        <f>Úrvinnsla!AB203</f>
        <v>-7.5461536534655949E-3</v>
      </c>
      <c r="R207" s="23">
        <f>Úrvinnsla!AC203</f>
        <v>9.9978707948197697E-3</v>
      </c>
    </row>
    <row r="208" spans="2:18" x14ac:dyDescent="0.25">
      <c r="B208" s="56" t="s">
        <v>114</v>
      </c>
      <c r="C208" s="22">
        <f>Úrvinnsla!V204</f>
        <v>-3.6424185659277761E-3</v>
      </c>
      <c r="D208" s="23">
        <f>Úrvinnsla!W204</f>
        <v>5.4115932979498385E-3</v>
      </c>
      <c r="P208" s="56" t="s">
        <v>114</v>
      </c>
      <c r="Q208" s="22">
        <f>Úrvinnsla!AB204</f>
        <v>-3.8388316925928711E-3</v>
      </c>
      <c r="R208" s="23">
        <f>Úrvinnsla!AC204</f>
        <v>6.196613311289797E-3</v>
      </c>
    </row>
    <row r="209" spans="1:18" x14ac:dyDescent="0.25">
      <c r="B209" s="56" t="s">
        <v>115</v>
      </c>
      <c r="C209" s="22">
        <f>Úrvinnsla!V205</f>
        <v>-1.4569674263711105E-3</v>
      </c>
      <c r="D209" s="23">
        <f>Úrvinnsla!W205</f>
        <v>2.3935893433239671E-3</v>
      </c>
      <c r="P209" s="56" t="s">
        <v>115</v>
      </c>
      <c r="Q209" s="22">
        <f>Úrvinnsla!AB205</f>
        <v>-1.1898499536584755E-3</v>
      </c>
      <c r="R209" s="23">
        <f>Úrvinnsla!AC205</f>
        <v>2.4078805641141255E-3</v>
      </c>
    </row>
    <row r="210" spans="1:18" x14ac:dyDescent="0.25">
      <c r="B210" s="56" t="s">
        <v>116</v>
      </c>
      <c r="C210" s="22">
        <f>Úrvinnsla!V206</f>
        <v>-2.081382037673015E-4</v>
      </c>
      <c r="D210" s="23">
        <f>Úrvinnsla!W206</f>
        <v>3.1220730565095225E-4</v>
      </c>
      <c r="P210" s="56" t="s">
        <v>116</v>
      </c>
      <c r="Q210" s="22">
        <f>Úrvinnsla!AB206</f>
        <v>-2.2857643846597029E-4</v>
      </c>
      <c r="R210" s="23">
        <f>Úrvinnsla!AC206</f>
        <v>6.2310563362641218E-4</v>
      </c>
    </row>
    <row r="211" spans="1:18" x14ac:dyDescent="0.25">
      <c r="B211" s="57" t="s">
        <v>117</v>
      </c>
      <c r="C211" s="24">
        <f>Úrvinnsla!V207</f>
        <v>0</v>
      </c>
      <c r="D211" s="25">
        <f>Úrvinnsla!W207</f>
        <v>3.1220730565095225E-4</v>
      </c>
      <c r="P211" s="57" t="s">
        <v>117</v>
      </c>
      <c r="Q211" s="24">
        <f>Úrvinnsla!AB207</f>
        <v>-2.191828862002455E-5</v>
      </c>
      <c r="R211" s="25">
        <f>Úrvinnsla!AC207</f>
        <v>1.0332907492297287E-4</v>
      </c>
    </row>
    <row r="220" spans="1:18" x14ac:dyDescent="0.25">
      <c r="A220" s="3" t="s">
        <v>142</v>
      </c>
      <c r="O220" s="3" t="s">
        <v>125</v>
      </c>
    </row>
    <row r="221" spans="1:18" x14ac:dyDescent="0.25">
      <c r="B221" s="61" t="s">
        <v>118</v>
      </c>
      <c r="C221" s="39" t="s">
        <v>94</v>
      </c>
      <c r="D221" s="40" t="s">
        <v>95</v>
      </c>
      <c r="P221" s="61" t="s">
        <v>118</v>
      </c>
      <c r="Q221" s="39" t="s">
        <v>94</v>
      </c>
      <c r="R221" s="40" t="s">
        <v>95</v>
      </c>
    </row>
    <row r="222" spans="1:18" x14ac:dyDescent="0.25">
      <c r="B222" s="56" t="s">
        <v>97</v>
      </c>
      <c r="C222" s="22">
        <f>Úrvinnsla!V217</f>
        <v>-3.6336109008327025E-2</v>
      </c>
      <c r="D222" s="23">
        <f>Úrvinnsla!W217</f>
        <v>2.9631231750838111E-2</v>
      </c>
      <c r="P222" s="56" t="s">
        <v>97</v>
      </c>
      <c r="Q222" s="22">
        <f>Úrvinnsla!AB217</f>
        <v>-3.7606649245978022E-2</v>
      </c>
      <c r="R222" s="23">
        <f>Úrvinnsla!AC217</f>
        <v>3.5591726222334162E-2</v>
      </c>
    </row>
    <row r="223" spans="1:18" x14ac:dyDescent="0.25">
      <c r="B223" s="56" t="s">
        <v>98</v>
      </c>
      <c r="C223" s="22">
        <f>Úrvinnsla!V218</f>
        <v>-3.5795393100465013E-2</v>
      </c>
      <c r="D223" s="23">
        <f>Úrvinnsla!W218</f>
        <v>3.3091813561154967E-2</v>
      </c>
      <c r="P223" s="56" t="s">
        <v>98</v>
      </c>
      <c r="Q223" s="22">
        <f>Úrvinnsla!AB218</f>
        <v>-3.4190725057456788E-2</v>
      </c>
      <c r="R223" s="23">
        <f>Úrvinnsla!AC218</f>
        <v>3.3183263545634861E-2</v>
      </c>
    </row>
    <row r="224" spans="1:18" x14ac:dyDescent="0.25">
      <c r="B224" s="56" t="s">
        <v>99</v>
      </c>
      <c r="C224" s="22">
        <f>Úrvinnsla!V219</f>
        <v>-3.7850113550340653E-2</v>
      </c>
      <c r="D224" s="23">
        <f>Úrvinnsla!W219</f>
        <v>3.6984968097761438E-2</v>
      </c>
      <c r="P224" s="56" t="s">
        <v>99</v>
      </c>
      <c r="Q224" s="22">
        <f>Úrvinnsla!AB219</f>
        <v>-3.505336397695432E-2</v>
      </c>
      <c r="R224" s="23">
        <f>Úrvinnsla!AC219</f>
        <v>3.3718477473790261E-2</v>
      </c>
    </row>
    <row r="225" spans="2:18" x14ac:dyDescent="0.25">
      <c r="B225" s="56" t="s">
        <v>100</v>
      </c>
      <c r="C225" s="22">
        <f>Úrvinnsla!V220</f>
        <v>-3.6336109008327025E-2</v>
      </c>
      <c r="D225" s="23">
        <f>Úrvinnsla!W220</f>
        <v>3.5795393100465013E-2</v>
      </c>
      <c r="P225" s="56" t="s">
        <v>100</v>
      </c>
      <c r="Q225" s="22">
        <f>Úrvinnsla!AB220</f>
        <v>-3.8352800428171144E-2</v>
      </c>
      <c r="R225" s="23">
        <f>Úrvinnsla!AC220</f>
        <v>3.6574001196360548E-2</v>
      </c>
    </row>
    <row r="226" spans="2:18" x14ac:dyDescent="0.25">
      <c r="B226" s="56" t="s">
        <v>101</v>
      </c>
      <c r="C226" s="22">
        <f>Úrvinnsla!V221</f>
        <v>-3.8174543095057856E-2</v>
      </c>
      <c r="D226" s="23">
        <f>Úrvinnsla!W221</f>
        <v>3.4065102195306583E-2</v>
      </c>
      <c r="P226" s="56" t="s">
        <v>101</v>
      </c>
      <c r="Q226" s="22">
        <f>Úrvinnsla!AB221</f>
        <v>-3.6659005761420518E-2</v>
      </c>
      <c r="R226" s="23">
        <f>Úrvinnsla!AC221</f>
        <v>3.573340049743412E-2</v>
      </c>
    </row>
    <row r="227" spans="2:18" x14ac:dyDescent="0.25">
      <c r="B227" s="56" t="s">
        <v>102</v>
      </c>
      <c r="C227" s="22">
        <f>Úrvinnsla!V222</f>
        <v>-3.6768681734616636E-2</v>
      </c>
      <c r="D227" s="23">
        <f>Úrvinnsla!W222</f>
        <v>3.4065102195306583E-2</v>
      </c>
      <c r="P227" s="56" t="s">
        <v>102</v>
      </c>
      <c r="Q227" s="22">
        <f>Úrvinnsla!AB222</f>
        <v>-3.8906904259673206E-2</v>
      </c>
      <c r="R227" s="23">
        <f>Úrvinnsla!AC222</f>
        <v>3.6983282435538202E-2</v>
      </c>
    </row>
    <row r="228" spans="2:18" x14ac:dyDescent="0.25">
      <c r="B228" s="56" t="s">
        <v>103</v>
      </c>
      <c r="C228" s="22">
        <f>Úrvinnsla!V223</f>
        <v>-3.374067265058938E-2</v>
      </c>
      <c r="D228" s="23">
        <f>Úrvinnsla!W223</f>
        <v>2.6819509029955661E-2</v>
      </c>
      <c r="P228" s="56" t="s">
        <v>103</v>
      </c>
      <c r="Q228" s="22">
        <f>Úrvinnsla!AB223</f>
        <v>-3.6322135818405064E-2</v>
      </c>
      <c r="R228" s="23">
        <f>Úrvinnsla!AC223</f>
        <v>3.4376475773698956E-2</v>
      </c>
    </row>
    <row r="229" spans="2:18" x14ac:dyDescent="0.25">
      <c r="B229" s="56" t="s">
        <v>104</v>
      </c>
      <c r="C229" s="22">
        <f>Úrvinnsla!V224</f>
        <v>-3.4605818103168595E-2</v>
      </c>
      <c r="D229" s="23">
        <f>Úrvinnsla!W224</f>
        <v>2.9523088569265707E-2</v>
      </c>
      <c r="P229" s="56" t="s">
        <v>104</v>
      </c>
      <c r="Q229" s="22">
        <f>Úrvinnsla!AB224</f>
        <v>-3.5213928155400941E-2</v>
      </c>
      <c r="R229" s="23">
        <f>Úrvinnsla!AC224</f>
        <v>3.3126593835594874E-2</v>
      </c>
    </row>
    <row r="230" spans="2:18" x14ac:dyDescent="0.25">
      <c r="B230" s="56" t="s">
        <v>105</v>
      </c>
      <c r="C230" s="22">
        <f>Úrvinnsla!V225</f>
        <v>-3.893154536606467E-2</v>
      </c>
      <c r="D230" s="23">
        <f>Úrvinnsla!W225</f>
        <v>3.2659240834865363E-2</v>
      </c>
      <c r="P230" s="56" t="s">
        <v>105</v>
      </c>
      <c r="Q230" s="22">
        <f>Úrvinnsla!AB225</f>
        <v>-3.4030160879010167E-2</v>
      </c>
      <c r="R230" s="23">
        <f>Úrvinnsla!AC225</f>
        <v>3.3384755847999242E-2</v>
      </c>
    </row>
    <row r="231" spans="2:18" x14ac:dyDescent="0.25">
      <c r="B231" s="56" t="s">
        <v>106</v>
      </c>
      <c r="C231" s="22">
        <f>Úrvinnsla!V226</f>
        <v>-3.8607115821347467E-2</v>
      </c>
      <c r="D231" s="23">
        <f>Úrvinnsla!W226</f>
        <v>3.6552395371471827E-2</v>
      </c>
      <c r="P231" s="56" t="s">
        <v>106</v>
      </c>
      <c r="Q231" s="22">
        <f>Úrvinnsla!AB226</f>
        <v>-3.5094292100872081E-2</v>
      </c>
      <c r="R231" s="23">
        <f>Úrvinnsla!AC226</f>
        <v>3.4707049082265531E-2</v>
      </c>
    </row>
    <row r="232" spans="2:18" x14ac:dyDescent="0.25">
      <c r="B232" s="56" t="s">
        <v>107</v>
      </c>
      <c r="C232" s="22">
        <f>Úrvinnsla!V227</f>
        <v>-3.720125446090624E-2</v>
      </c>
      <c r="D232" s="23">
        <f>Úrvinnsla!W227</f>
        <v>2.9847518113982913E-2</v>
      </c>
      <c r="P232" s="56" t="s">
        <v>107</v>
      </c>
      <c r="Q232" s="22">
        <f>Úrvinnsla!AB227</f>
        <v>-3.3727922425463588E-2</v>
      </c>
      <c r="R232" s="23">
        <f>Úrvinnsla!AC227</f>
        <v>3.2695274375846108E-2</v>
      </c>
    </row>
    <row r="233" spans="2:18" x14ac:dyDescent="0.25">
      <c r="B233" s="56" t="s">
        <v>108</v>
      </c>
      <c r="C233" s="22">
        <f>Úrvinnsla!V228</f>
        <v>-3.6227965826754624E-2</v>
      </c>
      <c r="D233" s="23">
        <f>Úrvinnsla!W228</f>
        <v>2.6495079485238455E-2</v>
      </c>
      <c r="P233" s="56" t="s">
        <v>108</v>
      </c>
      <c r="Q233" s="22">
        <f>Úrvinnsla!AB228</f>
        <v>-2.9175455718918237E-2</v>
      </c>
      <c r="R233" s="23">
        <f>Úrvinnsla!AC228</f>
        <v>2.8130214400402986E-2</v>
      </c>
    </row>
    <row r="234" spans="2:18" x14ac:dyDescent="0.25">
      <c r="B234" s="56" t="s">
        <v>109</v>
      </c>
      <c r="C234" s="22">
        <f>Úrvinnsla!V229</f>
        <v>-2.7900940845679682E-2</v>
      </c>
      <c r="D234" s="23">
        <f>Úrvinnsla!W229</f>
        <v>2.389964312750081E-2</v>
      </c>
      <c r="P234" s="56" t="s">
        <v>109</v>
      </c>
      <c r="Q234" s="22">
        <f>Úrvinnsla!AB229</f>
        <v>-2.4254635897112992E-2</v>
      </c>
      <c r="R234" s="23">
        <f>Úrvinnsla!AC229</f>
        <v>2.3354217170922141E-2</v>
      </c>
    </row>
    <row r="235" spans="2:18" x14ac:dyDescent="0.25">
      <c r="B235" s="56" t="s">
        <v>110</v>
      </c>
      <c r="C235" s="22">
        <f>Úrvinnsla!V230</f>
        <v>-2.1953065859197578E-2</v>
      </c>
      <c r="D235" s="23">
        <f>Úrvinnsla!W230</f>
        <v>1.7086622688439496E-2</v>
      </c>
      <c r="P235" s="56" t="s">
        <v>110</v>
      </c>
      <c r="Q235" s="22">
        <f>Úrvinnsla!AB230</f>
        <v>-1.7051286087586184E-2</v>
      </c>
      <c r="R235" s="23">
        <f>Úrvinnsla!AC230</f>
        <v>1.7816327173125965E-2</v>
      </c>
    </row>
    <row r="236" spans="2:18" x14ac:dyDescent="0.25">
      <c r="B236" s="56" t="s">
        <v>111</v>
      </c>
      <c r="C236" s="22">
        <f>Úrvinnsla!V231</f>
        <v>-1.5031902238563859E-2</v>
      </c>
      <c r="D236" s="23">
        <f>Úrvinnsla!W231</f>
        <v>1.3950470422839841E-2</v>
      </c>
      <c r="P236" s="56" t="s">
        <v>111</v>
      </c>
      <c r="Q236" s="22">
        <f>Úrvinnsla!AB231</f>
        <v>-1.3046626578094009E-2</v>
      </c>
      <c r="R236" s="23">
        <f>Úrvinnsla!AC231</f>
        <v>1.3959638573182633E-2</v>
      </c>
    </row>
    <row r="237" spans="2:18" x14ac:dyDescent="0.25">
      <c r="B237" s="56" t="s">
        <v>112</v>
      </c>
      <c r="C237" s="22">
        <f>Úrvinnsla!V232</f>
        <v>-1.1355034065102196E-2</v>
      </c>
      <c r="D237" s="23">
        <f>Úrvinnsla!W232</f>
        <v>9.192170433654159E-3</v>
      </c>
      <c r="P237" s="56" t="s">
        <v>112</v>
      </c>
      <c r="Q237" s="22">
        <f>Úrvinnsla!AB232</f>
        <v>-1.1447281428076692E-2</v>
      </c>
      <c r="R237" s="23">
        <f>Úrvinnsla!AC232</f>
        <v>1.3213487390989516E-2</v>
      </c>
    </row>
    <row r="238" spans="2:18" x14ac:dyDescent="0.25">
      <c r="B238" s="56" t="s">
        <v>113</v>
      </c>
      <c r="C238" s="22">
        <f>Úrvinnsla!V233</f>
        <v>-8.8677408889369525E-3</v>
      </c>
      <c r="D238" s="23">
        <f>Úrvinnsla!W233</f>
        <v>9.4084567967989627E-3</v>
      </c>
      <c r="P238" s="56" t="s">
        <v>113</v>
      </c>
      <c r="Q238" s="22">
        <f>Úrvinnsla!AB233</f>
        <v>-7.9463526744954823E-3</v>
      </c>
      <c r="R238" s="23">
        <f>Úrvinnsla!AC233</f>
        <v>1.0380001888990334E-2</v>
      </c>
    </row>
    <row r="239" spans="2:18" x14ac:dyDescent="0.25">
      <c r="B239" s="56" t="s">
        <v>114</v>
      </c>
      <c r="C239" s="22">
        <f>Úrvinnsla!V234</f>
        <v>-4.0012977181788688E-3</v>
      </c>
      <c r="D239" s="23">
        <f>Úrvinnsla!W234</f>
        <v>6.2723045311993079E-3</v>
      </c>
      <c r="P239" s="56" t="s">
        <v>114</v>
      </c>
      <c r="Q239" s="22">
        <f>Úrvinnsla!AB234</f>
        <v>-3.9983628750432897E-3</v>
      </c>
      <c r="R239" s="23">
        <f>Úrvinnsla!AC234</f>
        <v>6.3910839656203759E-3</v>
      </c>
    </row>
    <row r="240" spans="2:18" x14ac:dyDescent="0.25">
      <c r="B240" s="56" t="s">
        <v>115</v>
      </c>
      <c r="C240" s="22">
        <f>Úrvinnsla!V235</f>
        <v>-1.7302909051584298E-3</v>
      </c>
      <c r="D240" s="23">
        <f>Úrvinnsla!W235</f>
        <v>2.3791499945928409E-3</v>
      </c>
      <c r="P240" s="56" t="s">
        <v>115</v>
      </c>
      <c r="Q240" s="22">
        <f>Úrvinnsla!AB235</f>
        <v>-1.2435853036551962E-3</v>
      </c>
      <c r="R240" s="23">
        <f>Úrvinnsla!AC235</f>
        <v>2.4367975317192959E-3</v>
      </c>
    </row>
    <row r="241" spans="1:18" x14ac:dyDescent="0.25">
      <c r="B241" s="56" t="s">
        <v>116</v>
      </c>
      <c r="C241" s="22">
        <f>Úrvinnsla!V236</f>
        <v>-4.3257272628960744E-4</v>
      </c>
      <c r="D241" s="23">
        <f>Úrvinnsla!W236</f>
        <v>2.1628636314480372E-4</v>
      </c>
      <c r="P241" s="56" t="s">
        <v>116</v>
      </c>
      <c r="Q241" s="22">
        <f>Úrvinnsla!AB236</f>
        <v>-1.8260239901772503E-4</v>
      </c>
      <c r="R241" s="23">
        <f>Úrvinnsla!AC236</f>
        <v>6.0447690709315867E-4</v>
      </c>
    </row>
    <row r="242" spans="1:18" x14ac:dyDescent="0.25">
      <c r="B242" s="57" t="s">
        <v>117</v>
      </c>
      <c r="C242" s="24">
        <f>Úrvinnsla!V237</f>
        <v>0</v>
      </c>
      <c r="D242" s="25">
        <f>Úrvinnsla!W237</f>
        <v>2.1628636314480372E-4</v>
      </c>
      <c r="P242" s="57" t="s">
        <v>117</v>
      </c>
      <c r="Q242" s="24">
        <f>Úrvinnsla!AB237</f>
        <v>-2.518653779554828E-5</v>
      </c>
      <c r="R242" s="25">
        <f>Úrvinnsla!AC237</f>
        <v>1.1019110285552373E-4</v>
      </c>
    </row>
    <row r="251" spans="1:18" x14ac:dyDescent="0.25">
      <c r="A251" s="3" t="s">
        <v>143</v>
      </c>
      <c r="O251" s="3" t="s">
        <v>126</v>
      </c>
    </row>
    <row r="252" spans="1:18" x14ac:dyDescent="0.25">
      <c r="B252" s="61" t="s">
        <v>118</v>
      </c>
      <c r="C252" s="39" t="s">
        <v>94</v>
      </c>
      <c r="D252" s="40" t="s">
        <v>95</v>
      </c>
      <c r="P252" s="61" t="s">
        <v>118</v>
      </c>
      <c r="Q252" s="39" t="s">
        <v>94</v>
      </c>
      <c r="R252" s="40" t="s">
        <v>95</v>
      </c>
    </row>
    <row r="253" spans="1:18" x14ac:dyDescent="0.25">
      <c r="B253" s="56" t="s">
        <v>97</v>
      </c>
      <c r="C253" s="22">
        <f>Úrvinnsla!V247</f>
        <v>-3.5714285714285712E-2</v>
      </c>
      <c r="D253" s="23">
        <f>Úrvinnsla!W247</f>
        <v>3.1856261022927691E-2</v>
      </c>
      <c r="P253" s="56" t="s">
        <v>97</v>
      </c>
      <c r="Q253" s="22">
        <f>Úrvinnsla!AB247</f>
        <v>-3.8052830567872079E-2</v>
      </c>
      <c r="R253" s="23">
        <f>Úrvinnsla!AC247</f>
        <v>3.6043108537550397E-2</v>
      </c>
    </row>
    <row r="254" spans="1:18" x14ac:dyDescent="0.25">
      <c r="B254" s="56" t="s">
        <v>98</v>
      </c>
      <c r="C254" s="22">
        <f>Úrvinnsla!V248</f>
        <v>-3.4611992945326277E-2</v>
      </c>
      <c r="D254" s="23">
        <f>Úrvinnsla!W248</f>
        <v>2.8990299823633155E-2</v>
      </c>
      <c r="P254" s="56" t="s">
        <v>98</v>
      </c>
      <c r="Q254" s="22">
        <f>Úrvinnsla!AB248</f>
        <v>-3.388265735495459E-2</v>
      </c>
      <c r="R254" s="23">
        <f>Úrvinnsla!AC248</f>
        <v>3.267054375541683E-2</v>
      </c>
    </row>
    <row r="255" spans="1:18" x14ac:dyDescent="0.25">
      <c r="B255" s="56" t="s">
        <v>99</v>
      </c>
      <c r="C255" s="22">
        <f>Úrvinnsla!V249</f>
        <v>-3.7477954144620809E-2</v>
      </c>
      <c r="D255" s="23">
        <f>Úrvinnsla!W249</f>
        <v>3.7367724867724869E-2</v>
      </c>
      <c r="P255" s="56" t="s">
        <v>99</v>
      </c>
      <c r="Q255" s="22">
        <f>Úrvinnsla!AB249</f>
        <v>-3.4812153793978368E-2</v>
      </c>
      <c r="R255" s="23">
        <f>Úrvinnsla!AC249</f>
        <v>3.3650283245198649E-2</v>
      </c>
    </row>
    <row r="256" spans="1:18" x14ac:dyDescent="0.25">
      <c r="B256" s="56" t="s">
        <v>100</v>
      </c>
      <c r="C256" s="22">
        <f>Úrvinnsla!V250</f>
        <v>-3.7918871252204583E-2</v>
      </c>
      <c r="D256" s="23">
        <f>Úrvinnsla!W250</f>
        <v>3.7698412698412696E-2</v>
      </c>
      <c r="P256" s="56" t="s">
        <v>100</v>
      </c>
      <c r="Q256" s="22">
        <f>Úrvinnsla!AB250</f>
        <v>-3.7500157009533616E-2</v>
      </c>
      <c r="R256" s="23">
        <f>Úrvinnsla!AC250</f>
        <v>3.5512416313918584E-2</v>
      </c>
    </row>
    <row r="257" spans="2:18" x14ac:dyDescent="0.25">
      <c r="B257" s="56" t="s">
        <v>101</v>
      </c>
      <c r="C257" s="22">
        <f>Úrvinnsla!V251</f>
        <v>-3.7037037037037035E-2</v>
      </c>
      <c r="D257" s="23">
        <f>Úrvinnsla!W251</f>
        <v>3.2186948853615518E-2</v>
      </c>
      <c r="P257" s="56" t="s">
        <v>101</v>
      </c>
      <c r="Q257" s="22">
        <f>Úrvinnsla!AB251</f>
        <v>-3.7814176076771379E-2</v>
      </c>
      <c r="R257" s="23">
        <f>Úrvinnsla!AC251</f>
        <v>3.6231519977893055E-2</v>
      </c>
    </row>
    <row r="258" spans="2:18" x14ac:dyDescent="0.25">
      <c r="B258" s="56" t="s">
        <v>102</v>
      </c>
      <c r="C258" s="22">
        <f>Úrvinnsla!V252</f>
        <v>-3.5383597883597885E-2</v>
      </c>
      <c r="D258" s="23">
        <f>Úrvinnsla!W252</f>
        <v>3.0864197530864196E-2</v>
      </c>
      <c r="P258" s="56" t="s">
        <v>102</v>
      </c>
      <c r="Q258" s="22">
        <f>Úrvinnsla!AB252</f>
        <v>-3.7104492984814039E-2</v>
      </c>
      <c r="R258" s="23">
        <f>Úrvinnsla!AC252</f>
        <v>3.5747930614346904E-2</v>
      </c>
    </row>
    <row r="259" spans="2:18" x14ac:dyDescent="0.25">
      <c r="B259" s="56" t="s">
        <v>103</v>
      </c>
      <c r="C259" s="22">
        <f>Úrvinnsla!V253</f>
        <v>-3.273809523809524E-2</v>
      </c>
      <c r="D259" s="23">
        <f>Úrvinnsla!W253</f>
        <v>2.6124338624338623E-2</v>
      </c>
      <c r="P259" s="56" t="s">
        <v>103</v>
      </c>
      <c r="Q259" s="22">
        <f>Úrvinnsla!AB253</f>
        <v>-3.613731425772173E-2</v>
      </c>
      <c r="R259" s="23">
        <f>Úrvinnsla!AC253</f>
        <v>3.4746209789858443E-2</v>
      </c>
    </row>
    <row r="260" spans="2:18" x14ac:dyDescent="0.25">
      <c r="B260" s="56" t="s">
        <v>104</v>
      </c>
      <c r="C260" s="22">
        <f>Úrvinnsla!V254</f>
        <v>-3.284832451499118E-2</v>
      </c>
      <c r="D260" s="23">
        <f>Úrvinnsla!W254</f>
        <v>2.9982363315696647E-2</v>
      </c>
      <c r="P260" s="56" t="s">
        <v>104</v>
      </c>
      <c r="Q260" s="22">
        <f>Úrvinnsla!AB254</f>
        <v>-3.4975443708942004E-2</v>
      </c>
      <c r="R260" s="23">
        <f>Úrvinnsla!AC254</f>
        <v>3.3565498097044455E-2</v>
      </c>
    </row>
    <row r="261" spans="2:18" x14ac:dyDescent="0.25">
      <c r="B261" s="56" t="s">
        <v>105</v>
      </c>
      <c r="C261" s="22">
        <f>Úrvinnsla!V255</f>
        <v>-3.7147266313932982E-2</v>
      </c>
      <c r="D261" s="23">
        <f>Úrvinnsla!W255</f>
        <v>3.2627865961199293E-2</v>
      </c>
      <c r="P261" s="56" t="s">
        <v>105</v>
      </c>
      <c r="Q261" s="22">
        <f>Úrvinnsla!AB255</f>
        <v>-3.267054375541683E-2</v>
      </c>
      <c r="R261" s="23">
        <f>Úrvinnsla!AC255</f>
        <v>3.2312562018765777E-2</v>
      </c>
    </row>
    <row r="262" spans="2:18" x14ac:dyDescent="0.25">
      <c r="B262" s="56" t="s">
        <v>106</v>
      </c>
      <c r="C262" s="22">
        <f>Úrvinnsla!V256</f>
        <v>-3.9902998236331567E-2</v>
      </c>
      <c r="D262" s="23">
        <f>Úrvinnsla!W256</f>
        <v>3.5383597883597885E-2</v>
      </c>
      <c r="P262" s="56" t="s">
        <v>106</v>
      </c>
      <c r="Q262" s="22">
        <f>Úrvinnsla!AB256</f>
        <v>-3.4325424239759837E-2</v>
      </c>
      <c r="R262" s="23">
        <f>Úrvinnsla!AC256</f>
        <v>3.4513835680102495E-2</v>
      </c>
    </row>
    <row r="263" spans="2:18" x14ac:dyDescent="0.25">
      <c r="B263" s="56" t="s">
        <v>107</v>
      </c>
      <c r="C263" s="22">
        <f>Úrvinnsla!V257</f>
        <v>-3.7808641975308643E-2</v>
      </c>
      <c r="D263" s="23">
        <f>Úrvinnsla!W257</f>
        <v>3.2297178130511466E-2</v>
      </c>
      <c r="P263" s="56" t="s">
        <v>107</v>
      </c>
      <c r="Q263" s="22">
        <f>Úrvinnsla!AB257</f>
        <v>-3.4042807079245854E-2</v>
      </c>
      <c r="R263" s="23">
        <f>Úrvinnsla!AC257</f>
        <v>3.3116450830894449E-2</v>
      </c>
    </row>
    <row r="264" spans="2:18" x14ac:dyDescent="0.25">
      <c r="B264" s="56" t="s">
        <v>108</v>
      </c>
      <c r="C264" s="22">
        <f>Úrvinnsla!V258</f>
        <v>-3.3730158730158728E-2</v>
      </c>
      <c r="D264" s="23">
        <f>Úrvinnsla!W258</f>
        <v>2.7006172839506171E-2</v>
      </c>
      <c r="P264" s="56" t="s">
        <v>108</v>
      </c>
      <c r="Q264" s="22">
        <f>Úrvinnsla!AB258</f>
        <v>-2.9269717257231858E-2</v>
      </c>
      <c r="R264" s="23">
        <f>Úrvinnsla!AC258</f>
        <v>2.8958838380666475E-2</v>
      </c>
    </row>
    <row r="265" spans="2:18" x14ac:dyDescent="0.25">
      <c r="B265" s="56" t="s">
        <v>109</v>
      </c>
      <c r="C265" s="22">
        <f>Úrvinnsla!V259</f>
        <v>-3.0643738977072309E-2</v>
      </c>
      <c r="D265" s="23">
        <f>Úrvinnsla!W259</f>
        <v>2.3919753086419752E-2</v>
      </c>
      <c r="P265" s="56" t="s">
        <v>109</v>
      </c>
      <c r="Q265" s="22">
        <f>Úrvinnsla!AB259</f>
        <v>-2.5297376056674162E-2</v>
      </c>
      <c r="R265" s="23">
        <f>Úrvinnsla!AC259</f>
        <v>2.4035019406378356E-2</v>
      </c>
    </row>
    <row r="266" spans="2:18" x14ac:dyDescent="0.25">
      <c r="B266" s="56" t="s">
        <v>110</v>
      </c>
      <c r="C266" s="22">
        <f>Úrvinnsla!V260</f>
        <v>-2.4140211640211639E-2</v>
      </c>
      <c r="D266" s="23">
        <f>Úrvinnsla!W260</f>
        <v>1.984126984126984E-2</v>
      </c>
      <c r="P266" s="56" t="s">
        <v>110</v>
      </c>
      <c r="Q266" s="22">
        <f>Úrvinnsla!AB260</f>
        <v>-1.8530265157700374E-2</v>
      </c>
      <c r="R266" s="23">
        <f>Úrvinnsla!AC260</f>
        <v>1.8875686131661913E-2</v>
      </c>
    </row>
    <row r="267" spans="2:18" x14ac:dyDescent="0.25">
      <c r="B267" s="56" t="s">
        <v>111</v>
      </c>
      <c r="C267" s="22">
        <f>Úrvinnsla!V261</f>
        <v>-1.5542328042328041E-2</v>
      </c>
      <c r="D267" s="23">
        <f>Úrvinnsla!W261</f>
        <v>1.3447971781305114E-2</v>
      </c>
      <c r="P267" s="56" t="s">
        <v>111</v>
      </c>
      <c r="Q267" s="22">
        <f>Úrvinnsla!AB261</f>
        <v>-1.3009809955660508E-2</v>
      </c>
      <c r="R267" s="23">
        <f>Úrvinnsla!AC261</f>
        <v>1.4011530780148971E-2</v>
      </c>
    </row>
    <row r="268" spans="2:18" x14ac:dyDescent="0.25">
      <c r="B268" s="56" t="s">
        <v>112</v>
      </c>
      <c r="C268" s="22">
        <f>Úrvinnsla!V262</f>
        <v>-1.2455908289241622E-2</v>
      </c>
      <c r="D268" s="23">
        <f>Úrvinnsla!W262</f>
        <v>1.0251322751322751E-2</v>
      </c>
      <c r="P268" s="56" t="s">
        <v>112</v>
      </c>
      <c r="Q268" s="22">
        <f>Úrvinnsla!AB262</f>
        <v>-1.1191639556353862E-2</v>
      </c>
      <c r="R268" s="23">
        <f>Úrvinnsla!AC262</f>
        <v>1.2915604235489179E-2</v>
      </c>
    </row>
    <row r="269" spans="2:18" x14ac:dyDescent="0.25">
      <c r="B269" s="56" t="s">
        <v>113</v>
      </c>
      <c r="C269" s="22">
        <f>Úrvinnsla!V263</f>
        <v>-1.0030864197530864E-2</v>
      </c>
      <c r="D269" s="23">
        <f>Úrvinnsla!W263</f>
        <v>9.1490299823633152E-3</v>
      </c>
      <c r="P269" s="56" t="s">
        <v>113</v>
      </c>
      <c r="Q269" s="22">
        <f>Úrvinnsla!AB263</f>
        <v>-8.2587014683531586E-3</v>
      </c>
      <c r="R269" s="23">
        <f>Úrvinnsla!AC263</f>
        <v>1.083679801037519E-2</v>
      </c>
    </row>
    <row r="270" spans="2:18" x14ac:dyDescent="0.25">
      <c r="B270" s="56" t="s">
        <v>114</v>
      </c>
      <c r="C270" s="22">
        <f>Úrvinnsla!V264</f>
        <v>-3.6375661375661374E-3</v>
      </c>
      <c r="D270" s="23">
        <f>Úrvinnsla!W264</f>
        <v>7.6058201058201054E-3</v>
      </c>
      <c r="P270" s="56" t="s">
        <v>114</v>
      </c>
      <c r="Q270" s="22">
        <f>Úrvinnsla!AB264</f>
        <v>-4.0759674927461596E-3</v>
      </c>
      <c r="R270" s="23">
        <f>Úrvinnsla!AC264</f>
        <v>6.5064750731664428E-3</v>
      </c>
    </row>
    <row r="271" spans="2:18" x14ac:dyDescent="0.25">
      <c r="B271" s="56" t="s">
        <v>115</v>
      </c>
      <c r="C271" s="22">
        <f>Úrvinnsla!V265</f>
        <v>-2.0943562610229276E-3</v>
      </c>
      <c r="D271" s="23">
        <f>Úrvinnsla!W265</f>
        <v>1.8738977072310405E-3</v>
      </c>
      <c r="P271" s="56" t="s">
        <v>115</v>
      </c>
      <c r="Q271" s="22">
        <f>Úrvinnsla!AB265</f>
        <v>-1.2780576036576941E-3</v>
      </c>
      <c r="R271" s="23">
        <f>Úrvinnsla!AC265</f>
        <v>2.5843769233667869E-3</v>
      </c>
    </row>
    <row r="272" spans="2:18" x14ac:dyDescent="0.25">
      <c r="B272" s="56" t="s">
        <v>116</v>
      </c>
      <c r="C272" s="22">
        <f>Úrvinnsla!V266</f>
        <v>-3.3068783068783067E-4</v>
      </c>
      <c r="D272" s="23">
        <f>Úrvinnsla!W266</f>
        <v>3.3068783068783067E-4</v>
      </c>
      <c r="P272" s="56" t="s">
        <v>116</v>
      </c>
      <c r="Q272" s="22">
        <f>Úrvinnsla!AB266</f>
        <v>-1.9783201235979049E-4</v>
      </c>
      <c r="R272" s="23">
        <f>Úrvinnsla!AC266</f>
        <v>6.1547737178601486E-4</v>
      </c>
    </row>
    <row r="273" spans="1:18" x14ac:dyDescent="0.25">
      <c r="B273" s="57" t="s">
        <v>117</v>
      </c>
      <c r="C273" s="24">
        <f>Úrvinnsla!V267</f>
        <v>0</v>
      </c>
      <c r="D273" s="25">
        <f>Úrvinnsla!W267</f>
        <v>0</v>
      </c>
      <c r="P273" s="57" t="s">
        <v>117</v>
      </c>
      <c r="Q273" s="24">
        <f>Úrvinnsla!AB267</f>
        <v>-2.1981334706643388E-5</v>
      </c>
      <c r="R273" s="25">
        <f>Úrvinnsla!AC267</f>
        <v>1.0048610151608406E-4</v>
      </c>
    </row>
    <row r="282" spans="1:18" x14ac:dyDescent="0.25">
      <c r="A282" s="3" t="s">
        <v>144</v>
      </c>
      <c r="O282" s="3" t="s">
        <v>127</v>
      </c>
    </row>
    <row r="283" spans="1:18" x14ac:dyDescent="0.25">
      <c r="B283" s="61" t="s">
        <v>118</v>
      </c>
      <c r="C283" s="39" t="s">
        <v>94</v>
      </c>
      <c r="D283" s="40" t="s">
        <v>95</v>
      </c>
      <c r="P283" s="61" t="s">
        <v>118</v>
      </c>
      <c r="Q283" s="39" t="s">
        <v>94</v>
      </c>
      <c r="R283" s="40" t="s">
        <v>95</v>
      </c>
    </row>
    <row r="284" spans="1:18" x14ac:dyDescent="0.25">
      <c r="B284" s="56" t="s">
        <v>97</v>
      </c>
      <c r="C284" s="22">
        <f>Úrvinnsla!V277</f>
        <v>-3.3142479630037434E-2</v>
      </c>
      <c r="D284" s="23">
        <f>Úrvinnsla!W277</f>
        <v>3.2151508478308742E-2</v>
      </c>
      <c r="P284" s="56" t="s">
        <v>97</v>
      </c>
      <c r="Q284" s="22">
        <f>Úrvinnsla!AB277</f>
        <v>-3.7815849174685126E-2</v>
      </c>
      <c r="R284" s="23">
        <f>Úrvinnsla!AC277</f>
        <v>3.5681764843933352E-2</v>
      </c>
    </row>
    <row r="285" spans="1:18" x14ac:dyDescent="0.25">
      <c r="B285" s="56" t="s">
        <v>98</v>
      </c>
      <c r="C285" s="22">
        <f>Úrvinnsla!V278</f>
        <v>-3.6665932613961685E-2</v>
      </c>
      <c r="D285" s="23">
        <f>Úrvinnsla!W278</f>
        <v>2.8517947588636863E-2</v>
      </c>
      <c r="P285" s="56" t="s">
        <v>98</v>
      </c>
      <c r="Q285" s="22">
        <f>Úrvinnsla!AB278</f>
        <v>-3.4029570523351323E-2</v>
      </c>
      <c r="R285" s="23">
        <f>Úrvinnsla!AC278</f>
        <v>3.2812328874286159E-2</v>
      </c>
    </row>
    <row r="286" spans="1:18" x14ac:dyDescent="0.25">
      <c r="B286" s="56" t="s">
        <v>99</v>
      </c>
      <c r="C286" s="22">
        <f>Úrvinnsla!V279</f>
        <v>-3.4683990310504294E-2</v>
      </c>
      <c r="D286" s="23">
        <f>Úrvinnsla!W279</f>
        <v>3.5895177273728256E-2</v>
      </c>
      <c r="P286" s="56" t="s">
        <v>99</v>
      </c>
      <c r="Q286" s="22">
        <f>Úrvinnsla!AB279</f>
        <v>-3.4120316044746926E-2</v>
      </c>
      <c r="R286" s="23">
        <f>Úrvinnsla!AC279</f>
        <v>3.2950011734334664E-2</v>
      </c>
    </row>
    <row r="287" spans="1:18" x14ac:dyDescent="0.25">
      <c r="B287" s="56" t="s">
        <v>100</v>
      </c>
      <c r="C287" s="22">
        <f>Úrvinnsla!V280</f>
        <v>-3.7436687954195108E-2</v>
      </c>
      <c r="D287" s="23">
        <f>Úrvinnsla!W280</f>
        <v>3.787711957718564E-2</v>
      </c>
      <c r="P287" s="56" t="s">
        <v>100</v>
      </c>
      <c r="Q287" s="22">
        <f>Úrvinnsla!AB280</f>
        <v>-3.7168113901275134E-2</v>
      </c>
      <c r="R287" s="23">
        <f>Úrvinnsla!AC280</f>
        <v>3.5387624188375183E-2</v>
      </c>
    </row>
    <row r="288" spans="1:18" x14ac:dyDescent="0.25">
      <c r="B288" s="56" t="s">
        <v>101</v>
      </c>
      <c r="C288" s="22">
        <f>Úrvinnsla!V281</f>
        <v>-3.787711957718564E-2</v>
      </c>
      <c r="D288" s="23">
        <f>Úrvinnsla!W281</f>
        <v>3.5674961462232986E-2</v>
      </c>
      <c r="P288" s="56" t="s">
        <v>101</v>
      </c>
      <c r="Q288" s="22">
        <f>Úrvinnsla!AB281</f>
        <v>-3.8501134319017444E-2</v>
      </c>
      <c r="R288" s="23">
        <f>Úrvinnsla!AC281</f>
        <v>3.659547836970977E-2</v>
      </c>
    </row>
    <row r="289" spans="2:18" x14ac:dyDescent="0.25">
      <c r="B289" s="56" t="s">
        <v>102</v>
      </c>
      <c r="C289" s="22">
        <f>Úrvinnsla!V282</f>
        <v>-3.4243558687513762E-2</v>
      </c>
      <c r="D289" s="23">
        <f>Úrvinnsla!W282</f>
        <v>3.116053732658005E-2</v>
      </c>
      <c r="P289" s="56" t="s">
        <v>102</v>
      </c>
      <c r="Q289" s="22">
        <f>Úrvinnsla!AB282</f>
        <v>-3.5519048736603304E-2</v>
      </c>
      <c r="R289" s="23">
        <f>Úrvinnsla!AC282</f>
        <v>3.486505515137292E-2</v>
      </c>
    </row>
    <row r="290" spans="2:18" x14ac:dyDescent="0.25">
      <c r="B290" s="56" t="s">
        <v>103</v>
      </c>
      <c r="C290" s="22">
        <f>Úrvinnsla!V283</f>
        <v>-3.4463774499009031E-2</v>
      </c>
      <c r="D290" s="23">
        <f>Úrvinnsla!W283</f>
        <v>2.7306760625412905E-2</v>
      </c>
      <c r="P290" s="56" t="s">
        <v>103</v>
      </c>
      <c r="Q290" s="22">
        <f>Úrvinnsla!AB283</f>
        <v>-3.596651803176093E-2</v>
      </c>
      <c r="R290" s="23">
        <f>Úrvinnsla!AC283</f>
        <v>3.4677305796761322E-2</v>
      </c>
    </row>
    <row r="291" spans="2:18" x14ac:dyDescent="0.25">
      <c r="B291" s="56" t="s">
        <v>104</v>
      </c>
      <c r="C291" s="22">
        <f>Úrvinnsla!V284</f>
        <v>-3.2812155912794537E-2</v>
      </c>
      <c r="D291" s="23">
        <f>Úrvinnsla!W284</f>
        <v>2.8187623871393966E-2</v>
      </c>
      <c r="P291" s="56" t="s">
        <v>104</v>
      </c>
      <c r="Q291" s="22">
        <f>Úrvinnsla!AB284</f>
        <v>-3.4727372291324415E-2</v>
      </c>
      <c r="R291" s="23">
        <f>Úrvinnsla!AC284</f>
        <v>3.3450676679965582E-2</v>
      </c>
    </row>
    <row r="292" spans="2:18" x14ac:dyDescent="0.25">
      <c r="B292" s="56" t="s">
        <v>105</v>
      </c>
      <c r="C292" s="22">
        <f>Úrvinnsla!V285</f>
        <v>-3.4353666593261396E-2</v>
      </c>
      <c r="D292" s="23">
        <f>Úrvinnsla!W285</f>
        <v>3.1270645232327685E-2</v>
      </c>
      <c r="P292" s="56" t="s">
        <v>105</v>
      </c>
      <c r="Q292" s="22">
        <f>Úrvinnsla!AB285</f>
        <v>-3.1814128138934521E-2</v>
      </c>
      <c r="R292" s="23">
        <f>Úrvinnsla!AC285</f>
        <v>3.1413596182429789E-2</v>
      </c>
    </row>
    <row r="293" spans="2:18" x14ac:dyDescent="0.25">
      <c r="B293" s="56" t="s">
        <v>106</v>
      </c>
      <c r="C293" s="22">
        <f>Úrvinnsla!V286</f>
        <v>-4.0739925126624089E-2</v>
      </c>
      <c r="D293" s="23">
        <f>Úrvinnsla!W286</f>
        <v>3.4904206121999556E-2</v>
      </c>
      <c r="P293" s="56" t="s">
        <v>106</v>
      </c>
      <c r="Q293" s="22">
        <f>Úrvinnsla!AB286</f>
        <v>-3.4154736759759052E-2</v>
      </c>
      <c r="R293" s="23">
        <f>Úrvinnsla!AC286</f>
        <v>3.486505515137292E-2</v>
      </c>
    </row>
    <row r="294" spans="2:18" x14ac:dyDescent="0.25">
      <c r="B294" s="56" t="s">
        <v>107</v>
      </c>
      <c r="C294" s="22">
        <f>Úrvinnsla!V287</f>
        <v>-3.7987227482933275E-2</v>
      </c>
      <c r="D294" s="23">
        <f>Úrvinnsla!W287</f>
        <v>3.3142479630037434E-2</v>
      </c>
      <c r="P294" s="56" t="s">
        <v>107</v>
      </c>
      <c r="Q294" s="22">
        <f>Úrvinnsla!AB287</f>
        <v>-3.3625909410936398E-2</v>
      </c>
      <c r="R294" s="23">
        <f>Úrvinnsla!AC287</f>
        <v>3.3050144723460843E-2</v>
      </c>
    </row>
    <row r="295" spans="2:18" x14ac:dyDescent="0.25">
      <c r="B295" s="56" t="s">
        <v>108</v>
      </c>
      <c r="C295" s="22">
        <f>Úrvinnsla!V288</f>
        <v>-3.2922263818542172E-2</v>
      </c>
      <c r="D295" s="23">
        <f>Úrvinnsla!W288</f>
        <v>2.7196652719665274E-2</v>
      </c>
      <c r="P295" s="56" t="s">
        <v>108</v>
      </c>
      <c r="Q295" s="22">
        <f>Úrvinnsla!AB288</f>
        <v>-3.0230775248376751E-2</v>
      </c>
      <c r="R295" s="23">
        <f>Úrvinnsla!AC288</f>
        <v>2.9586169130876947E-2</v>
      </c>
    </row>
    <row r="296" spans="2:18" x14ac:dyDescent="0.25">
      <c r="B296" s="56" t="s">
        <v>109</v>
      </c>
      <c r="C296" s="22">
        <f>Úrvinnsla!V289</f>
        <v>-3.2151508478308742E-2</v>
      </c>
      <c r="D296" s="23">
        <f>Úrvinnsla!W289</f>
        <v>2.422373926447919E-2</v>
      </c>
      <c r="P296" s="56" t="s">
        <v>109</v>
      </c>
      <c r="Q296" s="22">
        <f>Úrvinnsla!AB289</f>
        <v>-2.5737307361339279E-2</v>
      </c>
      <c r="R296" s="23">
        <f>Úrvinnsla!AC289</f>
        <v>2.50801846201987E-2</v>
      </c>
    </row>
    <row r="297" spans="2:18" x14ac:dyDescent="0.25">
      <c r="B297" s="56" t="s">
        <v>110</v>
      </c>
      <c r="C297" s="22">
        <f>Úrvinnsla!V290</f>
        <v>-2.4003523452983924E-2</v>
      </c>
      <c r="D297" s="23">
        <f>Úrvinnsla!W290</f>
        <v>2.1250825809293106E-2</v>
      </c>
      <c r="P297" s="56" t="s">
        <v>110</v>
      </c>
      <c r="Q297" s="22">
        <f>Úrvinnsla!AB290</f>
        <v>-1.9798169443792538E-2</v>
      </c>
      <c r="R297" s="23">
        <f>Úrvinnsla!AC290</f>
        <v>1.9691778142845968E-2</v>
      </c>
    </row>
    <row r="298" spans="2:18" x14ac:dyDescent="0.25">
      <c r="B298" s="56" t="s">
        <v>111</v>
      </c>
      <c r="C298" s="22">
        <f>Úrvinnsla!V291</f>
        <v>-1.596564633340674E-2</v>
      </c>
      <c r="D298" s="23">
        <f>Úrvinnsla!W291</f>
        <v>1.3212948689715922E-2</v>
      </c>
      <c r="P298" s="56" t="s">
        <v>111</v>
      </c>
      <c r="Q298" s="22">
        <f>Úrvinnsla!AB291</f>
        <v>-1.3258233591488696E-2</v>
      </c>
      <c r="R298" s="23">
        <f>Úrvinnsla!AC291</f>
        <v>1.4178205429085504E-2</v>
      </c>
    </row>
    <row r="299" spans="2:18" x14ac:dyDescent="0.25">
      <c r="B299" s="56" t="s">
        <v>112</v>
      </c>
      <c r="C299" s="22">
        <f>Úrvinnsla!V292</f>
        <v>-1.3323056595463555E-2</v>
      </c>
      <c r="D299" s="23">
        <f>Úrvinnsla!W292</f>
        <v>1.1451222197753798E-2</v>
      </c>
      <c r="P299" s="56" t="s">
        <v>112</v>
      </c>
      <c r="Q299" s="22">
        <f>Úrvinnsla!AB292</f>
        <v>-1.0961433153406868E-2</v>
      </c>
      <c r="R299" s="23">
        <f>Úrvinnsla!AC292</f>
        <v>1.2817022608151452E-2</v>
      </c>
    </row>
    <row r="300" spans="2:18" x14ac:dyDescent="0.25">
      <c r="B300" s="56" t="s">
        <v>113</v>
      </c>
      <c r="C300" s="22">
        <f>Úrvinnsla!V293</f>
        <v>-9.1389561770535126E-3</v>
      </c>
      <c r="D300" s="23">
        <f>Úrvinnsla!W293</f>
        <v>7.9277692138295525E-3</v>
      </c>
      <c r="P300" s="56" t="s">
        <v>113</v>
      </c>
      <c r="Q300" s="22">
        <f>Úrvinnsla!AB293</f>
        <v>-8.4987874520848009E-3</v>
      </c>
      <c r="R300" s="23">
        <f>Úrvinnsla!AC293</f>
        <v>1.0873816787921459E-2</v>
      </c>
    </row>
    <row r="301" spans="2:18" x14ac:dyDescent="0.25">
      <c r="B301" s="56" t="s">
        <v>114</v>
      </c>
      <c r="C301" s="22">
        <f>Úrvinnsla!V294</f>
        <v>-4.4043162299053076E-3</v>
      </c>
      <c r="D301" s="23">
        <f>Úrvinnsla!W294</f>
        <v>8.368200836820083E-3</v>
      </c>
      <c r="P301" s="56" t="s">
        <v>114</v>
      </c>
      <c r="Q301" s="22">
        <f>Úrvinnsla!AB294</f>
        <v>-4.3057185324258777E-3</v>
      </c>
      <c r="R301" s="23">
        <f>Úrvinnsla!AC294</f>
        <v>6.7621059219275604E-3</v>
      </c>
    </row>
    <row r="302" spans="2:18" x14ac:dyDescent="0.25">
      <c r="B302" s="56" t="s">
        <v>115</v>
      </c>
      <c r="C302" s="22">
        <f>Úrvinnsla!V295</f>
        <v>-1.4314027747192248E-3</v>
      </c>
      <c r="D302" s="23">
        <f>Úrvinnsla!W295</f>
        <v>1.6516185862144902E-3</v>
      </c>
      <c r="P302" s="56" t="s">
        <v>115</v>
      </c>
      <c r="Q302" s="22">
        <f>Úrvinnsla!AB295</f>
        <v>-1.3173746381913479E-3</v>
      </c>
      <c r="R302" s="23">
        <f>Úrvinnsla!AC295</f>
        <v>2.7442697332394589E-3</v>
      </c>
    </row>
    <row r="303" spans="2:18" x14ac:dyDescent="0.25">
      <c r="B303" s="56" t="s">
        <v>116</v>
      </c>
      <c r="C303" s="22">
        <f>Úrvinnsla!V296</f>
        <v>-3.3032371724289804E-4</v>
      </c>
      <c r="D303" s="23">
        <f>Úrvinnsla!W296</f>
        <v>5.5053952873816345E-4</v>
      </c>
      <c r="P303" s="56" t="s">
        <v>116</v>
      </c>
      <c r="Q303" s="22">
        <f>Úrvinnsla!AB296</f>
        <v>-2.3155753735429869E-4</v>
      </c>
      <c r="R303" s="23">
        <f>Úrvinnsla!AC296</f>
        <v>5.9141046702651957E-4</v>
      </c>
    </row>
    <row r="304" spans="2:18" x14ac:dyDescent="0.25">
      <c r="B304" s="57" t="s">
        <v>117</v>
      </c>
      <c r="C304" s="24">
        <f>Úrvinnsla!V297</f>
        <v>0</v>
      </c>
      <c r="D304" s="25">
        <f>Úrvinnsla!W297</f>
        <v>0</v>
      </c>
      <c r="P304" s="57" t="s">
        <v>117</v>
      </c>
      <c r="Q304" s="24">
        <f>Úrvinnsla!AB297</f>
        <v>-2.1904091371352578E-5</v>
      </c>
      <c r="R304" s="25">
        <f>Úrvinnsla!AC297</f>
        <v>1.2203708049753579E-4</v>
      </c>
    </row>
    <row r="313" spans="1:18" x14ac:dyDescent="0.25">
      <c r="A313" s="3" t="s">
        <v>145</v>
      </c>
      <c r="O313" s="3" t="s">
        <v>128</v>
      </c>
    </row>
    <row r="314" spans="1:18" x14ac:dyDescent="0.25">
      <c r="B314" s="61" t="s">
        <v>118</v>
      </c>
      <c r="C314" s="39" t="s">
        <v>94</v>
      </c>
      <c r="D314" s="40" t="s">
        <v>95</v>
      </c>
      <c r="P314" s="61" t="s">
        <v>118</v>
      </c>
      <c r="Q314" s="39" t="s">
        <v>94</v>
      </c>
      <c r="R314" s="40" t="s">
        <v>95</v>
      </c>
    </row>
    <row r="315" spans="1:18" x14ac:dyDescent="0.25">
      <c r="B315" s="56" t="s">
        <v>97</v>
      </c>
      <c r="C315" s="22">
        <f>Úrvinnsla!V307</f>
        <v>-3.4505422280644099E-2</v>
      </c>
      <c r="D315" s="23">
        <f>Úrvinnsla!W307</f>
        <v>3.2971847957059916E-2</v>
      </c>
      <c r="P315" s="56" t="s">
        <v>97</v>
      </c>
      <c r="Q315" s="22">
        <f>Úrvinnsla!AB307</f>
        <v>-3.7423452029938763E-2</v>
      </c>
      <c r="R315" s="23">
        <f>Úrvinnsla!AC307</f>
        <v>3.5500237683194713E-2</v>
      </c>
    </row>
    <row r="316" spans="1:18" x14ac:dyDescent="0.25">
      <c r="B316" s="56" t="s">
        <v>98</v>
      </c>
      <c r="C316" s="22">
        <f>Úrvinnsla!V308</f>
        <v>-3.7572570927812465E-2</v>
      </c>
      <c r="D316" s="23">
        <f>Úrvinnsla!W308</f>
        <v>2.8042501916967905E-2</v>
      </c>
      <c r="P316" s="56" t="s">
        <v>98</v>
      </c>
      <c r="Q316" s="22">
        <f>Úrvinnsla!AB308</f>
        <v>-3.4751457945609389E-2</v>
      </c>
      <c r="R316" s="23">
        <f>Úrvinnsla!AC308</f>
        <v>3.3076801188105277E-2</v>
      </c>
    </row>
    <row r="317" spans="1:18" x14ac:dyDescent="0.25">
      <c r="B317" s="56" t="s">
        <v>99</v>
      </c>
      <c r="C317" s="22">
        <f>Úrvinnsla!V309</f>
        <v>-3.1985978749041515E-2</v>
      </c>
      <c r="D317" s="23">
        <f>Úrvinnsla!W309</f>
        <v>3.4724504326870416E-2</v>
      </c>
      <c r="P317" s="56" t="s">
        <v>99</v>
      </c>
      <c r="Q317" s="22">
        <f>Úrvinnsla!AB309</f>
        <v>-3.3213507862187241E-2</v>
      </c>
      <c r="R317" s="23">
        <f>Úrvinnsla!AC309</f>
        <v>3.2542402371239398E-2</v>
      </c>
    </row>
    <row r="318" spans="1:18" x14ac:dyDescent="0.25">
      <c r="B318" s="56" t="s">
        <v>100</v>
      </c>
      <c r="C318" s="22">
        <f>Úrvinnsla!V310</f>
        <v>-3.790119399715193E-2</v>
      </c>
      <c r="D318" s="23">
        <f>Úrvinnsla!W310</f>
        <v>3.7024865812246684E-2</v>
      </c>
      <c r="P318" s="56" t="s">
        <v>100</v>
      </c>
      <c r="Q318" s="22">
        <f>Úrvinnsla!AB310</f>
        <v>-3.6311156818090023E-2</v>
      </c>
      <c r="R318" s="23">
        <f>Úrvinnsla!AC310</f>
        <v>3.4537077024889937E-2</v>
      </c>
    </row>
    <row r="319" spans="1:18" x14ac:dyDescent="0.25">
      <c r="B319" s="56" t="s">
        <v>101</v>
      </c>
      <c r="C319" s="22">
        <f>Úrvinnsla!V311</f>
        <v>-3.8010735020265092E-2</v>
      </c>
      <c r="D319" s="23">
        <f>Úrvinnsla!W311</f>
        <v>3.3957717165078324E-2</v>
      </c>
      <c r="P319" s="56" t="s">
        <v>101</v>
      </c>
      <c r="Q319" s="22">
        <f>Úrvinnsla!AB311</f>
        <v>-3.8995578781881396E-2</v>
      </c>
      <c r="R319" s="23">
        <f>Úrvinnsla!AC311</f>
        <v>3.6711955930739427E-2</v>
      </c>
    </row>
    <row r="320" spans="1:18" x14ac:dyDescent="0.25">
      <c r="B320" s="56" t="s">
        <v>102</v>
      </c>
      <c r="C320" s="22">
        <f>Úrvinnsla!V312</f>
        <v>-3.6258078650454592E-2</v>
      </c>
      <c r="D320" s="23">
        <f>Úrvinnsla!W312</f>
        <v>3.187643772592836E-2</v>
      </c>
      <c r="P320" s="56" t="s">
        <v>102</v>
      </c>
      <c r="Q320" s="22">
        <f>Úrvinnsla!AB312</f>
        <v>-3.4832239162112366E-2</v>
      </c>
      <c r="R320" s="23">
        <f>Úrvinnsla!AC312</f>
        <v>3.4328910043901484E-2</v>
      </c>
    </row>
    <row r="321" spans="2:18" x14ac:dyDescent="0.25">
      <c r="B321" s="56" t="s">
        <v>103</v>
      </c>
      <c r="C321" s="22">
        <f>Úrvinnsla!V313</f>
        <v>-3.3738635118852008E-2</v>
      </c>
      <c r="D321" s="23">
        <f>Úrvinnsla!W313</f>
        <v>2.7713878847628437E-2</v>
      </c>
      <c r="P321" s="56" t="s">
        <v>103</v>
      </c>
      <c r="Q321" s="22">
        <f>Úrvinnsla!AB313</f>
        <v>-3.6680886232084438E-2</v>
      </c>
      <c r="R321" s="23">
        <f>Úrvinnsla!AC313</f>
        <v>3.4875736740229354E-2</v>
      </c>
    </row>
    <row r="322" spans="2:18" x14ac:dyDescent="0.25">
      <c r="B322" s="56" t="s">
        <v>104</v>
      </c>
      <c r="C322" s="22">
        <f>Úrvinnsla!V314</f>
        <v>-3.1109650564136268E-2</v>
      </c>
      <c r="D322" s="23">
        <f>Úrvinnsla!W314</f>
        <v>2.7494796801402124E-2</v>
      </c>
      <c r="P322" s="56" t="s">
        <v>104</v>
      </c>
      <c r="Q322" s="22">
        <f>Úrvinnsla!AB314</f>
        <v>-3.3434102722637693E-2</v>
      </c>
      <c r="R322" s="23">
        <f>Úrvinnsla!AC314</f>
        <v>3.2607648738414888E-2</v>
      </c>
    </row>
    <row r="323" spans="2:18" x14ac:dyDescent="0.25">
      <c r="B323" s="56" t="s">
        <v>105</v>
      </c>
      <c r="C323" s="22">
        <f>Úrvinnsla!V315</f>
        <v>-3.4724504326870416E-2</v>
      </c>
      <c r="D323" s="23">
        <f>Úrvinnsla!W315</f>
        <v>3.0452404425457335E-2</v>
      </c>
      <c r="P323" s="56" t="s">
        <v>105</v>
      </c>
      <c r="Q323" s="22">
        <f>Úrvinnsla!AB315</f>
        <v>-3.215092416818649E-2</v>
      </c>
      <c r="R323" s="23">
        <f>Úrvinnsla!AC315</f>
        <v>3.1647595049975608E-2</v>
      </c>
    </row>
    <row r="324" spans="2:18" x14ac:dyDescent="0.25">
      <c r="B324" s="56" t="s">
        <v>106</v>
      </c>
      <c r="C324" s="22">
        <f>Úrvinnsla!V316</f>
        <v>-3.8996604228283493E-2</v>
      </c>
      <c r="D324" s="23">
        <f>Úrvinnsla!W316</f>
        <v>3.5162668419323036E-2</v>
      </c>
      <c r="P324" s="56" t="s">
        <v>106</v>
      </c>
      <c r="Q324" s="22">
        <f>Úrvinnsla!AB316</f>
        <v>-3.3138940585415264E-2</v>
      </c>
      <c r="R324" s="23">
        <f>Úrvinnsla!AC316</f>
        <v>3.4335123983632483E-2</v>
      </c>
    </row>
    <row r="325" spans="2:18" x14ac:dyDescent="0.25">
      <c r="B325" s="56" t="s">
        <v>107</v>
      </c>
      <c r="C325" s="22">
        <f>Úrvinnsla!V317</f>
        <v>-3.5491291488662507E-2</v>
      </c>
      <c r="D325" s="23">
        <f>Úrvinnsla!W317</f>
        <v>3.4067258188191479E-2</v>
      </c>
      <c r="P325" s="56" t="s">
        <v>107</v>
      </c>
      <c r="Q325" s="22">
        <f>Úrvinnsla!AB317</f>
        <v>-3.3213507862187241E-2</v>
      </c>
      <c r="R325" s="23">
        <f>Úrvinnsla!AC317</f>
        <v>3.3353321506134709E-2</v>
      </c>
    </row>
    <row r="326" spans="2:18" x14ac:dyDescent="0.25">
      <c r="B326" s="56" t="s">
        <v>108</v>
      </c>
      <c r="C326" s="22">
        <f>Úrvinnsla!V318</f>
        <v>-3.6805783766020374E-2</v>
      </c>
      <c r="D326" s="23">
        <f>Úrvinnsla!W318</f>
        <v>2.6399386570270567E-2</v>
      </c>
      <c r="P326" s="56" t="s">
        <v>108</v>
      </c>
      <c r="Q326" s="22">
        <f>Úrvinnsla!AB318</f>
        <v>-3.0827355005483802E-2</v>
      </c>
      <c r="R326" s="23">
        <f>Úrvinnsla!AC318</f>
        <v>3.023081679130794E-2</v>
      </c>
    </row>
    <row r="327" spans="2:18" x14ac:dyDescent="0.25">
      <c r="B327" s="56" t="s">
        <v>109</v>
      </c>
      <c r="C327" s="22">
        <f>Úrvinnsla!V319</f>
        <v>-3.1219191587249426E-2</v>
      </c>
      <c r="D327" s="23">
        <f>Úrvinnsla!W319</f>
        <v>2.6070763500931099E-2</v>
      </c>
      <c r="P327" s="56" t="s">
        <v>109</v>
      </c>
      <c r="Q327" s="22">
        <f>Úrvinnsla!AB319</f>
        <v>-2.6166900207234889E-2</v>
      </c>
      <c r="R327" s="23">
        <f>Úrvinnsla!AC319</f>
        <v>2.5623180480772518E-2</v>
      </c>
    </row>
    <row r="328" spans="2:18" x14ac:dyDescent="0.25">
      <c r="B328" s="56" t="s">
        <v>110</v>
      </c>
      <c r="C328" s="22">
        <f>Úrvinnsla!V320</f>
        <v>-2.5303976339139007E-2</v>
      </c>
      <c r="D328" s="23">
        <f>Úrvinnsla!W320</f>
        <v>2.125095848395224E-2</v>
      </c>
      <c r="P328" s="56" t="s">
        <v>110</v>
      </c>
      <c r="Q328" s="22">
        <f>Úrvinnsla!AB320</f>
        <v>-2.0757665671400652E-2</v>
      </c>
      <c r="R328" s="23">
        <f>Úrvinnsla!AC320</f>
        <v>2.025433655318977E-2</v>
      </c>
    </row>
    <row r="329" spans="2:18" x14ac:dyDescent="0.25">
      <c r="B329" s="56" t="s">
        <v>111</v>
      </c>
      <c r="C329" s="22">
        <f>Úrvinnsla!V321</f>
        <v>-1.6978858582539162E-2</v>
      </c>
      <c r="D329" s="23">
        <f>Úrvinnsla!W321</f>
        <v>1.4021250958483953E-2</v>
      </c>
      <c r="P329" s="56" t="s">
        <v>111</v>
      </c>
      <c r="Q329" s="22">
        <f>Úrvinnsla!AB321</f>
        <v>-1.3844657720664767E-2</v>
      </c>
      <c r="R329" s="23">
        <f>Úrvinnsla!AC321</f>
        <v>1.4845102017355534E-2</v>
      </c>
    </row>
    <row r="330" spans="2:18" x14ac:dyDescent="0.25">
      <c r="B330" s="56" t="s">
        <v>112</v>
      </c>
      <c r="C330" s="22">
        <f>Úrvinnsla!V322</f>
        <v>-1.2597217658012926E-2</v>
      </c>
      <c r="D330" s="23">
        <f>Úrvinnsla!W322</f>
        <v>1.1939971519333991E-2</v>
      </c>
      <c r="P330" s="56" t="s">
        <v>112</v>
      </c>
      <c r="Q330" s="22">
        <f>Úrvinnsla!AB322</f>
        <v>-1.0967603625212438E-2</v>
      </c>
      <c r="R330" s="23">
        <f>Úrvinnsla!AC322</f>
        <v>1.2636046442985549E-2</v>
      </c>
    </row>
    <row r="331" spans="2:18" x14ac:dyDescent="0.25">
      <c r="B331" s="56" t="s">
        <v>113</v>
      </c>
      <c r="C331" s="22">
        <f>Úrvinnsla!V323</f>
        <v>-9.3109869646182501E-3</v>
      </c>
      <c r="D331" s="23">
        <f>Úrvinnsla!W323</f>
        <v>8.3251177565998469E-3</v>
      </c>
      <c r="P331" s="56" t="s">
        <v>113</v>
      </c>
      <c r="Q331" s="22">
        <f>Úrvinnsla!AB323</f>
        <v>-8.6560180452809783E-3</v>
      </c>
      <c r="R331" s="23">
        <f>Úrvinnsla!AC323</f>
        <v>1.0824683011399473E-2</v>
      </c>
    </row>
    <row r="332" spans="2:18" x14ac:dyDescent="0.25">
      <c r="B332" s="56" t="s">
        <v>114</v>
      </c>
      <c r="C332" s="22">
        <f>Úrvinnsla!V324</f>
        <v>-4.3816409245262351E-3</v>
      </c>
      <c r="D332" s="23">
        <f>Úrvinnsla!W324</f>
        <v>7.1201665023551321E-3</v>
      </c>
      <c r="P332" s="56" t="s">
        <v>114</v>
      </c>
      <c r="Q332" s="22">
        <f>Úrvinnsla!AB324</f>
        <v>-4.483357515915453E-3</v>
      </c>
      <c r="R332" s="23">
        <f>Úrvinnsla!AC324</f>
        <v>6.9285428000633821E-3</v>
      </c>
    </row>
    <row r="333" spans="2:18" x14ac:dyDescent="0.25">
      <c r="B333" s="56" t="s">
        <v>115</v>
      </c>
      <c r="C333" s="22">
        <f>Úrvinnsla!V325</f>
        <v>-1.3144922773578706E-3</v>
      </c>
      <c r="D333" s="23">
        <f>Úrvinnsla!W325</f>
        <v>2.0812794391499617E-3</v>
      </c>
      <c r="P333" s="56" t="s">
        <v>115</v>
      </c>
      <c r="Q333" s="22">
        <f>Úrvinnsla!AB325</f>
        <v>-1.4758106861121553E-3</v>
      </c>
      <c r="R333" s="23">
        <f>Úrvinnsla!AC325</f>
        <v>2.8211286378733414E-3</v>
      </c>
    </row>
    <row r="334" spans="2:18" x14ac:dyDescent="0.25">
      <c r="B334" s="56" t="s">
        <v>116</v>
      </c>
      <c r="C334" s="22">
        <f>Úrvinnsla!V326</f>
        <v>-3.2862306933946765E-4</v>
      </c>
      <c r="D334" s="23">
        <f>Úrvinnsla!W326</f>
        <v>7.6678716179209112E-4</v>
      </c>
      <c r="P334" s="56" t="s">
        <v>116</v>
      </c>
      <c r="Q334" s="22">
        <f>Úrvinnsla!AB326</f>
        <v>-2.3923667964344413E-4</v>
      </c>
      <c r="R334" s="23">
        <f>Úrvinnsla!AC326</f>
        <v>6.2450094296535418E-4</v>
      </c>
    </row>
    <row r="335" spans="2:18" x14ac:dyDescent="0.25">
      <c r="B335" s="57" t="s">
        <v>117</v>
      </c>
      <c r="C335" s="24">
        <f>Úrvinnsla!V327</f>
        <v>0</v>
      </c>
      <c r="D335" s="25">
        <f>Úrvinnsla!W327</f>
        <v>0</v>
      </c>
      <c r="P335" s="57" t="s">
        <v>117</v>
      </c>
      <c r="Q335" s="24">
        <f>Úrvinnsla!AB327</f>
        <v>-1.8641819192995648E-5</v>
      </c>
      <c r="R335" s="25">
        <f>Úrvinnsla!AC327</f>
        <v>1.1185091515797388E-4</v>
      </c>
    </row>
    <row r="344" spans="1:18" x14ac:dyDescent="0.25">
      <c r="A344" s="3" t="s">
        <v>146</v>
      </c>
      <c r="O344" s="3" t="s">
        <v>129</v>
      </c>
    </row>
    <row r="345" spans="1:18" x14ac:dyDescent="0.25">
      <c r="B345" s="61" t="s">
        <v>118</v>
      </c>
      <c r="C345" s="39" t="s">
        <v>94</v>
      </c>
      <c r="D345" s="40" t="s">
        <v>95</v>
      </c>
      <c r="P345" s="61" t="s">
        <v>118</v>
      </c>
      <c r="Q345" s="39" t="s">
        <v>94</v>
      </c>
      <c r="R345" s="40" t="s">
        <v>95</v>
      </c>
    </row>
    <row r="346" spans="1:18" x14ac:dyDescent="0.25">
      <c r="B346" s="56" t="s">
        <v>97</v>
      </c>
      <c r="C346" s="22">
        <f>Úrvinnsla!V337</f>
        <v>-3.6118363794604001E-2</v>
      </c>
      <c r="D346" s="23">
        <f>Úrvinnsla!W337</f>
        <v>3.5574412532637073E-2</v>
      </c>
      <c r="P346" s="56" t="s">
        <v>97</v>
      </c>
      <c r="Q346" s="22">
        <f>Úrvinnsla!AB337</f>
        <v>-3.6211391250679369E-2</v>
      </c>
      <c r="R346" s="23">
        <f>Úrvinnsla!AC337</f>
        <v>3.48818285938877E-2</v>
      </c>
    </row>
    <row r="347" spans="1:18" x14ac:dyDescent="0.25">
      <c r="B347" s="56" t="s">
        <v>98</v>
      </c>
      <c r="C347" s="22">
        <f>Úrvinnsla!V338</f>
        <v>-3.5139251523063533E-2</v>
      </c>
      <c r="D347" s="23">
        <f>Úrvinnsla!W338</f>
        <v>3.0243690165361183E-2</v>
      </c>
      <c r="P347" s="56" t="s">
        <v>98</v>
      </c>
      <c r="Q347" s="22">
        <f>Úrvinnsla!AB338</f>
        <v>-3.5486733543975364E-2</v>
      </c>
      <c r="R347" s="23">
        <f>Úrvinnsla!AC338</f>
        <v>3.3539983603084092E-2</v>
      </c>
    </row>
    <row r="348" spans="1:18" x14ac:dyDescent="0.25">
      <c r="B348" s="56" t="s">
        <v>99</v>
      </c>
      <c r="C348" s="22">
        <f>Úrvinnsla!V339</f>
        <v>-3.2528285465622281E-2</v>
      </c>
      <c r="D348" s="23">
        <f>Úrvinnsla!W339</f>
        <v>3.111401218450827E-2</v>
      </c>
      <c r="P348" s="56" t="s">
        <v>99</v>
      </c>
      <c r="Q348" s="22">
        <f>Úrvinnsla!AB339</f>
        <v>-3.2763125976829378E-2</v>
      </c>
      <c r="R348" s="23">
        <f>Úrvinnsla!AC339</f>
        <v>3.2259550282340156E-2</v>
      </c>
    </row>
    <row r="349" spans="1:18" x14ac:dyDescent="0.25">
      <c r="B349" s="56" t="s">
        <v>100</v>
      </c>
      <c r="C349" s="22">
        <f>Úrvinnsla!V340</f>
        <v>-3.6553524804177548E-2</v>
      </c>
      <c r="D349" s="23">
        <f>Úrvinnsla!W340</f>
        <v>3.6771105308964318E-2</v>
      </c>
      <c r="P349" s="56" t="s">
        <v>100</v>
      </c>
      <c r="Q349" s="22">
        <f>Úrvinnsla!AB340</f>
        <v>-3.5376192537867973E-2</v>
      </c>
      <c r="R349" s="23">
        <f>Úrvinnsla!AC340</f>
        <v>3.3543054186587075E-2</v>
      </c>
    </row>
    <row r="350" spans="1:18" x14ac:dyDescent="0.25">
      <c r="B350" s="56" t="s">
        <v>101</v>
      </c>
      <c r="C350" s="22">
        <f>Úrvinnsla!V341</f>
        <v>-3.7206266318537858E-2</v>
      </c>
      <c r="D350" s="23">
        <f>Úrvinnsla!W341</f>
        <v>3.4595300261096605E-2</v>
      </c>
      <c r="P350" s="56" t="s">
        <v>101</v>
      </c>
      <c r="Q350" s="22">
        <f>Úrvinnsla!AB341</f>
        <v>-3.8904292982795519E-2</v>
      </c>
      <c r="R350" s="23">
        <f>Úrvinnsla!AC341</f>
        <v>3.7104931050047439E-2</v>
      </c>
    </row>
    <row r="351" spans="1:18" x14ac:dyDescent="0.25">
      <c r="B351" s="56" t="s">
        <v>102</v>
      </c>
      <c r="C351" s="22">
        <f>Úrvinnsla!V342</f>
        <v>-3.5248041775456922E-2</v>
      </c>
      <c r="D351" s="23">
        <f>Úrvinnsla!W342</f>
        <v>3.0243690165361183E-2</v>
      </c>
      <c r="P351" s="56" t="s">
        <v>102</v>
      </c>
      <c r="Q351" s="22">
        <f>Úrvinnsla!AB342</f>
        <v>-3.5560427548046954E-2</v>
      </c>
      <c r="R351" s="23">
        <f>Úrvinnsla!AC342</f>
        <v>3.4298417728320915E-2</v>
      </c>
    </row>
    <row r="352" spans="1:18" x14ac:dyDescent="0.25">
      <c r="B352" s="56" t="s">
        <v>103</v>
      </c>
      <c r="C352" s="22">
        <f>Úrvinnsla!V343</f>
        <v>-3.318102697998259E-2</v>
      </c>
      <c r="D352" s="23">
        <f>Úrvinnsla!W343</f>
        <v>3.0461270670147953E-2</v>
      </c>
      <c r="P352" s="56" t="s">
        <v>103</v>
      </c>
      <c r="Q352" s="22">
        <f>Úrvinnsla!AB343</f>
        <v>-3.6960613625407236E-2</v>
      </c>
      <c r="R352" s="23">
        <f>Úrvinnsla!AC343</f>
        <v>3.5142828191641259E-2</v>
      </c>
    </row>
    <row r="353" spans="2:18" x14ac:dyDescent="0.25">
      <c r="B353" s="56" t="s">
        <v>104</v>
      </c>
      <c r="C353" s="22">
        <f>Úrvinnsla!V344</f>
        <v>-3.1549173194081813E-2</v>
      </c>
      <c r="D353" s="23">
        <f>Úrvinnsla!W344</f>
        <v>2.6000870322019146E-2</v>
      </c>
      <c r="P353" s="56" t="s">
        <v>104</v>
      </c>
      <c r="Q353" s="22">
        <f>Úrvinnsla!AB344</f>
        <v>-3.2907443401469581E-2</v>
      </c>
      <c r="R353" s="23">
        <f>Úrvinnsla!AC344</f>
        <v>3.2250338531831201E-2</v>
      </c>
    </row>
    <row r="354" spans="2:18" x14ac:dyDescent="0.25">
      <c r="B354" s="56" t="s">
        <v>105</v>
      </c>
      <c r="C354" s="22">
        <f>Úrvinnsla!V345</f>
        <v>-3.5356832027850303E-2</v>
      </c>
      <c r="D354" s="23">
        <f>Úrvinnsla!W345</f>
        <v>3.0461270670147953E-2</v>
      </c>
      <c r="P354" s="56" t="s">
        <v>105</v>
      </c>
      <c r="Q354" s="22">
        <f>Úrvinnsla!AB345</f>
        <v>-3.2523620463596699E-2</v>
      </c>
      <c r="R354" s="23">
        <f>Úrvinnsla!AC345</f>
        <v>3.2075315272161169E-2</v>
      </c>
    </row>
    <row r="355" spans="2:18" x14ac:dyDescent="0.25">
      <c r="B355" s="56" t="s">
        <v>106</v>
      </c>
      <c r="C355" s="22">
        <f>Úrvinnsla!V346</f>
        <v>-3.6988685813751088E-2</v>
      </c>
      <c r="D355" s="23">
        <f>Úrvinnsla!W346</f>
        <v>3.2854656222802439E-2</v>
      </c>
      <c r="P355" s="56" t="s">
        <v>106</v>
      </c>
      <c r="Q355" s="22">
        <f>Úrvinnsla!AB346</f>
        <v>-3.2287185533867002E-2</v>
      </c>
      <c r="R355" s="23">
        <f>Úrvinnsla!AC346</f>
        <v>3.3205290001258936E-2</v>
      </c>
    </row>
    <row r="356" spans="2:18" x14ac:dyDescent="0.25">
      <c r="B356" s="56" t="s">
        <v>107</v>
      </c>
      <c r="C356" s="22">
        <f>Úrvinnsla!V347</f>
        <v>-3.7750217580504786E-2</v>
      </c>
      <c r="D356" s="23">
        <f>Úrvinnsla!W347</f>
        <v>3.4921671018276763E-2</v>
      </c>
      <c r="P356" s="56" t="s">
        <v>107</v>
      </c>
      <c r="Q356" s="22">
        <f>Úrvinnsla!AB347</f>
        <v>-3.31039607456605E-2</v>
      </c>
      <c r="R356" s="23">
        <f>Úrvinnsla!AC347</f>
        <v>3.3214501751767891E-2</v>
      </c>
    </row>
    <row r="357" spans="2:18" x14ac:dyDescent="0.25">
      <c r="B357" s="56" t="s">
        <v>108</v>
      </c>
      <c r="C357" s="22">
        <f>Úrvinnsla!V348</f>
        <v>-3.5139251523063533E-2</v>
      </c>
      <c r="D357" s="23">
        <f>Úrvinnsla!W348</f>
        <v>2.6762402088772844E-2</v>
      </c>
      <c r="P357" s="56" t="s">
        <v>108</v>
      </c>
      <c r="Q357" s="22">
        <f>Úrvinnsla!AB348</f>
        <v>-3.0890070040009703E-2</v>
      </c>
      <c r="R357" s="23">
        <f>Úrvinnsla!AC348</f>
        <v>3.0711976196836684E-2</v>
      </c>
    </row>
    <row r="358" spans="2:18" x14ac:dyDescent="0.25">
      <c r="B358" s="56" t="s">
        <v>109</v>
      </c>
      <c r="C358" s="22">
        <f>Úrvinnsla!V349</f>
        <v>-3.2854656222802439E-2</v>
      </c>
      <c r="D358" s="23">
        <f>Úrvinnsla!W349</f>
        <v>2.6000870322019146E-2</v>
      </c>
      <c r="P358" s="56" t="s">
        <v>109</v>
      </c>
      <c r="Q358" s="22">
        <f>Úrvinnsla!AB349</f>
        <v>-2.6717147059455708E-2</v>
      </c>
      <c r="R358" s="23">
        <f>Úrvinnsla!AC349</f>
        <v>2.5915724765177128E-2</v>
      </c>
    </row>
    <row r="359" spans="2:18" x14ac:dyDescent="0.25">
      <c r="B359" s="56" t="s">
        <v>110</v>
      </c>
      <c r="C359" s="22">
        <f>Úrvinnsla!V350</f>
        <v>-2.491296779808529E-2</v>
      </c>
      <c r="D359" s="23">
        <f>Úrvinnsla!W350</f>
        <v>2.1214099216710181E-2</v>
      </c>
      <c r="P359" s="56" t="s">
        <v>110</v>
      </c>
      <c r="Q359" s="22">
        <f>Úrvinnsla!AB350</f>
        <v>-2.1540143273426248E-2</v>
      </c>
      <c r="R359" s="23">
        <f>Úrvinnsla!AC350</f>
        <v>2.1048849912948957E-2</v>
      </c>
    </row>
    <row r="360" spans="2:18" x14ac:dyDescent="0.25">
      <c r="B360" s="56" t="s">
        <v>111</v>
      </c>
      <c r="C360" s="22">
        <f>Úrvinnsla!V351</f>
        <v>-1.9038294168842472E-2</v>
      </c>
      <c r="D360" s="23">
        <f>Úrvinnsla!W351</f>
        <v>1.490426457789382E-2</v>
      </c>
      <c r="P360" s="56" t="s">
        <v>111</v>
      </c>
      <c r="Q360" s="22">
        <f>Úrvinnsla!AB351</f>
        <v>-1.4401036628990607E-2</v>
      </c>
      <c r="R360" s="23">
        <f>Úrvinnsla!AC351</f>
        <v>1.5632340613686818E-2</v>
      </c>
    </row>
    <row r="361" spans="2:18" x14ac:dyDescent="0.25">
      <c r="B361" s="56" t="s">
        <v>112</v>
      </c>
      <c r="C361" s="22">
        <f>Úrvinnsla!V352</f>
        <v>-1.1966927763272411E-2</v>
      </c>
      <c r="D361" s="23">
        <f>Úrvinnsla!W352</f>
        <v>1.2728459530026109E-2</v>
      </c>
      <c r="P361" s="56" t="s">
        <v>112</v>
      </c>
      <c r="Q361" s="22">
        <f>Úrvinnsla!AB352</f>
        <v>-1.0937418437625702E-2</v>
      </c>
      <c r="R361" s="23">
        <f>Úrvinnsla!AC352</f>
        <v>1.2319181013968084E-2</v>
      </c>
    </row>
    <row r="362" spans="2:18" x14ac:dyDescent="0.25">
      <c r="B362" s="56" t="s">
        <v>113</v>
      </c>
      <c r="C362" s="22">
        <f>Úrvinnsla!V353</f>
        <v>-8.9208006962576154E-3</v>
      </c>
      <c r="D362" s="23">
        <f>Úrvinnsla!W353</f>
        <v>7.5065274151436033E-3</v>
      </c>
      <c r="P362" s="56" t="s">
        <v>113</v>
      </c>
      <c r="Q362" s="22">
        <f>Úrvinnsla!AB353</f>
        <v>-8.5546456393108383E-3</v>
      </c>
      <c r="R362" s="23">
        <f>Úrvinnsla!AC353</f>
        <v>1.0673348256369158E-2</v>
      </c>
    </row>
    <row r="363" spans="2:18" x14ac:dyDescent="0.25">
      <c r="B363" s="56" t="s">
        <v>114</v>
      </c>
      <c r="C363" s="22">
        <f>Úrvinnsla!V354</f>
        <v>-5.0043516100957358E-3</v>
      </c>
      <c r="D363" s="23">
        <f>Úrvinnsla!W354</f>
        <v>7.3977371627502175E-3</v>
      </c>
      <c r="P363" s="56" t="s">
        <v>114</v>
      </c>
      <c r="Q363" s="22">
        <f>Úrvinnsla!AB354</f>
        <v>-4.5475341679179293E-3</v>
      </c>
      <c r="R363" s="23">
        <f>Úrvinnsla!AC354</f>
        <v>6.8811776301850643E-3</v>
      </c>
    </row>
    <row r="364" spans="2:18" x14ac:dyDescent="0.25">
      <c r="B364" s="56" t="s">
        <v>115</v>
      </c>
      <c r="C364" s="22">
        <f>Úrvinnsla!V355</f>
        <v>-1.3054830287206266E-3</v>
      </c>
      <c r="D364" s="23">
        <f>Úrvinnsla!W355</f>
        <v>2.3933855526544821E-3</v>
      </c>
      <c r="P364" s="56" t="s">
        <v>115</v>
      </c>
      <c r="Q364" s="22">
        <f>Úrvinnsla!AB355</f>
        <v>-1.5107270834676713E-3</v>
      </c>
      <c r="R364" s="23">
        <f>Úrvinnsla!AC355</f>
        <v>3.0890070040009705E-3</v>
      </c>
    </row>
    <row r="365" spans="2:18" x14ac:dyDescent="0.25">
      <c r="B365" s="56" t="s">
        <v>116</v>
      </c>
      <c r="C365" s="22">
        <f>Úrvinnsla!V356</f>
        <v>-5.4395126196692773E-4</v>
      </c>
      <c r="D365" s="23">
        <f>Úrvinnsla!W356</f>
        <v>4.351610095735422E-4</v>
      </c>
      <c r="P365" s="56" t="s">
        <v>116</v>
      </c>
      <c r="Q365" s="22">
        <f>Úrvinnsla!AB356</f>
        <v>-2.7942309877145954E-4</v>
      </c>
      <c r="R365" s="23">
        <f>Úrvinnsla!AC356</f>
        <v>6.4175195212346197E-4</v>
      </c>
    </row>
    <row r="366" spans="2:18" x14ac:dyDescent="0.25">
      <c r="B366" s="57" t="s">
        <v>117</v>
      </c>
      <c r="C366" s="24">
        <f>Úrvinnsla!V357</f>
        <v>-1.0879025239338555E-4</v>
      </c>
      <c r="D366" s="25">
        <f>Úrvinnsla!W357</f>
        <v>0</v>
      </c>
      <c r="P366" s="57" t="s">
        <v>117</v>
      </c>
      <c r="Q366" s="24">
        <f>Úrvinnsla!AB357</f>
        <v>-1.842350101789843E-5</v>
      </c>
      <c r="R366" s="25">
        <f>Úrvinnsla!AC357</f>
        <v>8.9046921586509079E-5</v>
      </c>
    </row>
    <row r="375" spans="1:18" x14ac:dyDescent="0.25">
      <c r="A375" s="3" t="s">
        <v>147</v>
      </c>
      <c r="O375" s="3" t="s">
        <v>130</v>
      </c>
    </row>
    <row r="376" spans="1:18" x14ac:dyDescent="0.25">
      <c r="B376" s="61" t="s">
        <v>118</v>
      </c>
      <c r="C376" s="39" t="s">
        <v>94</v>
      </c>
      <c r="D376" s="40" t="s">
        <v>95</v>
      </c>
      <c r="P376" s="61" t="s">
        <v>118</v>
      </c>
      <c r="Q376" s="39" t="s">
        <v>94</v>
      </c>
      <c r="R376" s="40" t="s">
        <v>95</v>
      </c>
    </row>
    <row r="377" spans="1:18" x14ac:dyDescent="0.25">
      <c r="B377" s="56" t="s">
        <v>97</v>
      </c>
      <c r="C377" s="22">
        <f>Úrvinnsla!V367</f>
        <v>-3.6648648648648648E-2</v>
      </c>
      <c r="D377" s="23">
        <f>Úrvinnsla!W367</f>
        <v>3.4702702702702704E-2</v>
      </c>
      <c r="P377" s="56" t="s">
        <v>97</v>
      </c>
      <c r="Q377" s="22">
        <f>Úrvinnsla!AB367</f>
        <v>-3.5041020966271652E-2</v>
      </c>
      <c r="R377" s="23">
        <f>Úrvinnsla!AC367</f>
        <v>3.3871163780006076E-2</v>
      </c>
    </row>
    <row r="378" spans="1:18" x14ac:dyDescent="0.25">
      <c r="B378" s="56" t="s">
        <v>98</v>
      </c>
      <c r="C378" s="22">
        <f>Úrvinnsla!V368</f>
        <v>-3.5243243243243245E-2</v>
      </c>
      <c r="D378" s="23">
        <f>Úrvinnsla!W368</f>
        <v>3.1675675675675675E-2</v>
      </c>
      <c r="P378" s="56" t="s">
        <v>98</v>
      </c>
      <c r="Q378" s="22">
        <f>Úrvinnsla!AB368</f>
        <v>-3.6013369796414466E-2</v>
      </c>
      <c r="R378" s="23">
        <f>Úrvinnsla!AC368</f>
        <v>3.3868125189911884E-2</v>
      </c>
    </row>
    <row r="379" spans="1:18" x14ac:dyDescent="0.25">
      <c r="B379" s="56" t="s">
        <v>99</v>
      </c>
      <c r="C379" s="22">
        <f>Úrvinnsla!V369</f>
        <v>-3.2864864864864868E-2</v>
      </c>
      <c r="D379" s="23">
        <f>Úrvinnsla!W369</f>
        <v>3.3081081081081078E-2</v>
      </c>
      <c r="P379" s="56" t="s">
        <v>99</v>
      </c>
      <c r="Q379" s="22">
        <f>Úrvinnsla!AB369</f>
        <v>-3.2853236098450318E-2</v>
      </c>
      <c r="R379" s="23">
        <f>Úrvinnsla!AC369</f>
        <v>3.1944697660285626E-2</v>
      </c>
    </row>
    <row r="380" spans="1:18" x14ac:dyDescent="0.25">
      <c r="B380" s="56" t="s">
        <v>100</v>
      </c>
      <c r="C380" s="22">
        <f>Úrvinnsla!V370</f>
        <v>-3.6216216216216214E-2</v>
      </c>
      <c r="D380" s="23">
        <f>Úrvinnsla!W370</f>
        <v>3.5999999999999997E-2</v>
      </c>
      <c r="P380" s="56" t="s">
        <v>100</v>
      </c>
      <c r="Q380" s="22">
        <f>Úrvinnsla!AB370</f>
        <v>-3.4323913704041323E-2</v>
      </c>
      <c r="R380" s="23">
        <f>Úrvinnsla!AC370</f>
        <v>3.285931327863871E-2</v>
      </c>
    </row>
    <row r="381" spans="1:18" x14ac:dyDescent="0.25">
      <c r="B381" s="56" t="s">
        <v>101</v>
      </c>
      <c r="C381" s="22">
        <f>Úrvinnsla!V371</f>
        <v>-3.7513513513513515E-2</v>
      </c>
      <c r="D381" s="23">
        <f>Úrvinnsla!W371</f>
        <v>3.0486486486486487E-2</v>
      </c>
      <c r="P381" s="56" t="s">
        <v>101</v>
      </c>
      <c r="Q381" s="22">
        <f>Úrvinnsla!AB371</f>
        <v>-3.9146156183530845E-2</v>
      </c>
      <c r="R381" s="23">
        <f>Úrvinnsla!AC371</f>
        <v>3.6937101185050135E-2</v>
      </c>
    </row>
    <row r="382" spans="1:18" x14ac:dyDescent="0.25">
      <c r="B382" s="56" t="s">
        <v>102</v>
      </c>
      <c r="C382" s="22">
        <f>Úrvinnsla!V372</f>
        <v>-3.5243243243243245E-2</v>
      </c>
      <c r="D382" s="23">
        <f>Úrvinnsla!W372</f>
        <v>3.1243243243243242E-2</v>
      </c>
      <c r="P382" s="56" t="s">
        <v>102</v>
      </c>
      <c r="Q382" s="22">
        <f>Úrvinnsla!AB372</f>
        <v>-3.5973868125189913E-2</v>
      </c>
      <c r="R382" s="23">
        <f>Úrvinnsla!AC372</f>
        <v>3.4624734123366759E-2</v>
      </c>
    </row>
    <row r="383" spans="1:18" x14ac:dyDescent="0.25">
      <c r="B383" s="56" t="s">
        <v>103</v>
      </c>
      <c r="C383" s="22">
        <f>Úrvinnsla!V373</f>
        <v>-3.427027027027027E-2</v>
      </c>
      <c r="D383" s="23">
        <f>Úrvinnsla!W373</f>
        <v>3.1567567567567567E-2</v>
      </c>
      <c r="P383" s="56" t="s">
        <v>103</v>
      </c>
      <c r="Q383" s="22">
        <f>Úrvinnsla!AB373</f>
        <v>-3.6353691886964447E-2</v>
      </c>
      <c r="R383" s="23">
        <f>Úrvinnsla!AC373</f>
        <v>3.4655120024308719E-2</v>
      </c>
    </row>
    <row r="384" spans="1:18" x14ac:dyDescent="0.25">
      <c r="B384" s="56" t="s">
        <v>104</v>
      </c>
      <c r="C384" s="22">
        <f>Úrvinnsla!V374</f>
        <v>-3.1783783783783784E-2</v>
      </c>
      <c r="D384" s="23">
        <f>Úrvinnsla!W374</f>
        <v>2.6486486486486487E-2</v>
      </c>
      <c r="P384" s="56" t="s">
        <v>104</v>
      </c>
      <c r="Q384" s="22">
        <f>Úrvinnsla!AB374</f>
        <v>-3.341537526587663E-2</v>
      </c>
      <c r="R384" s="23">
        <f>Úrvinnsla!AC374</f>
        <v>3.2768155575812821E-2</v>
      </c>
    </row>
    <row r="385" spans="2:18" x14ac:dyDescent="0.25">
      <c r="B385" s="56" t="s">
        <v>105</v>
      </c>
      <c r="C385" s="22">
        <f>Úrvinnsla!V375</f>
        <v>-3.4486486486486487E-2</v>
      </c>
      <c r="D385" s="23">
        <f>Úrvinnsla!W375</f>
        <v>3.0054054054054053E-2</v>
      </c>
      <c r="P385" s="56" t="s">
        <v>105</v>
      </c>
      <c r="Q385" s="22">
        <f>Úrvinnsla!AB375</f>
        <v>-3.2689152233363716E-2</v>
      </c>
      <c r="R385" s="23">
        <f>Úrvinnsla!AC375</f>
        <v>3.1795806745670008E-2</v>
      </c>
    </row>
    <row r="386" spans="2:18" x14ac:dyDescent="0.25">
      <c r="B386" s="56" t="s">
        <v>106</v>
      </c>
      <c r="C386" s="22">
        <f>Úrvinnsla!V376</f>
        <v>-3.6432432432432431E-2</v>
      </c>
      <c r="D386" s="23">
        <f>Úrvinnsla!W376</f>
        <v>3.0486486486486487E-2</v>
      </c>
      <c r="P386" s="56" t="s">
        <v>106</v>
      </c>
      <c r="Q386" s="22">
        <f>Úrvinnsla!AB376</f>
        <v>-3.168034032209055E-2</v>
      </c>
      <c r="R386" s="23">
        <f>Úrvinnsla!AC376</f>
        <v>3.2063202673959283E-2</v>
      </c>
    </row>
    <row r="387" spans="2:18" x14ac:dyDescent="0.25">
      <c r="B387" s="56" t="s">
        <v>107</v>
      </c>
      <c r="C387" s="22">
        <f>Úrvinnsla!V377</f>
        <v>-3.7621621621621623E-2</v>
      </c>
      <c r="D387" s="23">
        <f>Úrvinnsla!W377</f>
        <v>3.491891891891892E-2</v>
      </c>
      <c r="P387" s="56" t="s">
        <v>107</v>
      </c>
      <c r="Q387" s="22">
        <f>Úrvinnsla!AB377</f>
        <v>-3.2436949255545425E-2</v>
      </c>
      <c r="R387" s="23">
        <f>Úrvinnsla!AC377</f>
        <v>3.3211789729565483E-2</v>
      </c>
    </row>
    <row r="388" spans="2:18" x14ac:dyDescent="0.25">
      <c r="B388" s="56" t="s">
        <v>108</v>
      </c>
      <c r="C388" s="22">
        <f>Úrvinnsla!V378</f>
        <v>-3.4594594594594595E-2</v>
      </c>
      <c r="D388" s="23">
        <f>Úrvinnsla!W378</f>
        <v>2.9513513513513515E-2</v>
      </c>
      <c r="P388" s="56" t="s">
        <v>108</v>
      </c>
      <c r="Q388" s="22">
        <f>Úrvinnsla!AB378</f>
        <v>-3.1406867213612882E-2</v>
      </c>
      <c r="R388" s="23">
        <f>Úrvinnsla!AC378</f>
        <v>3.1267092069279856E-2</v>
      </c>
    </row>
    <row r="389" spans="2:18" x14ac:dyDescent="0.25">
      <c r="B389" s="56" t="s">
        <v>109</v>
      </c>
      <c r="C389" s="22">
        <f>Úrvinnsla!V379</f>
        <v>-3.2108108108108109E-2</v>
      </c>
      <c r="D389" s="23">
        <f>Úrvinnsla!W379</f>
        <v>2.4324324324324326E-2</v>
      </c>
      <c r="P389" s="56" t="s">
        <v>109</v>
      </c>
      <c r="Q389" s="22">
        <f>Úrvinnsla!AB379</f>
        <v>-2.702522029778183E-2</v>
      </c>
      <c r="R389" s="23">
        <f>Úrvinnsla!AC379</f>
        <v>2.6432695229413553E-2</v>
      </c>
    </row>
    <row r="390" spans="2:18" x14ac:dyDescent="0.25">
      <c r="B390" s="56" t="s">
        <v>110</v>
      </c>
      <c r="C390" s="22">
        <f>Úrvinnsla!V380</f>
        <v>-2.6054054054054053E-2</v>
      </c>
      <c r="D390" s="23">
        <f>Úrvinnsla!W380</f>
        <v>2.2054054054054053E-2</v>
      </c>
      <c r="P390" s="56" t="s">
        <v>110</v>
      </c>
      <c r="Q390" s="22">
        <f>Úrvinnsla!AB380</f>
        <v>-2.2336675782436949E-2</v>
      </c>
      <c r="R390" s="23">
        <f>Úrvinnsla!AC380</f>
        <v>2.1683378912184748E-2</v>
      </c>
    </row>
    <row r="391" spans="2:18" x14ac:dyDescent="0.25">
      <c r="B391" s="56" t="s">
        <v>111</v>
      </c>
      <c r="C391" s="22">
        <f>Úrvinnsla!V381</f>
        <v>-2.0216216216216217E-2</v>
      </c>
      <c r="D391" s="23">
        <f>Úrvinnsla!W381</f>
        <v>1.6324324324324326E-2</v>
      </c>
      <c r="P391" s="56" t="s">
        <v>111</v>
      </c>
      <c r="Q391" s="22">
        <f>Úrvinnsla!AB381</f>
        <v>-1.5214220601640838E-2</v>
      </c>
      <c r="R391" s="23">
        <f>Úrvinnsla!AC381</f>
        <v>1.632026739592829E-2</v>
      </c>
    </row>
    <row r="392" spans="2:18" x14ac:dyDescent="0.25">
      <c r="B392" s="56" t="s">
        <v>112</v>
      </c>
      <c r="C392" s="22">
        <f>Úrvinnsla!V382</f>
        <v>-1.1783783783783783E-2</v>
      </c>
      <c r="D392" s="23">
        <f>Úrvinnsla!W382</f>
        <v>1.2216216216216217E-2</v>
      </c>
      <c r="P392" s="56" t="s">
        <v>112</v>
      </c>
      <c r="Q392" s="22">
        <f>Úrvinnsla!AB382</f>
        <v>-1.0963233059860225E-2</v>
      </c>
      <c r="R392" s="23">
        <f>Úrvinnsla!AC382</f>
        <v>1.2202977818292313E-2</v>
      </c>
    </row>
    <row r="393" spans="2:18" x14ac:dyDescent="0.25">
      <c r="B393" s="56" t="s">
        <v>113</v>
      </c>
      <c r="C393" s="22">
        <f>Úrvinnsla!V383</f>
        <v>-8.0000000000000002E-3</v>
      </c>
      <c r="D393" s="23">
        <f>Úrvinnsla!W383</f>
        <v>7.6756756756756759E-3</v>
      </c>
      <c r="P393" s="56" t="s">
        <v>113</v>
      </c>
      <c r="Q393" s="22">
        <f>Úrvinnsla!AB383</f>
        <v>-8.5232452142206018E-3</v>
      </c>
      <c r="R393" s="23">
        <f>Úrvinnsla!AC383</f>
        <v>1.0543907626861136E-2</v>
      </c>
    </row>
    <row r="394" spans="2:18" x14ac:dyDescent="0.25">
      <c r="B394" s="56" t="s">
        <v>114</v>
      </c>
      <c r="C394" s="22">
        <f>Úrvinnsla!V384</f>
        <v>-4.972972972972973E-3</v>
      </c>
      <c r="D394" s="23">
        <f>Úrvinnsla!W384</f>
        <v>6.4864864864864862E-3</v>
      </c>
      <c r="P394" s="56" t="s">
        <v>114</v>
      </c>
      <c r="Q394" s="22">
        <f>Úrvinnsla!AB384</f>
        <v>-4.7402005469462166E-3</v>
      </c>
      <c r="R394" s="23">
        <f>Úrvinnsla!AC384</f>
        <v>7.0768763293831659E-3</v>
      </c>
    </row>
    <row r="395" spans="2:18" x14ac:dyDescent="0.25">
      <c r="B395" s="56" t="s">
        <v>115</v>
      </c>
      <c r="C395" s="22">
        <f>Úrvinnsla!V385</f>
        <v>-9.7297297297297292E-4</v>
      </c>
      <c r="D395" s="23">
        <f>Úrvinnsla!W385</f>
        <v>2.8108108108108108E-3</v>
      </c>
      <c r="P395" s="56" t="s">
        <v>115</v>
      </c>
      <c r="Q395" s="22">
        <f>Úrvinnsla!AB385</f>
        <v>-1.4919477362503799E-3</v>
      </c>
      <c r="R395" s="23">
        <f>Úrvinnsla!AC385</f>
        <v>3.1935581890003037E-3</v>
      </c>
    </row>
    <row r="396" spans="2:18" x14ac:dyDescent="0.25">
      <c r="B396" s="56" t="s">
        <v>116</v>
      </c>
      <c r="C396" s="22">
        <f>Úrvinnsla!V386</f>
        <v>-3.2432432432432431E-4</v>
      </c>
      <c r="D396" s="23">
        <f>Úrvinnsla!W386</f>
        <v>4.3243243243243243E-4</v>
      </c>
      <c r="P396" s="56" t="s">
        <v>116</v>
      </c>
      <c r="Q396" s="22">
        <f>Úrvinnsla!AB386</f>
        <v>-2.8562746885445151E-4</v>
      </c>
      <c r="R396" s="23">
        <f>Úrvinnsla!AC386</f>
        <v>6.6848982072318448E-4</v>
      </c>
    </row>
    <row r="397" spans="2:18" x14ac:dyDescent="0.25">
      <c r="B397" s="57" t="s">
        <v>117</v>
      </c>
      <c r="C397" s="24">
        <f>Úrvinnsla!V387</f>
        <v>-1.0810810810810811E-4</v>
      </c>
      <c r="D397" s="25">
        <f>Úrvinnsla!W387</f>
        <v>0</v>
      </c>
      <c r="P397" s="57" t="s">
        <v>117</v>
      </c>
      <c r="Q397" s="24">
        <f>Úrvinnsla!AB387</f>
        <v>-1.8231540565177756E-5</v>
      </c>
      <c r="R397" s="25">
        <f>Úrvinnsla!AC387</f>
        <v>7.9003342449103622E-5</v>
      </c>
    </row>
    <row r="406" spans="1:18" x14ac:dyDescent="0.25">
      <c r="A406" s="3" t="s">
        <v>148</v>
      </c>
      <c r="O406" s="3" t="s">
        <v>131</v>
      </c>
    </row>
    <row r="407" spans="1:18" x14ac:dyDescent="0.25">
      <c r="B407" s="61" t="s">
        <v>118</v>
      </c>
      <c r="C407" s="39" t="s">
        <v>94</v>
      </c>
      <c r="D407" s="40" t="s">
        <v>95</v>
      </c>
      <c r="P407" s="61" t="s">
        <v>118</v>
      </c>
      <c r="Q407" s="39" t="s">
        <v>94</v>
      </c>
      <c r="R407" s="40" t="s">
        <v>95</v>
      </c>
    </row>
    <row r="408" spans="1:18" x14ac:dyDescent="0.25">
      <c r="B408" s="56" t="s">
        <v>97</v>
      </c>
      <c r="C408" s="22">
        <f>Úrvinnsla!V397</f>
        <v>-3.6076294277929154E-2</v>
      </c>
      <c r="D408" s="23">
        <f>Úrvinnsla!W397</f>
        <v>3.3569482288828341E-2</v>
      </c>
      <c r="P408" s="56" t="s">
        <v>97</v>
      </c>
      <c r="Q408" s="22">
        <f>Úrvinnsla!AB397</f>
        <v>-3.33865617735596E-2</v>
      </c>
      <c r="R408" s="23">
        <f>Úrvinnsla!AC397</f>
        <v>3.2306956686484485E-2</v>
      </c>
    </row>
    <row r="409" spans="1:18" x14ac:dyDescent="0.25">
      <c r="B409" s="56" t="s">
        <v>98</v>
      </c>
      <c r="C409" s="22">
        <f>Úrvinnsla!V398</f>
        <v>-3.73841961852861E-2</v>
      </c>
      <c r="D409" s="23">
        <f>Úrvinnsla!W398</f>
        <v>3.4223433242506811E-2</v>
      </c>
      <c r="P409" s="56" t="s">
        <v>98</v>
      </c>
      <c r="Q409" s="22">
        <f>Úrvinnsla!AB398</f>
        <v>-3.6279542536139707E-2</v>
      </c>
      <c r="R409" s="23">
        <f>Úrvinnsla!AC398</f>
        <v>3.4114317848969566E-2</v>
      </c>
    </row>
    <row r="410" spans="1:18" x14ac:dyDescent="0.25">
      <c r="B410" s="56" t="s">
        <v>99</v>
      </c>
      <c r="C410" s="22">
        <f>Úrvinnsla!V399</f>
        <v>-3.1825613079019072E-2</v>
      </c>
      <c r="D410" s="23">
        <f>Úrvinnsla!W399</f>
        <v>2.9863760217983652E-2</v>
      </c>
      <c r="P410" s="56" t="s">
        <v>99</v>
      </c>
      <c r="Q410" s="22">
        <f>Úrvinnsla!AB399</f>
        <v>-3.252047189869154E-2</v>
      </c>
      <c r="R410" s="23">
        <f>Úrvinnsla!AC399</f>
        <v>3.1494997428795683E-2</v>
      </c>
    </row>
    <row r="411" spans="1:18" x14ac:dyDescent="0.25">
      <c r="B411" s="56" t="s">
        <v>100</v>
      </c>
      <c r="C411" s="22">
        <f>Úrvinnsla!V400</f>
        <v>-3.5967302452316073E-2</v>
      </c>
      <c r="D411" s="23">
        <f>Úrvinnsla!W400</f>
        <v>3.4768392370572207E-2</v>
      </c>
      <c r="P411" s="56" t="s">
        <v>100</v>
      </c>
      <c r="Q411" s="22">
        <f>Úrvinnsla!AB400</f>
        <v>-3.3864715558643003E-2</v>
      </c>
      <c r="R411" s="23">
        <f>Úrvinnsla!AC400</f>
        <v>3.2658805698149634E-2</v>
      </c>
    </row>
    <row r="412" spans="1:18" x14ac:dyDescent="0.25">
      <c r="B412" s="56" t="s">
        <v>101</v>
      </c>
      <c r="C412" s="22">
        <f>Úrvinnsla!V401</f>
        <v>-3.8365122615803812E-2</v>
      </c>
      <c r="D412" s="23">
        <f>Úrvinnsla!W401</f>
        <v>3.1934604904632152E-2</v>
      </c>
      <c r="P412" s="56" t="s">
        <v>101</v>
      </c>
      <c r="Q412" s="22">
        <f>Úrvinnsla!AB401</f>
        <v>-3.8468825275389515E-2</v>
      </c>
      <c r="R412" s="23">
        <f>Úrvinnsla!AC401</f>
        <v>3.636976023143846E-2</v>
      </c>
    </row>
    <row r="413" spans="1:18" x14ac:dyDescent="0.25">
      <c r="B413" s="56" t="s">
        <v>102</v>
      </c>
      <c r="C413" s="22">
        <f>Úrvinnsla!V402</f>
        <v>-3.5313351498637603E-2</v>
      </c>
      <c r="D413" s="23">
        <f>Úrvinnsla!W402</f>
        <v>2.9972752043596729E-2</v>
      </c>
      <c r="P413" s="56" t="s">
        <v>102</v>
      </c>
      <c r="Q413" s="22">
        <f>Úrvinnsla!AB402</f>
        <v>-3.7840308664808184E-2</v>
      </c>
      <c r="R413" s="23">
        <f>Úrvinnsla!AC402</f>
        <v>3.5446532482881189E-2</v>
      </c>
    </row>
    <row r="414" spans="1:18" x14ac:dyDescent="0.25">
      <c r="B414" s="56" t="s">
        <v>103</v>
      </c>
      <c r="C414" s="22">
        <f>Úrvinnsla!V403</f>
        <v>-3.4986376021798368E-2</v>
      </c>
      <c r="D414" s="23">
        <f>Úrvinnsla!W403</f>
        <v>3.2370572207084468E-2</v>
      </c>
      <c r="P414" s="56" t="s">
        <v>103</v>
      </c>
      <c r="Q414" s="22">
        <f>Úrvinnsla!AB403</f>
        <v>-3.5696134773207752E-2</v>
      </c>
      <c r="R414" s="23">
        <f>Úrvinnsla!AC403</f>
        <v>3.3798555915423918E-2</v>
      </c>
    </row>
    <row r="415" spans="1:18" x14ac:dyDescent="0.25">
      <c r="B415" s="56" t="s">
        <v>104</v>
      </c>
      <c r="C415" s="22">
        <f>Úrvinnsla!V404</f>
        <v>-3.1389645776566756E-2</v>
      </c>
      <c r="D415" s="23">
        <f>Úrvinnsla!W404</f>
        <v>2.6702997275204358E-2</v>
      </c>
      <c r="P415" s="56" t="s">
        <v>104</v>
      </c>
      <c r="Q415" s="22">
        <f>Úrvinnsla!AB404</f>
        <v>-3.4288738726547155E-2</v>
      </c>
      <c r="R415" s="23">
        <f>Úrvinnsla!AC404</f>
        <v>3.3167032048332629E-2</v>
      </c>
    </row>
    <row r="416" spans="1:18" x14ac:dyDescent="0.25">
      <c r="B416" s="56" t="s">
        <v>105</v>
      </c>
      <c r="C416" s="22">
        <f>Úrvinnsla!V405</f>
        <v>-3.1607629427792917E-2</v>
      </c>
      <c r="D416" s="23">
        <f>Úrvinnsla!W405</f>
        <v>3.0408719346049048E-2</v>
      </c>
      <c r="P416" s="56" t="s">
        <v>105</v>
      </c>
      <c r="Q416" s="22">
        <f>Úrvinnsla!AB405</f>
        <v>-3.3136959483233044E-2</v>
      </c>
      <c r="R416" s="23">
        <f>Úrvinnsla!AC405</f>
        <v>3.218365916957619E-2</v>
      </c>
    </row>
    <row r="417" spans="2:18" x14ac:dyDescent="0.25">
      <c r="B417" s="56" t="s">
        <v>106</v>
      </c>
      <c r="C417" s="22">
        <f>Úrvinnsla!V406</f>
        <v>-3.346049046321526E-2</v>
      </c>
      <c r="D417" s="23">
        <f>Úrvinnsla!W406</f>
        <v>2.9536784741144413E-2</v>
      </c>
      <c r="P417" s="56" t="s">
        <v>106</v>
      </c>
      <c r="Q417" s="22">
        <f>Úrvinnsla!AB406</f>
        <v>-3.0827386483584889E-2</v>
      </c>
      <c r="R417" s="23">
        <f>Úrvinnsla!AC406</f>
        <v>3.1022858156732194E-2</v>
      </c>
    </row>
    <row r="418" spans="2:18" x14ac:dyDescent="0.25">
      <c r="B418" s="56" t="s">
        <v>107</v>
      </c>
      <c r="C418" s="22">
        <f>Úrvinnsla!V407</f>
        <v>-3.8474114441416893E-2</v>
      </c>
      <c r="D418" s="23">
        <f>Úrvinnsla!W407</f>
        <v>3.4223433242506811E-2</v>
      </c>
      <c r="P418" s="56" t="s">
        <v>107</v>
      </c>
      <c r="Q418" s="22">
        <f>Úrvinnsla!AB407</f>
        <v>-3.2207717221655857E-2</v>
      </c>
      <c r="R418" s="23">
        <f>Úrvinnsla!AC407</f>
        <v>3.2896378962436357E-2</v>
      </c>
    </row>
    <row r="419" spans="2:18" x14ac:dyDescent="0.25">
      <c r="B419" s="56" t="s">
        <v>108</v>
      </c>
      <c r="C419" s="22">
        <f>Úrvinnsla!V408</f>
        <v>-3.6076294277929154E-2</v>
      </c>
      <c r="D419" s="23">
        <f>Úrvinnsla!W408</f>
        <v>3.1062670299727521E-2</v>
      </c>
      <c r="P419" s="56" t="s">
        <v>108</v>
      </c>
      <c r="Q419" s="22">
        <f>Úrvinnsla!AB408</f>
        <v>-3.1789708566771623E-2</v>
      </c>
      <c r="R419" s="23">
        <f>Úrvinnsla!AC408</f>
        <v>3.1452895837656265E-2</v>
      </c>
    </row>
    <row r="420" spans="2:18" x14ac:dyDescent="0.25">
      <c r="B420" s="56" t="s">
        <v>109</v>
      </c>
      <c r="C420" s="22">
        <f>Úrvinnsla!V409</f>
        <v>-3.0299727520435967E-2</v>
      </c>
      <c r="D420" s="23">
        <f>Úrvinnsla!W409</f>
        <v>2.4305177111716623E-2</v>
      </c>
      <c r="P420" s="56" t="s">
        <v>109</v>
      </c>
      <c r="Q420" s="22">
        <f>Úrvinnsla!AB409</f>
        <v>-2.7122446463315981E-2</v>
      </c>
      <c r="R420" s="23">
        <f>Úrvinnsla!AC409</f>
        <v>2.710440292425623E-2</v>
      </c>
    </row>
    <row r="421" spans="2:18" x14ac:dyDescent="0.25">
      <c r="B421" s="56" t="s">
        <v>110</v>
      </c>
      <c r="C421" s="22">
        <f>Úrvinnsla!V410</f>
        <v>-2.7792915531335151E-2</v>
      </c>
      <c r="D421" s="23">
        <f>Úrvinnsla!W410</f>
        <v>2.1907356948228884E-2</v>
      </c>
      <c r="P421" s="56" t="s">
        <v>110</v>
      </c>
      <c r="Q421" s="22">
        <f>Úrvinnsla!AB410</f>
        <v>-2.3113773535541261E-2</v>
      </c>
      <c r="R421" s="23">
        <f>Úrvinnsla!AC410</f>
        <v>2.2130400656784822E-2</v>
      </c>
    </row>
    <row r="422" spans="2:18" x14ac:dyDescent="0.25">
      <c r="B422" s="56" t="s">
        <v>111</v>
      </c>
      <c r="C422" s="22">
        <f>Úrvinnsla!V411</f>
        <v>-2.1798365122615803E-2</v>
      </c>
      <c r="D422" s="23">
        <f>Úrvinnsla!W411</f>
        <v>1.8746594005449591E-2</v>
      </c>
      <c r="P422" s="56" t="s">
        <v>111</v>
      </c>
      <c r="Q422" s="22">
        <f>Úrvinnsla!AB411</f>
        <v>-1.6398569748803864E-2</v>
      </c>
      <c r="R422" s="23">
        <f>Úrvinnsla!AC411</f>
        <v>1.7135347593743702E-2</v>
      </c>
    </row>
    <row r="423" spans="2:18" x14ac:dyDescent="0.25">
      <c r="B423" s="56" t="s">
        <v>112</v>
      </c>
      <c r="C423" s="22">
        <f>Úrvinnsla!V412</f>
        <v>-1.220708446866485E-2</v>
      </c>
      <c r="D423" s="23">
        <f>Úrvinnsla!W412</f>
        <v>1.1662125340599456E-2</v>
      </c>
      <c r="P423" s="56" t="s">
        <v>112</v>
      </c>
      <c r="Q423" s="22">
        <f>Úrvinnsla!AB412</f>
        <v>-1.0964457235308801E-2</v>
      </c>
      <c r="R423" s="23">
        <f>Úrvinnsla!AC412</f>
        <v>1.2245548508551134E-2</v>
      </c>
    </row>
    <row r="424" spans="2:18" x14ac:dyDescent="0.25">
      <c r="B424" s="56" t="s">
        <v>113</v>
      </c>
      <c r="C424" s="22">
        <f>Úrvinnsla!V413</f>
        <v>-7.9564032697547679E-3</v>
      </c>
      <c r="D424" s="23">
        <f>Úrvinnsla!W413</f>
        <v>7.9564032697547679E-3</v>
      </c>
      <c r="P424" s="56" t="s">
        <v>113</v>
      </c>
      <c r="Q424" s="22">
        <f>Úrvinnsla!AB413</f>
        <v>-8.339122302115004E-3</v>
      </c>
      <c r="R424" s="23">
        <f>Úrvinnsla!AC413</f>
        <v>1.0164527003659831E-2</v>
      </c>
    </row>
    <row r="425" spans="2:18" x14ac:dyDescent="0.25">
      <c r="B425" s="56" t="s">
        <v>114</v>
      </c>
      <c r="C425" s="22">
        <f>Úrvinnsla!V414</f>
        <v>-5.1226158038147141E-3</v>
      </c>
      <c r="D425" s="23">
        <f>Úrvinnsla!W414</f>
        <v>6.2125340599455039E-3</v>
      </c>
      <c r="P425" s="56" t="s">
        <v>114</v>
      </c>
      <c r="Q425" s="22">
        <f>Úrvinnsla!AB414</f>
        <v>-4.9138571372722376E-3</v>
      </c>
      <c r="R425" s="23">
        <f>Úrvinnsla!AC414</f>
        <v>7.2805680106096012E-3</v>
      </c>
    </row>
    <row r="426" spans="2:18" x14ac:dyDescent="0.25">
      <c r="B426" s="56" t="s">
        <v>115</v>
      </c>
      <c r="C426" s="22">
        <f>Úrvinnsla!V415</f>
        <v>-9.8092643051771113E-4</v>
      </c>
      <c r="D426" s="23">
        <f>Úrvinnsla!W415</f>
        <v>2.7247956403269754E-3</v>
      </c>
      <c r="P426" s="56" t="s">
        <v>115</v>
      </c>
      <c r="Q426" s="22">
        <f>Úrvinnsla!AB415</f>
        <v>-1.5577588721585186E-3</v>
      </c>
      <c r="R426" s="23">
        <f>Úrvinnsla!AC415</f>
        <v>3.2598660567950462E-3</v>
      </c>
    </row>
    <row r="427" spans="2:18" x14ac:dyDescent="0.25">
      <c r="B427" s="56" t="s">
        <v>116</v>
      </c>
      <c r="C427" s="22">
        <f>Úrvinnsla!V416</f>
        <v>-4.3596730245231606E-4</v>
      </c>
      <c r="D427" s="23">
        <f>Úrvinnsla!W416</f>
        <v>2.1798365122615803E-4</v>
      </c>
      <c r="P427" s="56" t="s">
        <v>116</v>
      </c>
      <c r="Q427" s="22">
        <f>Úrvinnsla!AB416</f>
        <v>-2.6764582938630915E-4</v>
      </c>
      <c r="R427" s="23">
        <f>Úrvinnsla!AC416</f>
        <v>6.7061820172075219E-4</v>
      </c>
    </row>
    <row r="428" spans="2:18" x14ac:dyDescent="0.25">
      <c r="B428" s="57" t="s">
        <v>117</v>
      </c>
      <c r="C428" s="24">
        <f>Úrvinnsla!V417</f>
        <v>-1.0899182561307902E-4</v>
      </c>
      <c r="D428" s="25">
        <f>Úrvinnsla!W417</f>
        <v>0</v>
      </c>
      <c r="P428" s="57" t="s">
        <v>117</v>
      </c>
      <c r="Q428" s="24">
        <f>Úrvinnsla!AB417</f>
        <v>-3.9094334629460889E-5</v>
      </c>
      <c r="R428" s="25">
        <f>Úrvinnsla!AC417</f>
        <v>7.2174156239004716E-5</v>
      </c>
    </row>
    <row r="437" spans="1:18" x14ac:dyDescent="0.25">
      <c r="A437" s="3" t="s">
        <v>149</v>
      </c>
      <c r="O437" s="3" t="s">
        <v>132</v>
      </c>
    </row>
    <row r="438" spans="1:18" x14ac:dyDescent="0.25">
      <c r="B438" s="61" t="s">
        <v>118</v>
      </c>
      <c r="C438" s="39" t="s">
        <v>94</v>
      </c>
      <c r="D438" s="40" t="s">
        <v>95</v>
      </c>
      <c r="P438" s="61" t="s">
        <v>118</v>
      </c>
      <c r="Q438" s="39" t="s">
        <v>94</v>
      </c>
      <c r="R438" s="40" t="s">
        <v>95</v>
      </c>
    </row>
    <row r="439" spans="1:18" x14ac:dyDescent="0.25">
      <c r="B439" s="56" t="s">
        <v>97</v>
      </c>
      <c r="C439" s="22">
        <f>Úrvinnsla!V427</f>
        <v>-3.7989797025941602E-2</v>
      </c>
      <c r="D439" s="23">
        <f>Úrvinnsla!W427</f>
        <v>3.5818951481602086E-2</v>
      </c>
      <c r="P439" s="56" t="s">
        <v>97</v>
      </c>
      <c r="Q439" s="22">
        <f>Úrvinnsla!AB427</f>
        <v>-3.2185701745830492E-2</v>
      </c>
      <c r="R439" s="23">
        <f>Úrvinnsla!AC427</f>
        <v>3.1349287274382368E-2</v>
      </c>
    </row>
    <row r="440" spans="1:18" x14ac:dyDescent="0.25">
      <c r="B440" s="56" t="s">
        <v>98</v>
      </c>
      <c r="C440" s="22">
        <f>Úrvinnsla!V428</f>
        <v>-3.5493324649951155E-2</v>
      </c>
      <c r="D440" s="23">
        <f>Úrvinnsla!W428</f>
        <v>3.2019971779007922E-2</v>
      </c>
      <c r="P440" s="56" t="s">
        <v>98</v>
      </c>
      <c r="Q440" s="22">
        <f>Úrvinnsla!AB428</f>
        <v>-3.5897845124412957E-2</v>
      </c>
      <c r="R440" s="23">
        <f>Úrvinnsla!AC428</f>
        <v>3.3870352801397371E-2</v>
      </c>
    </row>
    <row r="441" spans="1:18" x14ac:dyDescent="0.25">
      <c r="B441" s="56" t="s">
        <v>99</v>
      </c>
      <c r="C441" s="22">
        <f>Úrvinnsla!V429</f>
        <v>-3.4733528709432325E-2</v>
      </c>
      <c r="D441" s="23">
        <f>Úrvinnsla!W429</f>
        <v>2.887224573971562E-2</v>
      </c>
      <c r="P441" s="56" t="s">
        <v>99</v>
      </c>
      <c r="Q441" s="22">
        <f>Úrvinnsla!AB429</f>
        <v>-3.2676319421662249E-2</v>
      </c>
      <c r="R441" s="23">
        <f>Úrvinnsla!AC429</f>
        <v>3.1497063682765426E-2</v>
      </c>
    </row>
    <row r="442" spans="1:18" x14ac:dyDescent="0.25">
      <c r="B442" s="56" t="s">
        <v>100</v>
      </c>
      <c r="C442" s="22">
        <f>Úrvinnsla!V430</f>
        <v>-3.1260175838489092E-2</v>
      </c>
      <c r="D442" s="23">
        <f>Úrvinnsla!W430</f>
        <v>3.462498643221535E-2</v>
      </c>
      <c r="P442" s="56" t="s">
        <v>100</v>
      </c>
      <c r="Q442" s="22">
        <f>Úrvinnsla!AB430</f>
        <v>-3.2906850618739825E-2</v>
      </c>
      <c r="R442" s="23">
        <f>Úrvinnsla!AC430</f>
        <v>3.1946303964249932E-2</v>
      </c>
    </row>
    <row r="443" spans="1:18" x14ac:dyDescent="0.25">
      <c r="B443" s="56" t="s">
        <v>101</v>
      </c>
      <c r="C443" s="22">
        <f>Úrvinnsla!V431</f>
        <v>-3.8749592966460439E-2</v>
      </c>
      <c r="D443" s="23">
        <f>Úrvinnsla!W431</f>
        <v>3.3431021382828614E-2</v>
      </c>
      <c r="P443" s="56" t="s">
        <v>101</v>
      </c>
      <c r="Q443" s="22">
        <f>Úrvinnsla!AB431</f>
        <v>-3.8448465933104574E-2</v>
      </c>
      <c r="R443" s="23">
        <f>Úrvinnsla!AC431</f>
        <v>3.5989466497610458E-2</v>
      </c>
    </row>
    <row r="444" spans="1:18" x14ac:dyDescent="0.25">
      <c r="B444" s="56" t="s">
        <v>102</v>
      </c>
      <c r="C444" s="22">
        <f>Úrvinnsla!V432</f>
        <v>-3.5276240095517206E-2</v>
      </c>
      <c r="D444" s="23">
        <f>Úrvinnsla!W432</f>
        <v>3.0717464452404211E-2</v>
      </c>
      <c r="P444" s="56" t="s">
        <v>102</v>
      </c>
      <c r="Q444" s="22">
        <f>Úrvinnsla!AB432</f>
        <v>-3.9884852622587917E-2</v>
      </c>
      <c r="R444" s="23">
        <f>Úrvinnsla!AC432</f>
        <v>3.6075176814472629E-2</v>
      </c>
    </row>
    <row r="445" spans="1:18" x14ac:dyDescent="0.25">
      <c r="B445" s="56" t="s">
        <v>103</v>
      </c>
      <c r="C445" s="22">
        <f>Úrvinnsla!V433</f>
        <v>-3.6470205144903942E-2</v>
      </c>
      <c r="D445" s="23">
        <f>Úrvinnsla!W433</f>
        <v>3.2237056333441878E-2</v>
      </c>
      <c r="P445" s="56" t="s">
        <v>103</v>
      </c>
      <c r="Q445" s="22">
        <f>Úrvinnsla!AB433</f>
        <v>-3.5788490582209495E-2</v>
      </c>
      <c r="R445" s="23">
        <f>Úrvinnsla!AC433</f>
        <v>3.319649237917062E-2</v>
      </c>
    </row>
    <row r="446" spans="1:18" x14ac:dyDescent="0.25">
      <c r="B446" s="56" t="s">
        <v>104</v>
      </c>
      <c r="C446" s="22">
        <f>Úrvinnsla!V434</f>
        <v>-3.2128514056224897E-2</v>
      </c>
      <c r="D446" s="23">
        <f>Úrvinnsla!W434</f>
        <v>2.7786822967545859E-2</v>
      </c>
      <c r="P446" s="56" t="s">
        <v>104</v>
      </c>
      <c r="Q446" s="22">
        <f>Úrvinnsla!AB434</f>
        <v>-3.5185562836006608E-2</v>
      </c>
      <c r="R446" s="23">
        <f>Úrvinnsla!AC434</f>
        <v>3.3317669034044727E-2</v>
      </c>
    </row>
    <row r="447" spans="1:18" x14ac:dyDescent="0.25">
      <c r="B447" s="56" t="s">
        <v>105</v>
      </c>
      <c r="C447" s="22">
        <f>Úrvinnsla!V435</f>
        <v>-3.1368718115706067E-2</v>
      </c>
      <c r="D447" s="23">
        <f>Úrvinnsla!W435</f>
        <v>2.8763703462498642E-2</v>
      </c>
      <c r="P447" s="56" t="s">
        <v>105</v>
      </c>
      <c r="Q447" s="22">
        <f>Úrvinnsla!AB435</f>
        <v>-3.3740309562020281E-2</v>
      </c>
      <c r="R447" s="23">
        <f>Úrvinnsla!AC435</f>
        <v>3.215910199232154E-2</v>
      </c>
    </row>
    <row r="448" spans="1:18" x14ac:dyDescent="0.25">
      <c r="B448" s="56" t="s">
        <v>106</v>
      </c>
      <c r="C448" s="22">
        <f>Úrvinnsla!V436</f>
        <v>-3.1911429501790947E-2</v>
      </c>
      <c r="D448" s="23">
        <f>Úrvinnsla!W436</f>
        <v>2.887224573971562E-2</v>
      </c>
      <c r="P448" s="56" t="s">
        <v>106</v>
      </c>
      <c r="Q448" s="22">
        <f>Úrvinnsla!AB436</f>
        <v>-3.0696115549329241E-2</v>
      </c>
      <c r="R448" s="23">
        <f>Úrvinnsla!AC436</f>
        <v>3.0031121711605473E-2</v>
      </c>
    </row>
    <row r="449" spans="2:18" x14ac:dyDescent="0.25">
      <c r="B449" s="56" t="s">
        <v>107</v>
      </c>
      <c r="C449" s="22">
        <f>Úrvinnsla!V437</f>
        <v>-3.7447085639856721E-2</v>
      </c>
      <c r="D449" s="23">
        <f>Úrvinnsla!W437</f>
        <v>3.2128514056224897E-2</v>
      </c>
      <c r="P449" s="56" t="s">
        <v>107</v>
      </c>
      <c r="Q449" s="22">
        <f>Úrvinnsla!AB437</f>
        <v>-3.237781107672847E-2</v>
      </c>
      <c r="R449" s="23">
        <f>Úrvinnsla!AC437</f>
        <v>3.2889117449733857E-2</v>
      </c>
    </row>
    <row r="450" spans="2:18" x14ac:dyDescent="0.25">
      <c r="B450" s="56" t="s">
        <v>108</v>
      </c>
      <c r="C450" s="22">
        <f>Úrvinnsla!V438</f>
        <v>-3.5818951481602086E-2</v>
      </c>
      <c r="D450" s="23">
        <f>Úrvinnsla!W438</f>
        <v>3.1151633561272117E-2</v>
      </c>
      <c r="P450" s="56" t="s">
        <v>108</v>
      </c>
      <c r="Q450" s="22">
        <f>Úrvinnsla!AB438</f>
        <v>-3.1532530020777362E-2</v>
      </c>
      <c r="R450" s="23">
        <f>Úrvinnsla!AC438</f>
        <v>3.1003490478766008E-2</v>
      </c>
    </row>
    <row r="451" spans="2:18" x14ac:dyDescent="0.25">
      <c r="B451" s="56" t="s">
        <v>109</v>
      </c>
      <c r="C451" s="22">
        <f>Úrvinnsla!V439</f>
        <v>-3.0174753066319331E-2</v>
      </c>
      <c r="D451" s="23">
        <f>Úrvinnsla!W439</f>
        <v>2.5073266037121459E-2</v>
      </c>
      <c r="P451" s="56" t="s">
        <v>109</v>
      </c>
      <c r="Q451" s="22">
        <f>Úrvinnsla!AB439</f>
        <v>-2.7787875832350619E-2</v>
      </c>
      <c r="R451" s="23">
        <f>Úrvinnsla!AC439</f>
        <v>2.7353413191704423E-2</v>
      </c>
    </row>
    <row r="452" spans="2:18" x14ac:dyDescent="0.25">
      <c r="B452" s="56" t="s">
        <v>110</v>
      </c>
      <c r="C452" s="22">
        <f>Úrvinnsla!V440</f>
        <v>-2.9197872571366548E-2</v>
      </c>
      <c r="D452" s="23">
        <f>Úrvinnsla!W440</f>
        <v>2.1925539997829153E-2</v>
      </c>
      <c r="P452" s="56" t="s">
        <v>110</v>
      </c>
      <c r="Q452" s="22">
        <f>Úrvinnsla!AB440</f>
        <v>-2.3245229038655352E-2</v>
      </c>
      <c r="R452" s="23">
        <f>Úrvinnsla!AC440</f>
        <v>2.2763477947326576E-2</v>
      </c>
    </row>
    <row r="453" spans="2:18" x14ac:dyDescent="0.25">
      <c r="B453" s="56" t="s">
        <v>111</v>
      </c>
      <c r="C453" s="22">
        <f>Úrvinnsla!V441</f>
        <v>-2.1274286334527298E-2</v>
      </c>
      <c r="D453" s="23">
        <f>Úrvinnsla!W441</f>
        <v>1.9971779007923587E-2</v>
      </c>
      <c r="P453" s="56" t="s">
        <v>111</v>
      </c>
      <c r="Q453" s="22">
        <f>Úrvinnsla!AB441</f>
        <v>-1.7218907104794162E-2</v>
      </c>
      <c r="R453" s="23">
        <f>Úrvinnsla!AC441</f>
        <v>1.7579481541248828E-2</v>
      </c>
    </row>
    <row r="454" spans="2:18" x14ac:dyDescent="0.25">
      <c r="B454" s="56" t="s">
        <v>112</v>
      </c>
      <c r="C454" s="22">
        <f>Úrvinnsla!V442</f>
        <v>-1.2590904157169217E-2</v>
      </c>
      <c r="D454" s="23">
        <f>Úrvinnsla!W442</f>
        <v>1.1505481384999457E-2</v>
      </c>
      <c r="P454" s="56" t="s">
        <v>112</v>
      </c>
      <c r="Q454" s="22">
        <f>Úrvinnsla!AB442</f>
        <v>-1.1038897706214589E-2</v>
      </c>
      <c r="R454" s="23">
        <f>Úrvinnsla!AC442</f>
        <v>1.2099932318404961E-2</v>
      </c>
    </row>
    <row r="455" spans="2:18" x14ac:dyDescent="0.25">
      <c r="B455" s="56" t="s">
        <v>113</v>
      </c>
      <c r="C455" s="22">
        <f>Úrvinnsla!V443</f>
        <v>-9.0090090090090089E-3</v>
      </c>
      <c r="D455" s="23">
        <f>Úrvinnsla!W443</f>
        <v>9.3346358406599366E-3</v>
      </c>
      <c r="P455" s="56" t="s">
        <v>113</v>
      </c>
      <c r="Q455" s="22">
        <f>Úrvinnsla!AB443</f>
        <v>-8.077458482218065E-3</v>
      </c>
      <c r="R455" s="23">
        <f>Úrvinnsla!AC443</f>
        <v>1.0022196016539135E-2</v>
      </c>
    </row>
    <row r="456" spans="2:18" x14ac:dyDescent="0.25">
      <c r="B456" s="56" t="s">
        <v>114</v>
      </c>
      <c r="C456" s="22">
        <f>Úrvinnsla!V444</f>
        <v>-4.6673179203299683E-3</v>
      </c>
      <c r="D456" s="23">
        <f>Úrvinnsla!W444</f>
        <v>5.427113860848801E-3</v>
      </c>
      <c r="P456" s="56" t="s">
        <v>114</v>
      </c>
      <c r="Q456" s="22">
        <f>Úrvinnsla!AB444</f>
        <v>-4.9091322864852566E-3</v>
      </c>
      <c r="R456" s="23">
        <f>Úrvinnsla!AC444</f>
        <v>7.2558216516082508E-3</v>
      </c>
    </row>
    <row r="457" spans="2:18" x14ac:dyDescent="0.25">
      <c r="B457" s="56" t="s">
        <v>115</v>
      </c>
      <c r="C457" s="22">
        <f>Úrvinnsla!V445</f>
        <v>-1.3025073266037122E-3</v>
      </c>
      <c r="D457" s="23">
        <f>Úrvinnsla!W445</f>
        <v>2.8220992076413761E-3</v>
      </c>
      <c r="P457" s="56" t="s">
        <v>115</v>
      </c>
      <c r="Q457" s="22">
        <f>Úrvinnsla!AB445</f>
        <v>-1.5752965133634207E-3</v>
      </c>
      <c r="R457" s="23">
        <f>Úrvinnsla!AC445</f>
        <v>3.2599475689303057E-3</v>
      </c>
    </row>
    <row r="458" spans="2:18" x14ac:dyDescent="0.25">
      <c r="B458" s="56" t="s">
        <v>116</v>
      </c>
      <c r="C458" s="22">
        <f>Úrvinnsla!V446</f>
        <v>-2.1708455443395202E-4</v>
      </c>
      <c r="D458" s="23">
        <f>Úrvinnsla!W446</f>
        <v>3.2562683165092806E-4</v>
      </c>
      <c r="P458" s="56" t="s">
        <v>116</v>
      </c>
      <c r="Q458" s="22">
        <f>Úrvinnsla!AB446</f>
        <v>-2.7781964776015298E-4</v>
      </c>
      <c r="R458" s="23">
        <f>Úrvinnsla!AC446</f>
        <v>7.7434837992723486E-4</v>
      </c>
    </row>
    <row r="459" spans="2:18" x14ac:dyDescent="0.25">
      <c r="B459" s="57" t="s">
        <v>117</v>
      </c>
      <c r="C459" s="24">
        <f>Úrvinnsla!V447</f>
        <v>-1.0854227721697601E-4</v>
      </c>
      <c r="D459" s="25">
        <f>Úrvinnsla!W447</f>
        <v>0</v>
      </c>
      <c r="P459" s="57" t="s">
        <v>117</v>
      </c>
      <c r="Q459" s="24">
        <f>Úrvinnsla!AB447</f>
        <v>-4.1377394347256828E-5</v>
      </c>
      <c r="R459" s="25">
        <f>Úrvinnsla!AC447</f>
        <v>7.3888204191530053E-5</v>
      </c>
    </row>
    <row r="468" spans="1:18" x14ac:dyDescent="0.25">
      <c r="A468" s="3" t="s">
        <v>150</v>
      </c>
      <c r="O468" s="3" t="s">
        <v>133</v>
      </c>
    </row>
    <row r="469" spans="1:18" x14ac:dyDescent="0.25">
      <c r="B469" s="61" t="s">
        <v>118</v>
      </c>
      <c r="C469" s="39" t="s">
        <v>94</v>
      </c>
      <c r="D469" s="40" t="s">
        <v>95</v>
      </c>
      <c r="P469" s="61" t="s">
        <v>118</v>
      </c>
      <c r="Q469" s="39" t="s">
        <v>94</v>
      </c>
      <c r="R469" s="40" t="s">
        <v>95</v>
      </c>
    </row>
    <row r="470" spans="1:18" x14ac:dyDescent="0.25">
      <c r="B470" s="56" t="s">
        <v>97</v>
      </c>
      <c r="C470" s="22">
        <f>Úrvinnsla!V457</f>
        <v>-3.468886754189348E-2</v>
      </c>
      <c r="D470" s="23">
        <f>Úrvinnsla!W457</f>
        <v>3.5222542427153378E-2</v>
      </c>
      <c r="P470" s="56" t="s">
        <v>97</v>
      </c>
      <c r="Q470" s="22">
        <f>Úrvinnsla!AB457</f>
        <v>-3.1048930980054526E-2</v>
      </c>
      <c r="R470" s="23">
        <f>Úrvinnsla!AC457</f>
        <v>2.9998565073898694E-2</v>
      </c>
    </row>
    <row r="471" spans="1:18" x14ac:dyDescent="0.25">
      <c r="B471" s="56" t="s">
        <v>98</v>
      </c>
      <c r="C471" s="22">
        <f>Úrvinnsla!V458</f>
        <v>-3.6183157220621195E-2</v>
      </c>
      <c r="D471" s="23">
        <f>Úrvinnsla!W458</f>
        <v>3.2767637954957837E-2</v>
      </c>
      <c r="P471" s="56" t="s">
        <v>98</v>
      </c>
      <c r="Q471" s="22">
        <f>Úrvinnsla!AB458</f>
        <v>-3.515568948199168E-2</v>
      </c>
      <c r="R471" s="23">
        <f>Úrvinnsla!AC458</f>
        <v>3.3247237767254988E-2</v>
      </c>
    </row>
    <row r="472" spans="1:18" x14ac:dyDescent="0.25">
      <c r="B472" s="56" t="s">
        <v>99</v>
      </c>
      <c r="C472" s="22">
        <f>Úrvinnsla!V459</f>
        <v>-3.757071192229694E-2</v>
      </c>
      <c r="D472" s="23">
        <f>Úrvinnsla!W459</f>
        <v>2.8818443804034581E-2</v>
      </c>
      <c r="P472" s="56" t="s">
        <v>99</v>
      </c>
      <c r="Q472" s="22">
        <f>Úrvinnsla!AB459</f>
        <v>-3.2727794518582293E-2</v>
      </c>
      <c r="R472" s="23">
        <f>Úrvinnsla!AC459</f>
        <v>3.1269909599655615E-2</v>
      </c>
    </row>
    <row r="473" spans="1:18" x14ac:dyDescent="0.25">
      <c r="B473" s="56" t="s">
        <v>100</v>
      </c>
      <c r="C473" s="22">
        <f>Úrvinnsla!V460</f>
        <v>-2.9672323620450421E-2</v>
      </c>
      <c r="D473" s="23">
        <f>Úrvinnsla!W460</f>
        <v>3.426192763368556E-2</v>
      </c>
      <c r="P473" s="56" t="s">
        <v>100</v>
      </c>
      <c r="Q473" s="22">
        <f>Úrvinnsla!AB460</f>
        <v>-3.1823791074759647E-2</v>
      </c>
      <c r="R473" s="23">
        <f>Úrvinnsla!AC460</f>
        <v>3.1097718467498925E-2</v>
      </c>
    </row>
    <row r="474" spans="1:18" x14ac:dyDescent="0.25">
      <c r="B474" s="56" t="s">
        <v>101</v>
      </c>
      <c r="C474" s="22">
        <f>Úrvinnsla!V461</f>
        <v>-3.6823567082933079E-2</v>
      </c>
      <c r="D474" s="23">
        <f>Úrvinnsla!W461</f>
        <v>3.383498772547764E-2</v>
      </c>
      <c r="P474" s="56" t="s">
        <v>101</v>
      </c>
      <c r="Q474" s="22">
        <f>Úrvinnsla!AB461</f>
        <v>-3.825799971301478E-2</v>
      </c>
      <c r="R474" s="23">
        <f>Úrvinnsla!AC461</f>
        <v>3.5557468790357295E-2</v>
      </c>
    </row>
    <row r="475" spans="1:18" x14ac:dyDescent="0.25">
      <c r="B475" s="56" t="s">
        <v>102</v>
      </c>
      <c r="C475" s="22">
        <f>Úrvinnsla!V462</f>
        <v>-3.7463976945244955E-2</v>
      </c>
      <c r="D475" s="23">
        <f>Úrvinnsla!W462</f>
        <v>2.9672323620450421E-2</v>
      </c>
      <c r="P475" s="56" t="s">
        <v>102</v>
      </c>
      <c r="Q475" s="22">
        <f>Úrvinnsla!AB462</f>
        <v>-4.2714880183670541E-2</v>
      </c>
      <c r="R475" s="23">
        <f>Úrvinnsla!AC462</f>
        <v>3.7442961687473096E-2</v>
      </c>
    </row>
    <row r="476" spans="1:18" x14ac:dyDescent="0.25">
      <c r="B476" s="56" t="s">
        <v>103</v>
      </c>
      <c r="C476" s="22">
        <f>Úrvinnsla!V463</f>
        <v>-3.5542747358309319E-2</v>
      </c>
      <c r="D476" s="23">
        <f>Úrvinnsla!W463</f>
        <v>3.340804781726972E-2</v>
      </c>
      <c r="P476" s="56" t="s">
        <v>103</v>
      </c>
      <c r="Q476" s="22">
        <f>Úrvinnsla!AB463</f>
        <v>-3.7325297747166024E-2</v>
      </c>
      <c r="R476" s="23">
        <f>Úrvinnsla!AC463</f>
        <v>3.3158272348974026E-2</v>
      </c>
    </row>
    <row r="477" spans="1:18" x14ac:dyDescent="0.25">
      <c r="B477" s="56" t="s">
        <v>104</v>
      </c>
      <c r="C477" s="22">
        <f>Úrvinnsla!V464</f>
        <v>-3.3514782794321699E-2</v>
      </c>
      <c r="D477" s="23">
        <f>Úrvinnsla!W464</f>
        <v>2.9672323620450421E-2</v>
      </c>
      <c r="P477" s="56" t="s">
        <v>104</v>
      </c>
      <c r="Q477" s="22">
        <f>Úrvinnsla!AB464</f>
        <v>-3.7107188979767544E-2</v>
      </c>
      <c r="R477" s="23">
        <f>Úrvinnsla!AC464</f>
        <v>3.3476825943463913E-2</v>
      </c>
    </row>
    <row r="478" spans="1:18" x14ac:dyDescent="0.25">
      <c r="B478" s="56" t="s">
        <v>105</v>
      </c>
      <c r="C478" s="22">
        <f>Úrvinnsla!V465</f>
        <v>-2.9672323620450421E-2</v>
      </c>
      <c r="D478" s="23">
        <f>Úrvinnsla!W465</f>
        <v>2.7324154125306862E-2</v>
      </c>
      <c r="P478" s="56" t="s">
        <v>105</v>
      </c>
      <c r="Q478" s="22">
        <f>Úrvinnsla!AB465</f>
        <v>-3.3712153824078057E-2</v>
      </c>
      <c r="R478" s="23">
        <f>Úrvinnsla!AC465</f>
        <v>3.1209642703400774E-2</v>
      </c>
    </row>
    <row r="479" spans="1:18" x14ac:dyDescent="0.25">
      <c r="B479" s="56" t="s">
        <v>106</v>
      </c>
      <c r="C479" s="22">
        <f>Úrvinnsla!V466</f>
        <v>-3.13800832532821E-2</v>
      </c>
      <c r="D479" s="23">
        <f>Úrvinnsla!W466</f>
        <v>2.9779058597502402E-2</v>
      </c>
      <c r="P479" s="56" t="s">
        <v>106</v>
      </c>
      <c r="Q479" s="22">
        <f>Úrvinnsla!AB466</f>
        <v>-3.1909886640837999E-2</v>
      </c>
      <c r="R479" s="23">
        <f>Úrvinnsla!AC466</f>
        <v>3.0084660639977043E-2</v>
      </c>
    </row>
    <row r="480" spans="1:18" x14ac:dyDescent="0.25">
      <c r="B480" s="56" t="s">
        <v>107</v>
      </c>
      <c r="C480" s="22">
        <f>Úrvinnsla!V467</f>
        <v>-3.4582132564841501E-2</v>
      </c>
      <c r="D480" s="23">
        <f>Úrvinnsla!W467</f>
        <v>3.2554168000853881E-2</v>
      </c>
      <c r="P480" s="56" t="s">
        <v>107</v>
      </c>
      <c r="Q480" s="22">
        <f>Úrvinnsla!AB467</f>
        <v>-3.1786482996125701E-2</v>
      </c>
      <c r="R480" s="23">
        <f>Úrvinnsla!AC467</f>
        <v>3.1984502798105899E-2</v>
      </c>
    </row>
    <row r="481" spans="2:18" x14ac:dyDescent="0.25">
      <c r="B481" s="56" t="s">
        <v>108</v>
      </c>
      <c r="C481" s="22">
        <f>Úrvinnsla!V468</f>
        <v>-3.3621517771373677E-2</v>
      </c>
      <c r="D481" s="23">
        <f>Úrvinnsla!W468</f>
        <v>3.2127228092645961E-2</v>
      </c>
      <c r="P481" s="56" t="s">
        <v>108</v>
      </c>
      <c r="Q481" s="22">
        <f>Úrvinnsla!AB468</f>
        <v>-3.1143636102740707E-2</v>
      </c>
      <c r="R481" s="23">
        <f>Úrvinnsla!AC468</f>
        <v>3.065002152389152E-2</v>
      </c>
    </row>
    <row r="482" spans="2:18" x14ac:dyDescent="0.25">
      <c r="B482" s="56" t="s">
        <v>109</v>
      </c>
      <c r="C482" s="22">
        <f>Úrvinnsla!V469</f>
        <v>-3.468886754189348E-2</v>
      </c>
      <c r="D482" s="23">
        <f>Úrvinnsla!W469</f>
        <v>2.4442309744903405E-2</v>
      </c>
      <c r="P482" s="56" t="s">
        <v>109</v>
      </c>
      <c r="Q482" s="22">
        <f>Úrvinnsla!AB469</f>
        <v>-2.8035586167312384E-2</v>
      </c>
      <c r="R482" s="23">
        <f>Úrvinnsla!AC469</f>
        <v>2.7498923805424021E-2</v>
      </c>
    </row>
    <row r="483" spans="2:18" x14ac:dyDescent="0.25">
      <c r="B483" s="56" t="s">
        <v>110</v>
      </c>
      <c r="C483" s="22">
        <f>Úrvinnsla!V470</f>
        <v>-2.7324154125306862E-2</v>
      </c>
      <c r="D483" s="23">
        <f>Úrvinnsla!W470</f>
        <v>2.2734550112071726E-2</v>
      </c>
      <c r="P483" s="56" t="s">
        <v>110</v>
      </c>
      <c r="Q483" s="22">
        <f>Úrvinnsla!AB470</f>
        <v>-2.3191275649304059E-2</v>
      </c>
      <c r="R483" s="23">
        <f>Úrvinnsla!AC470</f>
        <v>2.2803845601951499E-2</v>
      </c>
    </row>
    <row r="484" spans="2:18" x14ac:dyDescent="0.25">
      <c r="B484" s="56" t="s">
        <v>111</v>
      </c>
      <c r="C484" s="22">
        <f>Úrvinnsla!V471</f>
        <v>-2.2200875226811825E-2</v>
      </c>
      <c r="D484" s="23">
        <f>Úrvinnsla!W471</f>
        <v>1.942576582346035E-2</v>
      </c>
      <c r="P484" s="56" t="s">
        <v>111</v>
      </c>
      <c r="Q484" s="22">
        <f>Úrvinnsla!AB471</f>
        <v>-1.7706988090113358E-2</v>
      </c>
      <c r="R484" s="23">
        <f>Úrvinnsla!AC471</f>
        <v>1.7781604247381261E-2</v>
      </c>
    </row>
    <row r="485" spans="2:18" x14ac:dyDescent="0.25">
      <c r="B485" s="56" t="s">
        <v>112</v>
      </c>
      <c r="C485" s="22">
        <f>Úrvinnsla!V472</f>
        <v>-1.3448607108549471E-2</v>
      </c>
      <c r="D485" s="23">
        <f>Úrvinnsla!W472</f>
        <v>1.2274522360977692E-2</v>
      </c>
      <c r="P485" s="56" t="s">
        <v>112</v>
      </c>
      <c r="Q485" s="22">
        <f>Úrvinnsla!AB472</f>
        <v>-1.1232601521021667E-2</v>
      </c>
      <c r="R485" s="23">
        <f>Úrvinnsla!AC472</f>
        <v>1.2326015210216673E-2</v>
      </c>
    </row>
    <row r="486" spans="2:18" x14ac:dyDescent="0.25">
      <c r="B486" s="56" t="s">
        <v>113</v>
      </c>
      <c r="C486" s="22">
        <f>Úrvinnsla!V473</f>
        <v>-9.0724730494182951E-3</v>
      </c>
      <c r="D486" s="23">
        <f>Úrvinnsla!W473</f>
        <v>9.392677980574235E-3</v>
      </c>
      <c r="P486" s="56" t="s">
        <v>113</v>
      </c>
      <c r="Q486" s="22">
        <f>Úrvinnsla!AB473</f>
        <v>-7.8633950351556896E-3</v>
      </c>
      <c r="R486" s="23">
        <f>Úrvinnsla!AC473</f>
        <v>9.602525469938299E-3</v>
      </c>
    </row>
    <row r="487" spans="2:18" x14ac:dyDescent="0.25">
      <c r="B487" s="56" t="s">
        <v>114</v>
      </c>
      <c r="C487" s="22">
        <f>Úrvinnsla!V474</f>
        <v>-5.2300138755470163E-3</v>
      </c>
      <c r="D487" s="23">
        <f>Úrvinnsla!W474</f>
        <v>4.9098089443910774E-3</v>
      </c>
      <c r="P487" s="56" t="s">
        <v>114</v>
      </c>
      <c r="Q487" s="22">
        <f>Úrvinnsla!AB474</f>
        <v>-4.9533649017075619E-3</v>
      </c>
      <c r="R487" s="23">
        <f>Úrvinnsla!AC474</f>
        <v>7.065576122829674E-3</v>
      </c>
    </row>
    <row r="488" spans="2:18" x14ac:dyDescent="0.25">
      <c r="B488" s="56" t="s">
        <v>115</v>
      </c>
      <c r="C488" s="22">
        <f>Úrvinnsla!V475</f>
        <v>-1.6010246557796989E-3</v>
      </c>
      <c r="D488" s="23">
        <f>Úrvinnsla!W475</f>
        <v>2.2414345180915788E-3</v>
      </c>
      <c r="P488" s="56" t="s">
        <v>115</v>
      </c>
      <c r="Q488" s="22">
        <f>Úrvinnsla!AB475</f>
        <v>-1.638685607691204E-3</v>
      </c>
      <c r="R488" s="23">
        <f>Úrvinnsla!AC475</f>
        <v>3.222844023532788E-3</v>
      </c>
    </row>
    <row r="489" spans="2:18" x14ac:dyDescent="0.25">
      <c r="B489" s="56" t="s">
        <v>116</v>
      </c>
      <c r="C489" s="22">
        <f>Úrvinnsla!V476</f>
        <v>-2.1346995410395986E-4</v>
      </c>
      <c r="D489" s="23">
        <f>Úrvinnsla!W476</f>
        <v>4.2693990820791972E-4</v>
      </c>
      <c r="P489" s="56" t="s">
        <v>116</v>
      </c>
      <c r="Q489" s="22">
        <f>Úrvinnsla!AB476</f>
        <v>-3.1281389008466065E-4</v>
      </c>
      <c r="R489" s="23">
        <f>Úrvinnsla!AC476</f>
        <v>7.4329172047639543E-4</v>
      </c>
    </row>
    <row r="490" spans="2:18" x14ac:dyDescent="0.25">
      <c r="B490" s="57" t="s">
        <v>117</v>
      </c>
      <c r="C490" s="24">
        <f>Úrvinnsla!V477</f>
        <v>-1.0673497705197993E-4</v>
      </c>
      <c r="D490" s="25">
        <f>Úrvinnsla!W477</f>
        <v>1.0673497705197993E-4</v>
      </c>
      <c r="P490" s="57" t="s">
        <v>117</v>
      </c>
      <c r="Q490" s="24">
        <f>Úrvinnsla!AB477</f>
        <v>-3.7308078633950353E-5</v>
      </c>
      <c r="R490" s="25">
        <f>Úrvinnsla!AC477</f>
        <v>9.1835270483570103E-5</v>
      </c>
    </row>
    <row r="499" spans="1:18" x14ac:dyDescent="0.25">
      <c r="A499" s="3" t="s">
        <v>151</v>
      </c>
      <c r="O499" s="3" t="s">
        <v>134</v>
      </c>
    </row>
    <row r="500" spans="1:18" x14ac:dyDescent="0.25">
      <c r="B500" s="61" t="s">
        <v>118</v>
      </c>
      <c r="C500" s="39" t="s">
        <v>94</v>
      </c>
      <c r="D500" s="40" t="s">
        <v>95</v>
      </c>
      <c r="P500" s="61" t="s">
        <v>118</v>
      </c>
      <c r="Q500" s="39" t="s">
        <v>94</v>
      </c>
      <c r="R500" s="40" t="s">
        <v>95</v>
      </c>
    </row>
    <row r="501" spans="1:18" x14ac:dyDescent="0.25">
      <c r="B501" s="56" t="s">
        <v>97</v>
      </c>
      <c r="C501" s="22">
        <f>Úrvinnsla!V487</f>
        <v>-3.4074229398196688E-2</v>
      </c>
      <c r="D501" s="23">
        <f>Úrvinnsla!W487</f>
        <v>3.2920947787796181E-2</v>
      </c>
      <c r="P501" s="56" t="s">
        <v>97</v>
      </c>
      <c r="Q501" s="22">
        <f>Úrvinnsla!AB487</f>
        <v>-3.0684246941799654E-2</v>
      </c>
      <c r="R501" s="23">
        <f>Úrvinnsla!AC487</f>
        <v>2.8779437016619468E-2</v>
      </c>
    </row>
    <row r="502" spans="1:18" x14ac:dyDescent="0.25">
      <c r="B502" s="56" t="s">
        <v>98</v>
      </c>
      <c r="C502" s="22">
        <f>Úrvinnsla!V488</f>
        <v>-3.6800167750052425E-2</v>
      </c>
      <c r="D502" s="23">
        <f>Úrvinnsla!W488</f>
        <v>3.5437198574124557E-2</v>
      </c>
      <c r="P502" s="56" t="s">
        <v>98</v>
      </c>
      <c r="Q502" s="22">
        <f>Úrvinnsla!AB488</f>
        <v>-3.3757153541685923E-2</v>
      </c>
      <c r="R502" s="23">
        <f>Úrvinnsla!AC488</f>
        <v>3.2406979447661147E-2</v>
      </c>
    </row>
    <row r="503" spans="1:18" x14ac:dyDescent="0.25">
      <c r="B503" s="56" t="s">
        <v>99</v>
      </c>
      <c r="C503" s="22">
        <f>Úrvinnsla!V489</f>
        <v>-3.5332354791360869E-2</v>
      </c>
      <c r="D503" s="23">
        <f>Úrvinnsla!W489</f>
        <v>3.0404697001467813E-2</v>
      </c>
      <c r="P503" s="56" t="s">
        <v>99</v>
      </c>
      <c r="Q503" s="22">
        <f>Úrvinnsla!AB489</f>
        <v>-3.3059656966142006E-2</v>
      </c>
      <c r="R503" s="23">
        <f>Úrvinnsla!AC489</f>
        <v>3.1280900638951684E-2</v>
      </c>
    </row>
    <row r="504" spans="1:18" x14ac:dyDescent="0.25">
      <c r="B504" s="56" t="s">
        <v>100</v>
      </c>
      <c r="C504" s="22">
        <f>Úrvinnsla!V490</f>
        <v>-3.0404697001467813E-2</v>
      </c>
      <c r="D504" s="23">
        <f>Úrvinnsla!W490</f>
        <v>3.1033759698049907E-2</v>
      </c>
      <c r="P504" s="56" t="s">
        <v>100</v>
      </c>
      <c r="Q504" s="22">
        <f>Úrvinnsla!AB490</f>
        <v>-3.0913944609247852E-2</v>
      </c>
      <c r="R504" s="23">
        <f>Úrvinnsla!AC490</f>
        <v>3.0558193343809787E-2</v>
      </c>
    </row>
    <row r="505" spans="1:18" x14ac:dyDescent="0.25">
      <c r="B505" s="56" t="s">
        <v>101</v>
      </c>
      <c r="C505" s="22">
        <f>Úrvinnsla!V491</f>
        <v>-3.5751729922415598E-2</v>
      </c>
      <c r="D505" s="23">
        <f>Úrvinnsla!W491</f>
        <v>3.271126022226882E-2</v>
      </c>
      <c r="P505" s="56" t="s">
        <v>101</v>
      </c>
      <c r="Q505" s="22">
        <f>Úrvinnsla!AB491</f>
        <v>-3.7648007932973099E-2</v>
      </c>
      <c r="R505" s="23">
        <f>Úrvinnsla!AC491</f>
        <v>3.493925617172422E-2</v>
      </c>
    </row>
    <row r="506" spans="1:18" x14ac:dyDescent="0.25">
      <c r="B506" s="56" t="s">
        <v>102</v>
      </c>
      <c r="C506" s="22">
        <f>Úrvinnsla!V492</f>
        <v>-3.7114699098343466E-2</v>
      </c>
      <c r="D506" s="23">
        <f>Úrvinnsla!W492</f>
        <v>3.1453134829104633E-2</v>
      </c>
      <c r="P506" s="56" t="s">
        <v>102</v>
      </c>
      <c r="Q506" s="22">
        <f>Úrvinnsla!AB492</f>
        <v>-4.4264421231907811E-2</v>
      </c>
      <c r="R506" s="23">
        <f>Úrvinnsla!AC492</f>
        <v>3.8569599793832336E-2</v>
      </c>
    </row>
    <row r="507" spans="1:18" x14ac:dyDescent="0.25">
      <c r="B507" s="56" t="s">
        <v>103</v>
      </c>
      <c r="C507" s="22">
        <f>Úrvinnsla!V493</f>
        <v>-3.5437198574124557E-2</v>
      </c>
      <c r="D507" s="23">
        <f>Úrvinnsla!W493</f>
        <v>3.260641643950514E-2</v>
      </c>
      <c r="P507" s="56" t="s">
        <v>103</v>
      </c>
      <c r="Q507" s="22">
        <f>Úrvinnsla!AB493</f>
        <v>-3.9169054682050806E-2</v>
      </c>
      <c r="R507" s="23">
        <f>Úrvinnsla!AC493</f>
        <v>3.3631099943696056E-2</v>
      </c>
    </row>
    <row r="508" spans="1:18" x14ac:dyDescent="0.25">
      <c r="B508" s="56" t="s">
        <v>104</v>
      </c>
      <c r="C508" s="22">
        <f>Úrvinnsla!V494</f>
        <v>-3.6066261270706647E-2</v>
      </c>
      <c r="D508" s="23">
        <f>Úrvinnsla!W494</f>
        <v>3.208219752568673E-2</v>
      </c>
      <c r="P508" s="56" t="s">
        <v>104</v>
      </c>
      <c r="Q508" s="22">
        <f>Úrvinnsla!AB494</f>
        <v>-3.8236258056925806E-2</v>
      </c>
      <c r="R508" s="23">
        <f>Úrvinnsla!AC494</f>
        <v>3.364510589902827E-2</v>
      </c>
    </row>
    <row r="509" spans="1:18" x14ac:dyDescent="0.25">
      <c r="B509" s="56" t="s">
        <v>105</v>
      </c>
      <c r="C509" s="22">
        <f>Úrvinnsla!V495</f>
        <v>-2.935625917383099E-2</v>
      </c>
      <c r="D509" s="23">
        <f>Úrvinnsla!W495</f>
        <v>2.537219542881107E-2</v>
      </c>
      <c r="P509" s="56" t="s">
        <v>105</v>
      </c>
      <c r="Q509" s="22">
        <f>Úrvinnsla!AB495</f>
        <v>-3.3759954732752367E-2</v>
      </c>
      <c r="R509" s="23">
        <f>Úrvinnsla!AC495</f>
        <v>3.0787891011257985E-2</v>
      </c>
    </row>
    <row r="510" spans="1:18" x14ac:dyDescent="0.25">
      <c r="B510" s="56" t="s">
        <v>106</v>
      </c>
      <c r="C510" s="22">
        <f>Úrvinnsla!V496</f>
        <v>-3.2920947787796181E-2</v>
      </c>
      <c r="D510" s="23">
        <f>Úrvinnsla!W496</f>
        <v>2.9670790522122039E-2</v>
      </c>
      <c r="P510" s="56" t="s">
        <v>106</v>
      </c>
      <c r="Q510" s="22">
        <f>Úrvinnsla!AB496</f>
        <v>-3.2737519993501239E-2</v>
      </c>
      <c r="R510" s="23">
        <f>Úrvinnsla!AC496</f>
        <v>3.0440543319019246E-2</v>
      </c>
    </row>
    <row r="511" spans="1:18" x14ac:dyDescent="0.25">
      <c r="B511" s="56" t="s">
        <v>107</v>
      </c>
      <c r="C511" s="22">
        <f>Úrvinnsla!V497</f>
        <v>-3.313063535332355E-2</v>
      </c>
      <c r="D511" s="23">
        <f>Úrvinnsla!W497</f>
        <v>3.1138603480813588E-2</v>
      </c>
      <c r="P511" s="56" t="s">
        <v>107</v>
      </c>
      <c r="Q511" s="22">
        <f>Úrvinnsla!AB497</f>
        <v>-3.1208069671224206E-2</v>
      </c>
      <c r="R511" s="23">
        <f>Úrvinnsla!AC497</f>
        <v>3.0670240986467447E-2</v>
      </c>
    </row>
    <row r="512" spans="1:18" x14ac:dyDescent="0.25">
      <c r="B512" s="56" t="s">
        <v>108</v>
      </c>
      <c r="C512" s="22">
        <f>Úrvinnsla!V498</f>
        <v>-3.3654854267141959E-2</v>
      </c>
      <c r="D512" s="23">
        <f>Úrvinnsla!W498</f>
        <v>3.2396728873977772E-2</v>
      </c>
      <c r="P512" s="56" t="s">
        <v>108</v>
      </c>
      <c r="Q512" s="22">
        <f>Úrvinnsla!AB498</f>
        <v>-3.08495172147197E-2</v>
      </c>
      <c r="R512" s="23">
        <f>Úrvinnsla!AC498</f>
        <v>3.0320092103162263E-2</v>
      </c>
    </row>
    <row r="513" spans="2:18" x14ac:dyDescent="0.25">
      <c r="B513" s="56" t="s">
        <v>109</v>
      </c>
      <c r="C513" s="22">
        <f>Úrvinnsla!V499</f>
        <v>-3.3340322918850911E-2</v>
      </c>
      <c r="D513" s="23">
        <f>Úrvinnsla!W499</f>
        <v>2.5162507863283706E-2</v>
      </c>
      <c r="P513" s="56" t="s">
        <v>109</v>
      </c>
      <c r="Q513" s="22">
        <f>Úrvinnsla!AB499</f>
        <v>-2.7944682078819914E-2</v>
      </c>
      <c r="R513" s="23">
        <f>Úrvinnsla!AC499</f>
        <v>2.760853915084694E-2</v>
      </c>
    </row>
    <row r="514" spans="2:18" x14ac:dyDescent="0.25">
      <c r="B514" s="56" t="s">
        <v>110</v>
      </c>
      <c r="C514" s="22">
        <f>Úrvinnsla!V500</f>
        <v>-2.8936884042776265E-2</v>
      </c>
      <c r="D514" s="23">
        <f>Úrvinnsla!W500</f>
        <v>2.2436569511427973E-2</v>
      </c>
      <c r="P514" s="56" t="s">
        <v>110</v>
      </c>
      <c r="Q514" s="22">
        <f>Úrvinnsla!AB500</f>
        <v>-2.347398113677936E-2</v>
      </c>
      <c r="R514" s="23">
        <f>Úrvinnsla!AC500</f>
        <v>2.2871725057494446E-2</v>
      </c>
    </row>
    <row r="515" spans="2:18" x14ac:dyDescent="0.25">
      <c r="B515" s="56" t="s">
        <v>111</v>
      </c>
      <c r="C515" s="22">
        <f>Úrvinnsla!V501</f>
        <v>-2.1807506814845879E-2</v>
      </c>
      <c r="D515" s="23">
        <f>Úrvinnsla!W501</f>
        <v>1.9081568462990146E-2</v>
      </c>
      <c r="P515" s="56" t="s">
        <v>111</v>
      </c>
      <c r="Q515" s="22">
        <f>Úrvinnsla!AB501</f>
        <v>-1.8165724065872808E-2</v>
      </c>
      <c r="R515" s="23">
        <f>Úrvinnsla!AC501</f>
        <v>1.8288976472796235E-2</v>
      </c>
    </row>
    <row r="516" spans="2:18" x14ac:dyDescent="0.25">
      <c r="B516" s="56" t="s">
        <v>112</v>
      </c>
      <c r="C516" s="22">
        <f>Úrvinnsla!V502</f>
        <v>-1.5097504717970224E-2</v>
      </c>
      <c r="D516" s="23">
        <f>Úrvinnsla!W502</f>
        <v>1.3105472845460264E-2</v>
      </c>
      <c r="P516" s="56" t="s">
        <v>112</v>
      </c>
      <c r="Q516" s="22">
        <f>Úrvinnsla!AB502</f>
        <v>-1.152690123840657E-2</v>
      </c>
      <c r="R516" s="23">
        <f>Úrvinnsla!AC502</f>
        <v>1.2849063421766935E-2</v>
      </c>
    </row>
    <row r="517" spans="2:18" x14ac:dyDescent="0.25">
      <c r="B517" s="56" t="s">
        <v>113</v>
      </c>
      <c r="C517" s="22">
        <f>Úrvinnsla!V503</f>
        <v>-8.3875026210945697E-3</v>
      </c>
      <c r="D517" s="23">
        <f>Úrvinnsla!W503</f>
        <v>9.8553155797861183E-3</v>
      </c>
      <c r="P517" s="56" t="s">
        <v>113</v>
      </c>
      <c r="Q517" s="22">
        <f>Úrvinnsla!AB503</f>
        <v>-7.8237266485709726E-3</v>
      </c>
      <c r="R517" s="23">
        <f>Úrvinnsla!AC503</f>
        <v>9.2131174175259321E-3</v>
      </c>
    </row>
    <row r="518" spans="2:18" x14ac:dyDescent="0.25">
      <c r="B518" s="56" t="s">
        <v>114</v>
      </c>
      <c r="C518" s="22">
        <f>Úrvinnsla!V504</f>
        <v>-5.7664080520025167E-3</v>
      </c>
      <c r="D518" s="23">
        <f>Úrvinnsla!W504</f>
        <v>4.7179702243656954E-3</v>
      </c>
      <c r="P518" s="56" t="s">
        <v>114</v>
      </c>
      <c r="Q518" s="22">
        <f>Úrvinnsla!AB504</f>
        <v>-4.8796748377410073E-3</v>
      </c>
      <c r="R518" s="23">
        <f>Úrvinnsla!AC504</f>
        <v>6.7956895271869596E-3</v>
      </c>
    </row>
    <row r="519" spans="2:18" x14ac:dyDescent="0.25">
      <c r="B519" s="56" t="s">
        <v>115</v>
      </c>
      <c r="C519" s="22">
        <f>Úrvinnsla!V505</f>
        <v>-1.5726567414552316E-3</v>
      </c>
      <c r="D519" s="23">
        <f>Úrvinnsla!W505</f>
        <v>2.621094569092053E-3</v>
      </c>
      <c r="P519" s="56" t="s">
        <v>115</v>
      </c>
      <c r="Q519" s="22">
        <f>Úrvinnsla!AB505</f>
        <v>-1.7395396522601411E-3</v>
      </c>
      <c r="R519" s="23">
        <f>Úrvinnsla!AC505</f>
        <v>3.2913995030687047E-3</v>
      </c>
    </row>
    <row r="520" spans="2:18" x14ac:dyDescent="0.25">
      <c r="B520" s="56" t="s">
        <v>116</v>
      </c>
      <c r="C520" s="22">
        <f>Úrvinnsla!V506</f>
        <v>-2.0968756552736424E-4</v>
      </c>
      <c r="D520" s="23">
        <f>Úrvinnsla!W506</f>
        <v>4.1937513105472847E-4</v>
      </c>
      <c r="P520" s="56" t="s">
        <v>116</v>
      </c>
      <c r="Q520" s="22">
        <f>Úrvinnsla!AB506</f>
        <v>-2.8852267984346943E-4</v>
      </c>
      <c r="R520" s="23">
        <f>Úrvinnsla!AC506</f>
        <v>7.8433349860360622E-4</v>
      </c>
    </row>
    <row r="521" spans="2:18" x14ac:dyDescent="0.25">
      <c r="B521" s="57" t="s">
        <v>117</v>
      </c>
      <c r="C521" s="24">
        <f>Úrvinnsla!V507</f>
        <v>-1.0484378276368212E-4</v>
      </c>
      <c r="D521" s="25">
        <f>Úrvinnsla!W507</f>
        <v>1.0484378276368212E-4</v>
      </c>
      <c r="P521" s="57" t="s">
        <v>117</v>
      </c>
      <c r="Q521" s="24">
        <f>Úrvinnsla!AB507</f>
        <v>-3.0813101730855962E-5</v>
      </c>
      <c r="R521" s="25">
        <f>Úrvinnsla!AC507</f>
        <v>1.0644526052477514E-4</v>
      </c>
    </row>
    <row r="530" spans="1:18" x14ac:dyDescent="0.25">
      <c r="A530" s="3" t="s">
        <v>152</v>
      </c>
      <c r="O530" s="3" t="s">
        <v>135</v>
      </c>
    </row>
    <row r="531" spans="1:18" x14ac:dyDescent="0.25">
      <c r="B531" s="61" t="s">
        <v>118</v>
      </c>
      <c r="C531" s="39" t="s">
        <v>94</v>
      </c>
      <c r="D531" s="40" t="s">
        <v>95</v>
      </c>
      <c r="P531" s="61" t="s">
        <v>118</v>
      </c>
      <c r="Q531" s="39" t="s">
        <v>94</v>
      </c>
      <c r="R531" s="40" t="s">
        <v>95</v>
      </c>
    </row>
    <row r="532" spans="1:18" x14ac:dyDescent="0.25">
      <c r="B532" s="56" t="s">
        <v>97</v>
      </c>
      <c r="C532" s="22">
        <f>Úrvinnsla!V517</f>
        <v>-3.2780039670111706E-2</v>
      </c>
      <c r="D532" s="23">
        <f>Úrvinnsla!W517</f>
        <v>3.0587744023384485E-2</v>
      </c>
      <c r="P532" s="56" t="s">
        <v>97</v>
      </c>
      <c r="Q532" s="22">
        <f>Úrvinnsla!AB517</f>
        <v>-3.0288300460819369E-2</v>
      </c>
      <c r="R532" s="23">
        <f>Úrvinnsla!AC517</f>
        <v>2.837691619019372E-2</v>
      </c>
    </row>
    <row r="533" spans="1:18" x14ac:dyDescent="0.25">
      <c r="B533" s="56" t="s">
        <v>98</v>
      </c>
      <c r="C533" s="22">
        <f>Úrvinnsla!V518</f>
        <v>-3.5703100532414656E-2</v>
      </c>
      <c r="D533" s="23">
        <f>Úrvinnsla!W518</f>
        <v>3.4554755193652781E-2</v>
      </c>
      <c r="P533" s="56" t="s">
        <v>98</v>
      </c>
      <c r="Q533" s="22">
        <f>Úrvinnsla!AB518</f>
        <v>-3.2490786358867887E-2</v>
      </c>
      <c r="R533" s="23">
        <f>Úrvinnsla!AC518</f>
        <v>3.1296171189726857E-2</v>
      </c>
    </row>
    <row r="534" spans="1:18" x14ac:dyDescent="0.25">
      <c r="B534" s="56" t="s">
        <v>99</v>
      </c>
      <c r="C534" s="22">
        <f>Úrvinnsla!V519</f>
        <v>-3.4450360162856249E-2</v>
      </c>
      <c r="D534" s="23">
        <f>Úrvinnsla!W519</f>
        <v>3.0274558930994885E-2</v>
      </c>
      <c r="P534" s="56" t="s">
        <v>99</v>
      </c>
      <c r="Q534" s="22">
        <f>Úrvinnsla!AB519</f>
        <v>-3.3465702186557693E-2</v>
      </c>
      <c r="R534" s="23">
        <f>Úrvinnsla!AC519</f>
        <v>3.1427990794597592E-2</v>
      </c>
    </row>
    <row r="535" spans="1:18" x14ac:dyDescent="0.25">
      <c r="B535" s="56" t="s">
        <v>100</v>
      </c>
      <c r="C535" s="22">
        <f>Úrvinnsla!V520</f>
        <v>-3.1840484392942896E-2</v>
      </c>
      <c r="D535" s="23">
        <f>Úrvinnsla!W520</f>
        <v>3.0796534084977557E-2</v>
      </c>
      <c r="P535" s="56" t="s">
        <v>100</v>
      </c>
      <c r="Q535" s="22">
        <f>Úrvinnsla!AB520</f>
        <v>-3.1002323320535846E-2</v>
      </c>
      <c r="R535" s="23">
        <f>Úrvinnsla!AC520</f>
        <v>3.0082332328208845E-2</v>
      </c>
    </row>
    <row r="536" spans="1:18" x14ac:dyDescent="0.25">
      <c r="B536" s="56" t="s">
        <v>101</v>
      </c>
      <c r="C536" s="22">
        <f>Úrvinnsla!V521</f>
        <v>-3.5598705501618123E-2</v>
      </c>
      <c r="D536" s="23">
        <f>Úrvinnsla!W521</f>
        <v>3.1944879423739428E-2</v>
      </c>
      <c r="P536" s="56" t="s">
        <v>101</v>
      </c>
      <c r="Q536" s="22">
        <f>Úrvinnsla!AB521</f>
        <v>-3.6390449669627116E-2</v>
      </c>
      <c r="R536" s="23">
        <f>Úrvinnsla!AC521</f>
        <v>3.4380200695348417E-2</v>
      </c>
    </row>
    <row r="537" spans="1:18" x14ac:dyDescent="0.25">
      <c r="B537" s="56" t="s">
        <v>102</v>
      </c>
      <c r="C537" s="22">
        <f>Úrvinnsla!V522</f>
        <v>-3.7791001148345341E-2</v>
      </c>
      <c r="D537" s="23">
        <f>Úrvinnsla!W522</f>
        <v>3.2049274454535967E-2</v>
      </c>
      <c r="P537" s="56" t="s">
        <v>102</v>
      </c>
      <c r="Q537" s="22">
        <f>Úrvinnsla!AB522</f>
        <v>-4.484063559019482E-2</v>
      </c>
      <c r="R537" s="23">
        <f>Úrvinnsla!AC522</f>
        <v>3.9103736536549728E-2</v>
      </c>
    </row>
    <row r="538" spans="1:18" x14ac:dyDescent="0.25">
      <c r="B538" s="56" t="s">
        <v>103</v>
      </c>
      <c r="C538" s="22">
        <f>Úrvinnsla!V523</f>
        <v>-3.7477816055955737E-2</v>
      </c>
      <c r="D538" s="23">
        <f>Úrvinnsla!W523</f>
        <v>3.3093224762501303E-2</v>
      </c>
      <c r="P538" s="56" t="s">
        <v>103</v>
      </c>
      <c r="Q538" s="22">
        <f>Úrvinnsla!AB523</f>
        <v>-4.0688318036766688E-2</v>
      </c>
      <c r="R538" s="23">
        <f>Úrvinnsla!AC523</f>
        <v>3.452575150905985E-2</v>
      </c>
    </row>
    <row r="539" spans="1:18" x14ac:dyDescent="0.25">
      <c r="B539" s="56" t="s">
        <v>104</v>
      </c>
      <c r="C539" s="22">
        <f>Úrvinnsla!V524</f>
        <v>-3.6120680655600791E-2</v>
      </c>
      <c r="D539" s="23">
        <f>Úrvinnsla!W524</f>
        <v>3.2675644639315167E-2</v>
      </c>
      <c r="P539" s="56" t="s">
        <v>104</v>
      </c>
      <c r="Q539" s="22">
        <f>Úrvinnsla!AB524</f>
        <v>-3.8425414819819079E-2</v>
      </c>
      <c r="R539" s="23">
        <f>Úrvinnsla!AC524</f>
        <v>3.3177346800902965E-2</v>
      </c>
    </row>
    <row r="540" spans="1:18" x14ac:dyDescent="0.25">
      <c r="B540" s="56" t="s">
        <v>105</v>
      </c>
      <c r="C540" s="22">
        <f>Úrvinnsla!V525</f>
        <v>-2.9648188746215678E-2</v>
      </c>
      <c r="D540" s="23">
        <f>Úrvinnsla!W525</f>
        <v>2.5263597452761247E-2</v>
      </c>
      <c r="P540" s="56" t="s">
        <v>105</v>
      </c>
      <c r="Q540" s="22">
        <f>Úrvinnsla!AB525</f>
        <v>-3.448455788253775E-2</v>
      </c>
      <c r="R540" s="23">
        <f>Úrvinnsla!AC525</f>
        <v>3.1455453212278994E-2</v>
      </c>
    </row>
    <row r="541" spans="1:18" x14ac:dyDescent="0.25">
      <c r="B541" s="56" t="s">
        <v>106</v>
      </c>
      <c r="C541" s="22">
        <f>Úrvinnsla!V526</f>
        <v>-3.1109719177367157E-2</v>
      </c>
      <c r="D541" s="23">
        <f>Úrvinnsla!W526</f>
        <v>2.9021818561436475E-2</v>
      </c>
      <c r="P541" s="56" t="s">
        <v>106</v>
      </c>
      <c r="Q541" s="22">
        <f>Úrvinnsla!AB526</f>
        <v>-3.2974124910060583E-2</v>
      </c>
      <c r="R541" s="23">
        <f>Úrvinnsla!AC526</f>
        <v>3.0093317295281408E-2</v>
      </c>
    </row>
    <row r="542" spans="1:18" x14ac:dyDescent="0.25">
      <c r="B542" s="56" t="s">
        <v>107</v>
      </c>
      <c r="C542" s="22">
        <f>Úrvinnsla!V527</f>
        <v>-3.3406409854890906E-2</v>
      </c>
      <c r="D542" s="23">
        <f>Úrvinnsla!W527</f>
        <v>2.8917423530639943E-2</v>
      </c>
      <c r="P542" s="56" t="s">
        <v>107</v>
      </c>
      <c r="Q542" s="22">
        <f>Úrvinnsla!AB527</f>
        <v>-3.084578753975185E-2</v>
      </c>
      <c r="R542" s="23">
        <f>Úrvinnsla!AC527</f>
        <v>2.964567988707454E-2</v>
      </c>
    </row>
    <row r="543" spans="1:18" x14ac:dyDescent="0.25">
      <c r="B543" s="56" t="s">
        <v>108</v>
      </c>
      <c r="C543" s="22">
        <f>Úrvinnsla!V528</f>
        <v>-3.371959494728051E-2</v>
      </c>
      <c r="D543" s="23">
        <f>Úrvinnsla!W528</f>
        <v>3.2675644639315167E-2</v>
      </c>
      <c r="P543" s="56" t="s">
        <v>108</v>
      </c>
      <c r="Q543" s="22">
        <f>Úrvinnsla!AB528</f>
        <v>-3.0167465823021194E-2</v>
      </c>
      <c r="R543" s="23">
        <f>Úrvinnsla!AC528</f>
        <v>3.0153734614180493E-2</v>
      </c>
    </row>
    <row r="544" spans="1:18" x14ac:dyDescent="0.25">
      <c r="B544" s="56" t="s">
        <v>109</v>
      </c>
      <c r="C544" s="22">
        <f>Úrvinnsla!V529</f>
        <v>-3.2571249608518635E-2</v>
      </c>
      <c r="D544" s="23">
        <f>Úrvinnsla!W529</f>
        <v>2.7247103037895397E-2</v>
      </c>
      <c r="P544" s="56" t="s">
        <v>109</v>
      </c>
      <c r="Q544" s="22">
        <f>Úrvinnsla!AB529</f>
        <v>-2.8253335310627407E-2</v>
      </c>
      <c r="R544" s="23">
        <f>Úrvinnsla!AC529</f>
        <v>2.7860622737783343E-2</v>
      </c>
    </row>
    <row r="545" spans="2:18" x14ac:dyDescent="0.25">
      <c r="B545" s="56" t="s">
        <v>110</v>
      </c>
      <c r="C545" s="22">
        <f>Úrvinnsla!V530</f>
        <v>-2.9335003653826078E-2</v>
      </c>
      <c r="D545" s="23">
        <f>Úrvinnsla!W530</f>
        <v>2.2444931621254827E-2</v>
      </c>
      <c r="P545" s="56" t="s">
        <v>110</v>
      </c>
      <c r="Q545" s="22">
        <f>Úrvinnsla!AB530</f>
        <v>-2.3480367117599564E-2</v>
      </c>
      <c r="R545" s="23">
        <f>Úrvinnsla!AC530</f>
        <v>2.3153564347190868E-2</v>
      </c>
    </row>
    <row r="546" spans="2:18" x14ac:dyDescent="0.25">
      <c r="B546" s="56" t="s">
        <v>111</v>
      </c>
      <c r="C546" s="22">
        <f>Úrvinnsla!V531</f>
        <v>-2.3175696836830566E-2</v>
      </c>
      <c r="D546" s="23">
        <f>Úrvinnsla!W531</f>
        <v>1.9521870758951874E-2</v>
      </c>
      <c r="P546" s="56" t="s">
        <v>111</v>
      </c>
      <c r="Q546" s="22">
        <f>Úrvinnsla!AB531</f>
        <v>-1.8732115100484985E-2</v>
      </c>
      <c r="R546" s="23">
        <f>Úrvinnsla!AC531</f>
        <v>1.866345905628148E-2</v>
      </c>
    </row>
    <row r="547" spans="2:18" x14ac:dyDescent="0.25">
      <c r="B547" s="56" t="s">
        <v>112</v>
      </c>
      <c r="C547" s="22">
        <f>Úrvinnsla!V532</f>
        <v>-1.6703204927445453E-2</v>
      </c>
      <c r="D547" s="23">
        <f>Úrvinnsla!W532</f>
        <v>1.4719699342311305E-2</v>
      </c>
      <c r="P547" s="56" t="s">
        <v>112</v>
      </c>
      <c r="Q547" s="22">
        <f>Úrvinnsla!AB532</f>
        <v>-1.2088956263353601E-2</v>
      </c>
      <c r="R547" s="23">
        <f>Úrvinnsla!AC532</f>
        <v>1.3376943652611401E-2</v>
      </c>
    </row>
    <row r="548" spans="2:18" x14ac:dyDescent="0.25">
      <c r="B548" s="56" t="s">
        <v>113</v>
      </c>
      <c r="C548" s="22">
        <f>Úrvinnsla!V533</f>
        <v>-8.2472074329261926E-3</v>
      </c>
      <c r="D548" s="23">
        <f>Úrvinnsla!W533</f>
        <v>9.7087378640776691E-3</v>
      </c>
      <c r="P548" s="56" t="s">
        <v>113</v>
      </c>
      <c r="Q548" s="22">
        <f>Úrvinnsla!AB533</f>
        <v>-7.8707289074900991E-3</v>
      </c>
      <c r="R548" s="23">
        <f>Úrvinnsla!AC533</f>
        <v>8.985703065355061E-3</v>
      </c>
    </row>
    <row r="549" spans="2:18" x14ac:dyDescent="0.25">
      <c r="B549" s="56" t="s">
        <v>114</v>
      </c>
      <c r="C549" s="22">
        <f>Úrvinnsla!V534</f>
        <v>-4.9065664474371024E-3</v>
      </c>
      <c r="D549" s="23">
        <f>Úrvinnsla!W534</f>
        <v>4.2801962626578972E-3</v>
      </c>
      <c r="P549" s="56" t="s">
        <v>114</v>
      </c>
      <c r="Q549" s="22">
        <f>Úrvinnsla!AB534</f>
        <v>-4.7345208082738774E-3</v>
      </c>
      <c r="R549" s="23">
        <f>Úrvinnsla!AC534</f>
        <v>6.6733674965809286E-3</v>
      </c>
    </row>
    <row r="550" spans="2:18" x14ac:dyDescent="0.25">
      <c r="B550" s="56" t="s">
        <v>115</v>
      </c>
      <c r="C550" s="22">
        <f>Úrvinnsla!V535</f>
        <v>-2.192295646727216E-3</v>
      </c>
      <c r="D550" s="23">
        <f>Úrvinnsla!W535</f>
        <v>2.7142708007098864E-3</v>
      </c>
      <c r="P550" s="56" t="s">
        <v>115</v>
      </c>
      <c r="Q550" s="22">
        <f>Úrvinnsla!AB535</f>
        <v>-1.83174325934958E-3</v>
      </c>
      <c r="R550" s="23">
        <f>Úrvinnsla!AC535</f>
        <v>3.2927438800002197E-3</v>
      </c>
    </row>
    <row r="551" spans="2:18" x14ac:dyDescent="0.25">
      <c r="B551" s="56" t="s">
        <v>116</v>
      </c>
      <c r="C551" s="22">
        <f>Úrvinnsla!V536</f>
        <v>-2.0879006159306817E-4</v>
      </c>
      <c r="D551" s="23">
        <f>Úrvinnsla!W536</f>
        <v>3.1318509238960227E-4</v>
      </c>
      <c r="P551" s="56" t="s">
        <v>116</v>
      </c>
      <c r="Q551" s="22">
        <f>Úrvinnsla!AB536</f>
        <v>-2.9934035272729268E-4</v>
      </c>
      <c r="R551" s="23">
        <f>Úrvinnsla!AC536</f>
        <v>7.826789039199855E-4</v>
      </c>
    </row>
    <row r="552" spans="2:18" x14ac:dyDescent="0.25">
      <c r="B552" s="57" t="s">
        <v>117</v>
      </c>
      <c r="C552" s="24">
        <f>Úrvinnsla!V537</f>
        <v>-1.0439503079653408E-4</v>
      </c>
      <c r="D552" s="25">
        <f>Úrvinnsla!W537</f>
        <v>1.0439503079653408E-4</v>
      </c>
      <c r="P552" s="57" t="s">
        <v>117</v>
      </c>
      <c r="Q552" s="24">
        <f>Úrvinnsla!AB537</f>
        <v>-3.0208659449543301E-5</v>
      </c>
      <c r="R552" s="25">
        <f>Úrvinnsla!AC537</f>
        <v>1.071034289574717E-4</v>
      </c>
    </row>
    <row r="553" spans="2:18" x14ac:dyDescent="0.25">
      <c r="C553" s="63"/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&amp;C&amp;"-,Bold"https://www.sustainability.is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A11CB46F52E41869969B6D34C7998" ma:contentTypeVersion="13" ma:contentTypeDescription="Create a new document." ma:contentTypeScope="" ma:versionID="a73b0af12905cd5cf68262aea72d705c">
  <xsd:schema xmlns:xsd="http://www.w3.org/2001/XMLSchema" xmlns:xs="http://www.w3.org/2001/XMLSchema" xmlns:p="http://schemas.microsoft.com/office/2006/metadata/properties" xmlns:ns2="e7888989-c389-49fb-a72d-e6d5b0198ab4" xmlns:ns3="3384aae5-edb8-415a-b811-7cd0fe082d82" targetNamespace="http://schemas.microsoft.com/office/2006/metadata/properties" ma:root="true" ma:fieldsID="d3eccef3faf9eaf2fd30560752a956ea" ns2:_="" ns3:_="">
    <xsd:import namespace="e7888989-c389-49fb-a72d-e6d5b0198ab4"/>
    <xsd:import namespace="3384aae5-edb8-415a-b811-7cd0fe082d82"/>
    <xsd:element name="properties">
      <xsd:complexType>
        <xsd:sequence>
          <xsd:element name="documentManagement">
            <xsd:complexType>
              <xsd:all>
                <xsd:element ref="ns2:Tegund_x0020_skjals" minOccurs="0"/>
                <xsd:element ref="ns3:SharedWithUsers" minOccurs="0"/>
                <xsd:element ref="ns3:SharingHintHash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88989-c389-49fb-a72d-e6d5b0198ab4" elementFormDefault="qualified">
    <xsd:import namespace="http://schemas.microsoft.com/office/2006/documentManagement/types"/>
    <xsd:import namespace="http://schemas.microsoft.com/office/infopath/2007/PartnerControls"/>
    <xsd:element name="Tegund_x0020_skjals" ma:index="8" nillable="true" ma:displayName="Tegund skjals" ma:default="Fundargerð" ma:format="Dropdown" ma:indexed="true" ma:internalName="Tegund_x0020_skjals">
      <xsd:simpleType>
        <xsd:restriction base="dms:Choice">
          <xsd:enumeration value="Fundargerð"/>
          <xsd:enumeration value="Samningur"/>
          <xsd:enumeration value="Greiningar og hönnunarskjal"/>
          <xsd:enumeration value="Efni frá ytri aðilum"/>
        </xsd:restriction>
      </xsd:simpleType>
    </xsd:element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4aae5-edb8-415a-b811-7cd0fe082d8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gund_x0020_skjals xmlns="e7888989-c389-49fb-a72d-e6d5b0198ab4">Fundargerð</Tegund_x0020_skjals>
  </documentManagement>
</p:properties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3CED37-7996-4893-A964-CA44C20D82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88989-c389-49fb-a72d-e6d5b0198ab4"/>
    <ds:schemaRef ds:uri="3384aae5-edb8-415a-b811-7cd0fe082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purl.org/dc/terms/"/>
    <ds:schemaRef ds:uri="http://www.w3.org/XML/1998/namespace"/>
    <ds:schemaRef ds:uri="cc6de4c7-8526-40f9-9830-bae303b4b474"/>
    <ds:schemaRef ds:uri="http://schemas.microsoft.com/office/infopath/2007/PartnerControls"/>
    <ds:schemaRef ds:uri="http://schemas.openxmlformats.org/package/2006/metadata/core-properties"/>
    <ds:schemaRef ds:uri="60700310-1e95-4a2d-902b-55f378dec2fe"/>
    <ds:schemaRef ds:uri="http://schemas.microsoft.com/office/2006/metadata/properties"/>
    <ds:schemaRef ds:uri="http://purl.org/dc/dcmitype/"/>
    <ds:schemaRef ds:uri="http://purl.org/dc/elements/1.1/"/>
    <ds:schemaRef ds:uri="e7888989-c389-49fb-a72d-e6d5b0198a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Frumgögn</vt:lpstr>
      <vt:lpstr>Úrvinnsla</vt:lpstr>
      <vt:lpstr>Birting</vt:lpstr>
      <vt:lpstr>Birting (EN)</vt:lpstr>
      <vt:lpstr>Birting!Print_Titles</vt:lpstr>
      <vt:lpstr>'Birting (EN)'!Print_Titles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 Úlfarsson</cp:lastModifiedBy>
  <cp:lastPrinted>2020-03-09T17:08:23Z</cp:lastPrinted>
  <dcterms:created xsi:type="dcterms:W3CDTF">2020-02-07T14:51:12Z</dcterms:created>
  <dcterms:modified xsi:type="dcterms:W3CDTF">2020-08-07T15:29:59Z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0x010100B31A11CB46F52E41869969B6D34C7998</vt:lpwstr>
  </property>
</Properties>
</file>