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-my.sharepoint.com/personal/arnar_austurbru_is/Documents/Sjálfbærniverkefni/Vefur/3.3.3/"/>
    </mc:Choice>
  </mc:AlternateContent>
  <xr:revisionPtr revIDLastSave="3" documentId="8_{4A4A2461-6105-4D72-B800-C781B161B7A1}" xr6:coauthVersionLast="44" xr6:coauthVersionMax="44" xr10:uidLastSave="{C8C8EADB-6D31-4056-ABDD-66821087DF03}"/>
  <bookViews>
    <workbookView xWindow="-28920" yWindow="-120" windowWidth="29040" windowHeight="158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A1" i="7"/>
  <c r="J33" i="3"/>
  <c r="I33" i="3"/>
  <c r="D33" i="3"/>
  <c r="C33" i="3"/>
  <c r="K32" i="3"/>
  <c r="E32" i="3"/>
  <c r="K31" i="3"/>
  <c r="E31" i="3"/>
  <c r="K30" i="3"/>
  <c r="E30" i="3"/>
  <c r="K29" i="3"/>
  <c r="E29" i="3"/>
  <c r="K28" i="3"/>
  <c r="E28" i="3"/>
  <c r="J24" i="3"/>
  <c r="I24" i="3"/>
  <c r="D24" i="3"/>
  <c r="C24" i="3"/>
  <c r="K23" i="3"/>
  <c r="E23" i="3"/>
  <c r="K22" i="3"/>
  <c r="E22" i="3"/>
  <c r="K21" i="3"/>
  <c r="E21" i="3"/>
  <c r="K20" i="3"/>
  <c r="E20" i="3"/>
  <c r="K19" i="3"/>
  <c r="E19" i="3"/>
  <c r="J15" i="3"/>
  <c r="I15" i="3"/>
  <c r="D15" i="3"/>
  <c r="C15" i="3"/>
  <c r="K14" i="3"/>
  <c r="E14" i="3"/>
  <c r="K13" i="3"/>
  <c r="E13" i="3"/>
  <c r="K12" i="3"/>
  <c r="E12" i="3"/>
  <c r="K11" i="3"/>
  <c r="E11" i="3"/>
  <c r="K10" i="3"/>
  <c r="E10" i="3"/>
  <c r="K15" i="3" l="1"/>
  <c r="E24" i="3"/>
  <c r="K33" i="3"/>
  <c r="E15" i="3"/>
  <c r="K24" i="3"/>
  <c r="E33" i="3"/>
</calcChain>
</file>

<file path=xl/sharedStrings.xml><?xml version="1.0" encoding="utf-8"?>
<sst xmlns="http://schemas.openxmlformats.org/spreadsheetml/2006/main" count="81" uniqueCount="51">
  <si>
    <t>Desember</t>
  </si>
  <si>
    <t>YEAR TO DATE</t>
  </si>
  <si>
    <t>PASSENGERS</t>
  </si>
  <si>
    <t>Change</t>
  </si>
  <si>
    <t>Keflavik</t>
  </si>
  <si>
    <t>Reykjavik</t>
  </si>
  <si>
    <t>Akureyri</t>
  </si>
  <si>
    <t>Egilsstadir</t>
  </si>
  <si>
    <t>Other airports</t>
  </si>
  <si>
    <t>TOTAL</t>
  </si>
  <si>
    <t>MOVEMENTS, all departures and landings</t>
  </si>
  <si>
    <t>CARGO &amp; MAIL (ton's)</t>
  </si>
  <si>
    <t>3.1 Ferðaþjónusta</t>
  </si>
  <si>
    <t>Flutningar um áætlunarflugvelli eftir tegund flutninga og flugvöllum 2003-2016</t>
  </si>
  <si>
    <t>Farþegar samtals</t>
  </si>
  <si>
    <t>2003</t>
  </si>
  <si>
    <t>Egilsstaðir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</si>
  <si>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</si>
  <si>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</si>
  <si>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</si>
  <si>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</si>
  <si>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</si>
  <si>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</si>
  <si>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</si>
  <si>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</si>
  <si>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</si>
  <si>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</si>
  <si>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</si>
  <si>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</si>
  <si>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</si>
  <si>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Keflavíkurflugvöllur er ekki meðtalinn.  Farþegar, vörur og póstur í innanlandsflugi eru tvítalin, þ.e. bæði við brottför og komu. Millilandafarþegar í  Reykjavík, á Akureyri og á Egilsstöðum eru meðtaldir.</t>
  </si>
  <si>
    <t>Flutningar:</t>
  </si>
  <si>
    <t>Farþegar samtals:</t>
  </si>
  <si>
    <t>Áningarfarþegar eru ekki meðtaldir.</t>
  </si>
  <si>
    <t>Síðast uppfært:</t>
  </si>
  <si>
    <t>Sótt 27.02.2020</t>
  </si>
  <si>
    <t>20170707 09:00</t>
  </si>
  <si>
    <t>http://px.hagstofa.is/pxis/pxweb/is/Atvinnuvegir/Atvinnuvegir__samgongur__Flug/SAM04201.px/</t>
  </si>
  <si>
    <t>Heimild:</t>
  </si>
  <si>
    <t>Isavia</t>
  </si>
  <si>
    <t>Höfundaréttur</t>
  </si>
  <si>
    <t>Eining:</t>
  </si>
  <si>
    <t>Fjöldi/kg</t>
  </si>
  <si>
    <t>Viðmiðunartími:</t>
  </si>
  <si>
    <t>2003-2016</t>
  </si>
  <si>
    <t>Töflukóði:</t>
  </si>
  <si>
    <t>SAM04201</t>
  </si>
  <si>
    <t>Isavia (2020) sótt 27.02.2020</t>
  </si>
  <si>
    <t>https://www.isavia.is/fyrirtaekid/um-isavia/utgefid-efni/flugtolur/flugtolur</t>
  </si>
  <si>
    <t>Ár</t>
  </si>
  <si>
    <t>Sætanýting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</si>
</sst>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\ _k_r_-;\-* #,##0\ _k_r_-;_-* &quot;-&quot;\ _k_r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1"/>
      <color theme="1"/>
      <name val="Arial"/>
      <family val="2"/>
    </font>
    <font>
      <b/>
      <sz val="10"/>
      <color rgb="FF5F5F5F"/>
      <name val="Arial"/>
      <family val="2"/>
    </font>
    <font>
      <sz val="12"/>
      <color theme="1"/>
      <name val="Arial"/>
      <family val="2"/>
    </font>
    <font>
      <sz val="11"/>
      <color rgb="FF5F5F5F"/>
      <name val="Arial"/>
      <family val="2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Border="0" applyAlignment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2" fillId="2" borderId="0" xfId="0" applyFont="1" applyFill="1" applyAlignment="1"/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7" fontId="9" fillId="3" borderId="0" xfId="0" applyNumberFormat="1" applyFont="1" applyFill="1"/>
    <xf numFmtId="17" fontId="9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9" fillId="3" borderId="0" xfId="0" applyFont="1" applyFill="1"/>
    <xf numFmtId="0" fontId="12" fillId="3" borderId="0" xfId="0" applyFont="1" applyFill="1" applyAlignment="1">
      <alignment horizontal="right"/>
    </xf>
    <xf numFmtId="0" fontId="13" fillId="3" borderId="0" xfId="0" applyFont="1" applyFill="1"/>
    <xf numFmtId="3" fontId="13" fillId="3" borderId="0" xfId="0" applyNumberFormat="1" applyFont="1" applyFill="1" applyAlignment="1">
      <alignment horizontal="right"/>
    </xf>
    <xf numFmtId="164" fontId="13" fillId="3" borderId="0" xfId="2" applyNumberFormat="1" applyFont="1" applyFill="1" applyAlignment="1">
      <alignment horizontal="right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164" fontId="9" fillId="3" borderId="0" xfId="2" applyNumberFormat="1" applyFont="1" applyFill="1" applyAlignment="1">
      <alignment horizontal="right"/>
    </xf>
    <xf numFmtId="0" fontId="14" fillId="3" borderId="0" xfId="0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164" fontId="14" fillId="3" borderId="0" xfId="2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3" fillId="3" borderId="0" xfId="0" applyFont="1" applyFill="1" applyAlignment="1">
      <alignment vertical="center" wrapText="1"/>
    </xf>
    <xf numFmtId="0" fontId="9" fillId="4" borderId="0" xfId="0" applyFont="1" applyFill="1" applyAlignment="1">
      <alignment horizontal="left"/>
    </xf>
    <xf numFmtId="3" fontId="9" fillId="4" borderId="0" xfId="0" applyNumberFormat="1" applyFont="1" applyFill="1" applyAlignment="1">
      <alignment horizontal="right"/>
    </xf>
    <xf numFmtId="164" fontId="9" fillId="4" borderId="0" xfId="2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15" fillId="3" borderId="0" xfId="0" applyFont="1" applyFill="1"/>
    <xf numFmtId="164" fontId="15" fillId="3" borderId="0" xfId="2" applyNumberFormat="1" applyFont="1" applyFill="1" applyAlignment="1">
      <alignment horizontal="right"/>
    </xf>
    <xf numFmtId="0" fontId="17" fillId="3" borderId="0" xfId="4" applyFill="1"/>
    <xf numFmtId="0" fontId="19" fillId="3" borderId="0" xfId="4" applyFont="1" applyFill="1"/>
    <xf numFmtId="0" fontId="16" fillId="3" borderId="0" xfId="3" applyFill="1"/>
    <xf numFmtId="0" fontId="0" fillId="0" borderId="0" xfId="0" applyFill="1" applyAlignment="1">
      <alignment horizontal="center"/>
    </xf>
    <xf numFmtId="0" fontId="18" fillId="3" borderId="0" xfId="4" applyFont="1" applyFill="1" applyAlignment="1"/>
    <xf numFmtId="0" fontId="2" fillId="0" borderId="0" xfId="0" applyFont="1" applyFill="1" applyAlignment="1"/>
    <xf numFmtId="0" fontId="19" fillId="0" borderId="0" xfId="4" applyNumberFormat="1" applyFont="1" applyFill="1" applyAlignment="1">
      <alignment horizontal="center"/>
    </xf>
    <xf numFmtId="165" fontId="17" fillId="0" borderId="0" xfId="4" applyNumberFormat="1" applyFill="1"/>
    <xf numFmtId="9" fontId="5" fillId="0" borderId="0" xfId="2" applyFill="1"/>
    <xf numFmtId="9" fontId="0" fillId="0" borderId="0" xfId="2" applyFont="1" applyFill="1"/>
    <xf numFmtId="0" fontId="6" fillId="0" borderId="0" xfId="0" applyFont="1" applyFill="1"/>
    <xf numFmtId="0" fontId="20" fillId="0" borderId="0" xfId="0" applyFont="1" applyFill="1" applyAlignment="1" applyProtection="1">
      <alignment horizontal="left"/>
    </xf>
    <xf numFmtId="3" fontId="17" fillId="3" borderId="0" xfId="4" applyNumberFormat="1" applyFill="1"/>
    <xf numFmtId="0" fontId="17" fillId="3" borderId="0" xfId="4" applyFill="1" applyAlignment="1">
      <alignment horizontal="left" wrapText="1"/>
    </xf>
    <xf numFmtId="0" fontId="3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17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5">
    <cellStyle name="Hyperlink" xfId="3" builtinId="8"/>
    <cellStyle name="Normal" xfId="0" builtinId="0"/>
    <cellStyle name="Normal 2 2" xfId="4" xr:uid="{53DA7A47-7E96-41C7-98C5-5750BFE1CBFE}"/>
    <cellStyle name="Normal 3" xfId="1" xr:uid="{377293A3-1ACB-408D-99D2-04C482BB9145}"/>
    <cellStyle name="Percent" xfId="2" builtinId="5"/>
  </cellStyles>
  <dxfs count="8">
    <dxf>
      <fill>
        <patternFill patternType="none">
          <fgColor indexed="64"/>
          <bgColor auto="1"/>
        </patternFill>
      </fill>
    </dxf>
    <dxf>
      <numFmt numFmtId="165" formatCode="_-* #,##0\ _k_r_-;\-* #,##0\ _k_r_-;_-* &quot;-&quot;\ _k_r_-;_-@_-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numFmt numFmtId="165" formatCode="_-* #,##0\ _k_r_-;\-* #,##0\ _k_r_-;_-* &quot;-&quot;\ _k_r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Flugfarþegar</a:t>
            </a:r>
            <a:r>
              <a:rPr lang="is-IS" baseline="0"/>
              <a:t> til og frá Egilsstöðum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Úrvinnsla!$C$4</c:f>
              <c:strCache>
                <c:ptCount val="1"/>
                <c:pt idx="0">
                  <c:v>Farþegar samtals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Úrvinnsla!$B$4:$B$21</c:f>
              <c:strCache>
                <c:ptCount val="18"/>
                <c:pt idx="0">
                  <c:v>Ár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cat>
          <c:val>
            <c:numRef>
              <c:f>Úrvinnsla!$C$4:$C$21</c:f>
              <c:numCache>
                <c:formatCode>_-* #,##0\ _k_r_-;\-* #,##0\ _k_r_-;_-* "-"\ _k_r_-;_-@_-</c:formatCode>
                <c:ptCount val="18"/>
                <c:pt idx="0" formatCode="General">
                  <c:v>0</c:v>
                </c:pt>
                <c:pt idx="1">
                  <c:v>85231</c:v>
                </c:pt>
                <c:pt idx="2">
                  <c:v>109159</c:v>
                </c:pt>
                <c:pt idx="3">
                  <c:v>126895</c:v>
                </c:pt>
                <c:pt idx="4">
                  <c:v>150748</c:v>
                </c:pt>
                <c:pt idx="5">
                  <c:v>157643</c:v>
                </c:pt>
                <c:pt idx="6">
                  <c:v>120223</c:v>
                </c:pt>
                <c:pt idx="7">
                  <c:v>97422</c:v>
                </c:pt>
                <c:pt idx="8">
                  <c:v>90543</c:v>
                </c:pt>
                <c:pt idx="9">
                  <c:v>101424</c:v>
                </c:pt>
                <c:pt idx="10">
                  <c:v>99278</c:v>
                </c:pt>
                <c:pt idx="11">
                  <c:v>94162</c:v>
                </c:pt>
                <c:pt idx="12">
                  <c:v>89186</c:v>
                </c:pt>
                <c:pt idx="13">
                  <c:v>91373</c:v>
                </c:pt>
                <c:pt idx="14">
                  <c:v>96629</c:v>
                </c:pt>
                <c:pt idx="15">
                  <c:v>98909</c:v>
                </c:pt>
                <c:pt idx="16">
                  <c:v>94225</c:v>
                </c:pt>
                <c:pt idx="17">
                  <c:v>83954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F-426A-8FC1-AA96EF6CA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793616"/>
        <c:axId val="684793944"/>
      </c:barChart>
      <c:lineChart>
        <c:grouping val="standard"/>
        <c:varyColors val="0"/>
        <c:ser>
          <c:idx val="1"/>
          <c:order val="1"/>
          <c:tx>
            <c:strRef>
              <c:f>Úrvinnsla!$D$4</c:f>
              <c:strCache>
                <c:ptCount val="1"/>
                <c:pt idx="0">
                  <c:v>Sætanýting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Úrvinnsla!$B$4:$B$21</c:f>
              <c:strCache>
                <c:ptCount val="18"/>
                <c:pt idx="0">
                  <c:v>Ár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cat>
          <c:val>
            <c:numRef>
              <c:f>Úrvinnsla!$D$4:$D$21</c:f>
              <c:numCache>
                <c:formatCode>General</c:formatCode>
                <c:ptCount val="18"/>
                <c:pt idx="0">
                  <c:v>0</c:v>
                </c:pt>
                <c:pt idx="7" formatCode="0%">
                  <c:v>0.7</c:v>
                </c:pt>
                <c:pt idx="8" formatCode="0%">
                  <c:v>0.7</c:v>
                </c:pt>
                <c:pt idx="9" formatCode="0%">
                  <c:v>0.71</c:v>
                </c:pt>
                <c:pt idx="10" formatCode="0%">
                  <c:v>0.71</c:v>
                </c:pt>
                <c:pt idx="11" formatCode="0%">
                  <c:v>0.73</c:v>
                </c:pt>
                <c:pt idx="12" formatCode="0%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F-426A-8FC1-AA96EF6CA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93288"/>
        <c:axId val="684795584"/>
      </c:lineChart>
      <c:catAx>
        <c:axId val="68479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4793944"/>
        <c:crosses val="autoZero"/>
        <c:auto val="1"/>
        <c:lblAlgn val="ctr"/>
        <c:lblOffset val="100"/>
        <c:noMultiLvlLbl val="0"/>
      </c:catAx>
      <c:valAx>
        <c:axId val="68479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4793616"/>
        <c:crosses val="autoZero"/>
        <c:crossBetween val="between"/>
      </c:valAx>
      <c:valAx>
        <c:axId val="684795584"/>
        <c:scaling>
          <c:orientation val="minMax"/>
          <c:max val="0.8"/>
          <c:min val="0.5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84793288"/>
        <c:crosses val="max"/>
        <c:crossBetween val="between"/>
      </c:valAx>
      <c:catAx>
        <c:axId val="684793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47955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25589</xdr:colOff>
      <xdr:row>5</xdr:row>
      <xdr:rowOff>38100</xdr:rowOff>
    </xdr:from>
    <xdr:to>
      <xdr:col>11</xdr:col>
      <xdr:colOff>2799</xdr:colOff>
      <xdr:row>5</xdr:row>
      <xdr:rowOff>49450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46E9B2EA-F1D2-4163-93ED-AF6767688E3C}"/>
            </a:ext>
          </a:extLst>
        </xdr:cNvPr>
        <xdr:cNvCxnSpPr/>
      </xdr:nvCxnSpPr>
      <xdr:spPr>
        <a:xfrm>
          <a:off x="254189" y="1362075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25589</xdr:colOff>
      <xdr:row>15</xdr:row>
      <xdr:rowOff>177800</xdr:rowOff>
    </xdr:from>
    <xdr:to>
      <xdr:col>11</xdr:col>
      <xdr:colOff>2799</xdr:colOff>
      <xdr:row>15</xdr:row>
      <xdr:rowOff>189150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E3A5088D-60C2-4AE7-92F9-B439EF7CBC0D}"/>
            </a:ext>
          </a:extLst>
        </xdr:cNvPr>
        <xdr:cNvCxnSpPr/>
      </xdr:nvCxnSpPr>
      <xdr:spPr>
        <a:xfrm>
          <a:off x="254189" y="36830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25589</xdr:colOff>
      <xdr:row>25</xdr:row>
      <xdr:rowOff>25400</xdr:rowOff>
    </xdr:from>
    <xdr:to>
      <xdr:col>11</xdr:col>
      <xdr:colOff>2799</xdr:colOff>
      <xdr:row>25</xdr:row>
      <xdr:rowOff>36750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F455A60E-9828-46C7-95B0-5FA2019580E4}"/>
            </a:ext>
          </a:extLst>
        </xdr:cNvPr>
        <xdr:cNvCxnSpPr/>
      </xdr:nvCxnSpPr>
      <xdr:spPr>
        <a:xfrm>
          <a:off x="254189" y="56642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25589</xdr:colOff>
      <xdr:row>33</xdr:row>
      <xdr:rowOff>177800</xdr:rowOff>
    </xdr:from>
    <xdr:to>
      <xdr:col>11</xdr:col>
      <xdr:colOff>2799</xdr:colOff>
      <xdr:row>33</xdr:row>
      <xdr:rowOff>189150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44AA9F32-10B2-4C86-BE71-CBC93A25A370}"/>
            </a:ext>
          </a:extLst>
        </xdr:cNvPr>
        <xdr:cNvCxnSpPr/>
      </xdr:nvCxnSpPr>
      <xdr:spPr>
        <a:xfrm>
          <a:off x="254189" y="7645400"/>
          <a:ext cx="60351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605971</xdr:colOff>
      <xdr:row>1</xdr:row>
      <xdr:rowOff>172673</xdr:rowOff>
    </xdr:from>
    <xdr:to>
      <xdr:col>12</xdr:col>
      <xdr:colOff>405952</xdr:colOff>
      <xdr:row>5</xdr:row>
      <xdr:rowOff>36105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3A3B5F-110D-4DC0-981E-968DA780C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646" y="439373"/>
          <a:ext cx="1714506" cy="625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133350</xdr:rowOff>
    </xdr:from>
    <xdr:to>
      <xdr:col>12</xdr:col>
      <xdr:colOff>571500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D142BE-3A38-4039-AD62-8D7BAA383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50F0CD-3AC0-4C1D-986F-00537403ED43}" name="Table5" displayName="Table5" ref="B4:D21" totalsRowShown="0">
  <autoFilter ref="B4:D21" xr:uid="{C68A6503-0B59-461E-B86C-C17D33BF0227}">
    <filterColumn colId="0" hiddenButton="1"/>
    <filterColumn colId="1" hiddenButton="1"/>
    <filterColumn colId="2" hiddenButton="1"/>
  </autoFilter>
  <tableColumns count="3">
    <tableColumn id="1" xr3:uid="{A635547E-A0A8-4760-9D60-FE795B9C86E7}" name="Ár" dataDxfId="7" dataCellStyle="Normal 2 2"/>
    <tableColumn id="2" xr3:uid="{0A17BB52-B609-4411-8021-1DCE62E1D399}" name="Farþegar samtals" dataDxfId="6" dataCellStyle="Normal 2 2"/>
    <tableColumn id="3" xr3:uid="{B575C304-192D-4DDD-A28D-BC5159DB20CE}" name="Sætanýting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E0664F5-1721-4FB9-9C52-534F6B3BF74D}" name="Table4" displayName="Table4" ref="A4:C21" totalsRowShown="0" headerRowDxfId="4" dataDxfId="3">
  <autoFilter ref="A4:C21" xr:uid="{52F0F565-9B02-4160-AA19-AFB34BAD5FD1}">
    <filterColumn colId="0" hiddenButton="1"/>
    <filterColumn colId="1" hiddenButton="1"/>
    <filterColumn colId="2" hiddenButton="1"/>
  </autoFilter>
  <tableColumns count="3">
    <tableColumn id="1" xr3:uid="{43F3BCA4-EDDB-4147-BABE-9E41ADC3B2D2}" name="Ár" dataDxfId="2" dataCellStyle="Normal 2 2"/>
    <tableColumn id="2" xr3:uid="{3655A852-E972-4255-BECA-BB89B4E58610}" name="Farþegar samtals" dataDxfId="1" dataCellStyle="Normal 2 2"/>
    <tableColumn id="3" xr3:uid="{CF5C915B-8915-4250-B62F-80E31A83DF13}" name="Sætaný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pxweb/is/Atvinnuvegir/Atvinnuvegir__samgongur__Flug/SAM04201.p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avia.is/fyrirtaekid/um-isavia/utgefid-efni/flugtolur/flugtolur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M65"/>
  <sheetViews>
    <sheetView zoomScaleNormal="100" workbookViewId="0">
      <selection activeCell="Q15" sqref="Q15"/>
    </sheetView>
  </sheetViews>
  <sheetFormatPr defaultColWidth="9.28515625" defaultRowHeight="15" x14ac:dyDescent="0.25"/>
  <cols>
    <col min="1" max="1" width="9.28515625" style="1"/>
    <col min="2" max="2" width="12.42578125" style="1" customWidth="1"/>
    <col min="3" max="9" width="9.28515625" style="1"/>
    <col min="10" max="10" width="10.140625" style="1" bestFit="1" customWidth="1"/>
    <col min="11" max="16384" width="9.28515625" style="1"/>
  </cols>
  <sheetData>
    <row r="1" spans="1:13" ht="21" x14ac:dyDescent="0.35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29"/>
      <c r="K2" s="29"/>
      <c r="L2" s="29"/>
      <c r="M2" s="29"/>
    </row>
    <row r="3" spans="1:13" x14ac:dyDescent="0.25">
      <c r="A3" s="6"/>
      <c r="B3" s="7"/>
      <c r="C3" s="7"/>
      <c r="D3" s="6"/>
      <c r="E3" s="6"/>
      <c r="F3" s="7"/>
      <c r="G3" s="7"/>
      <c r="H3" s="7"/>
      <c r="I3" s="7"/>
      <c r="J3" s="7"/>
      <c r="K3" s="6"/>
      <c r="L3" s="6"/>
      <c r="M3" s="6"/>
    </row>
    <row r="4" spans="1:13" x14ac:dyDescent="0.25">
      <c r="A4" s="6"/>
      <c r="B4" s="7"/>
      <c r="C4" s="7"/>
      <c r="D4" s="6"/>
      <c r="E4" s="6"/>
      <c r="F4" s="7"/>
      <c r="G4" s="7"/>
      <c r="H4" s="7"/>
      <c r="I4" s="7"/>
      <c r="J4" s="7"/>
      <c r="K4" s="6"/>
      <c r="L4" s="6"/>
      <c r="M4" s="6"/>
    </row>
    <row r="5" spans="1:13" ht="15" customHeight="1" x14ac:dyDescent="0.25">
      <c r="A5" s="7"/>
      <c r="B5" s="51"/>
      <c r="C5" s="51"/>
      <c r="D5" s="51"/>
      <c r="E5" s="51"/>
      <c r="F5" s="51"/>
      <c r="G5" s="8"/>
      <c r="H5" s="8"/>
      <c r="I5" s="8"/>
      <c r="J5" s="8"/>
      <c r="K5" s="8"/>
      <c r="L5" s="7"/>
      <c r="M5" s="7"/>
    </row>
    <row r="6" spans="1:13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7"/>
      <c r="M6" s="7"/>
    </row>
    <row r="7" spans="1:13" ht="15.75" x14ac:dyDescent="0.25">
      <c r="A7" s="7"/>
      <c r="B7" s="9"/>
      <c r="C7" s="52" t="s">
        <v>0</v>
      </c>
      <c r="D7" s="52"/>
      <c r="E7" s="52"/>
      <c r="F7" s="7"/>
      <c r="G7" s="7"/>
      <c r="H7" s="10"/>
      <c r="I7" s="7"/>
      <c r="J7" s="7"/>
      <c r="K7" s="11" t="s">
        <v>1</v>
      </c>
      <c r="L7" s="7"/>
      <c r="M7" s="7"/>
    </row>
    <row r="8" spans="1:13" x14ac:dyDescent="0.25">
      <c r="A8" s="7"/>
      <c r="B8" s="12" t="s">
        <v>2</v>
      </c>
      <c r="C8" s="13"/>
      <c r="D8" s="13"/>
      <c r="E8" s="8"/>
      <c r="F8" s="14"/>
      <c r="G8" s="14"/>
      <c r="H8" s="15"/>
      <c r="I8" s="16"/>
      <c r="J8" s="16"/>
      <c r="K8" s="8"/>
      <c r="L8" s="7"/>
      <c r="M8" s="7"/>
    </row>
    <row r="9" spans="1:13" x14ac:dyDescent="0.25">
      <c r="A9" s="7"/>
      <c r="B9" s="15"/>
      <c r="C9" s="17">
        <v>2019</v>
      </c>
      <c r="D9" s="17">
        <v>2018</v>
      </c>
      <c r="E9" s="17" t="s">
        <v>3</v>
      </c>
      <c r="F9" s="17"/>
      <c r="G9" s="17"/>
      <c r="H9" s="15"/>
      <c r="I9" s="17">
        <v>2019</v>
      </c>
      <c r="J9" s="17">
        <v>2018</v>
      </c>
      <c r="K9" s="17" t="s">
        <v>3</v>
      </c>
      <c r="L9" s="7"/>
      <c r="M9" s="7"/>
    </row>
    <row r="10" spans="1:13" x14ac:dyDescent="0.25">
      <c r="A10" s="7"/>
      <c r="B10" s="18" t="s">
        <v>4</v>
      </c>
      <c r="C10" s="19">
        <v>453932</v>
      </c>
      <c r="D10" s="19">
        <v>606618</v>
      </c>
      <c r="E10" s="20">
        <f>+C10/D10-1</f>
        <v>-0.25170041113188202</v>
      </c>
      <c r="F10" s="20"/>
      <c r="G10" s="20"/>
      <c r="H10" s="21"/>
      <c r="I10" s="19">
        <v>7247820</v>
      </c>
      <c r="J10" s="19">
        <v>9804388</v>
      </c>
      <c r="K10" s="20">
        <f>+I10/J10-1</f>
        <v>-0.26075753019974324</v>
      </c>
      <c r="L10" s="7"/>
      <c r="M10" s="7"/>
    </row>
    <row r="11" spans="1:13" x14ac:dyDescent="0.25">
      <c r="A11" s="7"/>
      <c r="B11" s="22" t="s">
        <v>5</v>
      </c>
      <c r="C11" s="19">
        <v>21787</v>
      </c>
      <c r="D11" s="19">
        <v>23697</v>
      </c>
      <c r="E11" s="20">
        <f t="shared" ref="E11:E15" si="0">+C11/D11-1</f>
        <v>-8.0600919947672711E-2</v>
      </c>
      <c r="F11" s="20"/>
      <c r="G11" s="20"/>
      <c r="H11" s="21"/>
      <c r="I11" s="19">
        <v>350858</v>
      </c>
      <c r="J11" s="19">
        <v>400044</v>
      </c>
      <c r="K11" s="20">
        <f t="shared" ref="K11:K15" si="1">+I11/J11-1</f>
        <v>-0.12295147533771289</v>
      </c>
      <c r="L11" s="7"/>
      <c r="M11" s="7"/>
    </row>
    <row r="12" spans="1:13" x14ac:dyDescent="0.25">
      <c r="A12" s="7"/>
      <c r="B12" s="22" t="s">
        <v>6</v>
      </c>
      <c r="C12" s="19">
        <v>10892</v>
      </c>
      <c r="D12" s="19">
        <v>14353</v>
      </c>
      <c r="E12" s="20">
        <f t="shared" si="0"/>
        <v>-0.24113425764648511</v>
      </c>
      <c r="F12" s="20"/>
      <c r="G12" s="20"/>
      <c r="H12" s="21"/>
      <c r="I12" s="19">
        <v>184262</v>
      </c>
      <c r="J12" s="19">
        <v>202252</v>
      </c>
      <c r="K12" s="20">
        <f t="shared" si="1"/>
        <v>-8.8948440559302289E-2</v>
      </c>
      <c r="L12" s="7"/>
      <c r="M12" s="7"/>
    </row>
    <row r="13" spans="1:13" x14ac:dyDescent="0.25">
      <c r="A13" s="7"/>
      <c r="B13" s="30" t="s">
        <v>7</v>
      </c>
      <c r="C13" s="31">
        <v>5809</v>
      </c>
      <c r="D13" s="31">
        <v>6589</v>
      </c>
      <c r="E13" s="32">
        <f t="shared" si="0"/>
        <v>-0.11837911670966761</v>
      </c>
      <c r="F13" s="32"/>
      <c r="G13" s="32"/>
      <c r="H13" s="33"/>
      <c r="I13" s="31">
        <v>83954</v>
      </c>
      <c r="J13" s="31">
        <v>94225</v>
      </c>
      <c r="K13" s="32">
        <f t="shared" si="1"/>
        <v>-0.10900504112496678</v>
      </c>
      <c r="L13" s="7"/>
      <c r="M13" s="7"/>
    </row>
    <row r="14" spans="1:13" x14ac:dyDescent="0.25">
      <c r="A14" s="7"/>
      <c r="B14" s="22" t="s">
        <v>8</v>
      </c>
      <c r="C14" s="19">
        <v>4389</v>
      </c>
      <c r="D14" s="19">
        <v>5416</v>
      </c>
      <c r="E14" s="20">
        <f t="shared" si="0"/>
        <v>-0.18962333825701627</v>
      </c>
      <c r="F14" s="20"/>
      <c r="G14" s="20"/>
      <c r="H14" s="21"/>
      <c r="I14" s="19">
        <v>78467</v>
      </c>
      <c r="J14" s="19">
        <v>95532</v>
      </c>
      <c r="K14" s="20">
        <f t="shared" si="1"/>
        <v>-0.17863124398107444</v>
      </c>
      <c r="L14" s="7"/>
      <c r="M14" s="7"/>
    </row>
    <row r="15" spans="1:13" x14ac:dyDescent="0.25">
      <c r="A15" s="7"/>
      <c r="B15" s="11" t="s">
        <v>9</v>
      </c>
      <c r="C15" s="23">
        <f>SUM(C10:C14)</f>
        <v>496809</v>
      </c>
      <c r="D15" s="23">
        <f>SUM(D10:D14)</f>
        <v>656673</v>
      </c>
      <c r="E15" s="24">
        <f t="shared" si="0"/>
        <v>-0.24344536778579295</v>
      </c>
      <c r="F15" s="24"/>
      <c r="G15" s="24"/>
      <c r="H15" s="21"/>
      <c r="I15" s="23">
        <f>SUM(I10:I14)</f>
        <v>7945361</v>
      </c>
      <c r="J15" s="23">
        <f>SUM(J10:J14)</f>
        <v>10596441</v>
      </c>
      <c r="K15" s="24">
        <f t="shared" si="1"/>
        <v>-0.25018588788443219</v>
      </c>
      <c r="L15" s="7"/>
      <c r="M15" s="7"/>
    </row>
    <row r="16" spans="1:13" ht="3.75" customHeight="1" x14ac:dyDescent="0.25">
      <c r="A16" s="7"/>
      <c r="B16" s="25"/>
      <c r="C16" s="26"/>
      <c r="D16" s="26"/>
      <c r="E16" s="27"/>
      <c r="F16" s="27"/>
      <c r="G16" s="27"/>
      <c r="H16" s="28"/>
      <c r="I16" s="26"/>
      <c r="J16" s="26"/>
      <c r="K16" s="27"/>
      <c r="L16" s="7"/>
      <c r="M16" s="7"/>
    </row>
    <row r="17" spans="1:13" x14ac:dyDescent="0.25">
      <c r="A17" s="7"/>
      <c r="B17" s="25"/>
      <c r="C17" s="26"/>
      <c r="D17" s="26"/>
      <c r="E17" s="27"/>
      <c r="F17" s="27"/>
      <c r="G17" s="27"/>
      <c r="H17" s="28"/>
      <c r="I17" s="26"/>
      <c r="J17" s="26"/>
      <c r="K17" s="27"/>
      <c r="L17" s="7"/>
      <c r="M17" s="7"/>
    </row>
    <row r="18" spans="1:13" x14ac:dyDescent="0.25">
      <c r="A18" s="7"/>
      <c r="B18" s="16" t="s">
        <v>10</v>
      </c>
      <c r="C18" s="21"/>
      <c r="D18" s="21"/>
      <c r="E18" s="20"/>
      <c r="F18" s="20"/>
      <c r="G18" s="20"/>
      <c r="H18" s="21"/>
      <c r="I18" s="21"/>
      <c r="J18" s="21"/>
      <c r="K18" s="20"/>
      <c r="L18" s="7"/>
      <c r="M18" s="7"/>
    </row>
    <row r="19" spans="1:13" x14ac:dyDescent="0.25">
      <c r="A19" s="7"/>
      <c r="B19" s="18" t="s">
        <v>4</v>
      </c>
      <c r="C19" s="19">
        <v>4554</v>
      </c>
      <c r="D19" s="19">
        <v>5718</v>
      </c>
      <c r="E19" s="20">
        <f>+C19/D19-1</f>
        <v>-0.20356768100734524</v>
      </c>
      <c r="F19" s="20"/>
      <c r="G19" s="20"/>
      <c r="H19" s="21"/>
      <c r="I19" s="19">
        <v>86003</v>
      </c>
      <c r="J19" s="19">
        <v>97432</v>
      </c>
      <c r="K19" s="20">
        <f>+I19/J19-1</f>
        <v>-0.11730232367189419</v>
      </c>
      <c r="L19" s="7"/>
      <c r="M19" s="7"/>
    </row>
    <row r="20" spans="1:13" x14ac:dyDescent="0.25">
      <c r="A20" s="7"/>
      <c r="B20" s="22" t="s">
        <v>5</v>
      </c>
      <c r="C20" s="19">
        <v>2689</v>
      </c>
      <c r="D20" s="19">
        <v>3108</v>
      </c>
      <c r="E20" s="20">
        <f t="shared" ref="E20:E24" si="2">+C20/D20-1</f>
        <v>-0.13481338481338478</v>
      </c>
      <c r="F20" s="20"/>
      <c r="G20" s="20"/>
      <c r="H20" s="21"/>
      <c r="I20" s="19">
        <v>59689</v>
      </c>
      <c r="J20" s="19">
        <v>64190</v>
      </c>
      <c r="K20" s="20">
        <f t="shared" ref="K20:K24" si="3">+I20/J20-1</f>
        <v>-7.0119956379498416E-2</v>
      </c>
      <c r="L20" s="7"/>
      <c r="M20" s="7"/>
    </row>
    <row r="21" spans="1:13" x14ac:dyDescent="0.25">
      <c r="A21" s="7"/>
      <c r="B21" s="22" t="s">
        <v>6</v>
      </c>
      <c r="C21" s="19">
        <v>456</v>
      </c>
      <c r="D21" s="19">
        <v>864</v>
      </c>
      <c r="E21" s="20">
        <f t="shared" si="2"/>
        <v>-0.47222222222222221</v>
      </c>
      <c r="F21" s="20"/>
      <c r="G21" s="20"/>
      <c r="H21" s="21"/>
      <c r="I21" s="19">
        <v>13583</v>
      </c>
      <c r="J21" s="19">
        <v>15493</v>
      </c>
      <c r="K21" s="20">
        <f t="shared" si="3"/>
        <v>-0.12328148195959465</v>
      </c>
      <c r="L21" s="7"/>
      <c r="M21" s="7"/>
    </row>
    <row r="22" spans="1:13" x14ac:dyDescent="0.25">
      <c r="A22" s="7"/>
      <c r="B22" s="30" t="s">
        <v>7</v>
      </c>
      <c r="C22" s="31">
        <v>180</v>
      </c>
      <c r="D22" s="31">
        <v>199</v>
      </c>
      <c r="E22" s="32">
        <f t="shared" si="2"/>
        <v>-9.5477386934673336E-2</v>
      </c>
      <c r="F22" s="32"/>
      <c r="G22" s="32"/>
      <c r="H22" s="33"/>
      <c r="I22" s="31">
        <v>3022</v>
      </c>
      <c r="J22" s="31">
        <v>2999</v>
      </c>
      <c r="K22" s="32">
        <f t="shared" si="3"/>
        <v>7.6692230743580225E-3</v>
      </c>
      <c r="L22" s="7"/>
      <c r="M22" s="7"/>
    </row>
    <row r="23" spans="1:13" x14ac:dyDescent="0.25">
      <c r="A23" s="7"/>
      <c r="B23" s="22" t="s">
        <v>8</v>
      </c>
      <c r="C23" s="19">
        <v>542</v>
      </c>
      <c r="D23" s="19">
        <v>732</v>
      </c>
      <c r="E23" s="20">
        <f t="shared" si="2"/>
        <v>-0.2595628415300546</v>
      </c>
      <c r="F23" s="20"/>
      <c r="G23" s="20"/>
      <c r="H23" s="21"/>
      <c r="I23" s="19">
        <v>10879</v>
      </c>
      <c r="J23" s="19">
        <v>12956</v>
      </c>
      <c r="K23" s="20">
        <f t="shared" si="3"/>
        <v>-0.1603118246372337</v>
      </c>
      <c r="L23" s="7"/>
      <c r="M23" s="7"/>
    </row>
    <row r="24" spans="1:13" x14ac:dyDescent="0.25">
      <c r="A24" s="7"/>
      <c r="B24" s="11" t="s">
        <v>9</v>
      </c>
      <c r="C24" s="23">
        <f>SUM(C19:C23)</f>
        <v>8421</v>
      </c>
      <c r="D24" s="23">
        <f>SUM(D19:D23)</f>
        <v>10621</v>
      </c>
      <c r="E24" s="24">
        <f t="shared" si="2"/>
        <v>-0.20713680444402593</v>
      </c>
      <c r="F24" s="24"/>
      <c r="G24" s="24"/>
      <c r="H24" s="21"/>
      <c r="I24" s="23">
        <f>SUM(I19:I23)</f>
        <v>173176</v>
      </c>
      <c r="J24" s="23">
        <f>SUM(J19:J23)</f>
        <v>193070</v>
      </c>
      <c r="K24" s="24">
        <f t="shared" si="3"/>
        <v>-0.10304034806028906</v>
      </c>
      <c r="L24" s="7"/>
      <c r="M24" s="7"/>
    </row>
    <row r="25" spans="1:13" ht="5.25" customHeight="1" x14ac:dyDescent="0.25">
      <c r="A25" s="7"/>
      <c r="B25" s="25"/>
      <c r="C25" s="26"/>
      <c r="D25" s="26"/>
      <c r="E25" s="27"/>
      <c r="F25" s="27"/>
      <c r="G25" s="27"/>
      <c r="H25" s="28"/>
      <c r="I25" s="26"/>
      <c r="J25" s="26"/>
      <c r="K25" s="27"/>
      <c r="L25" s="7"/>
      <c r="M25" s="7"/>
    </row>
    <row r="26" spans="1:13" x14ac:dyDescent="0.25">
      <c r="A26" s="7"/>
      <c r="B26" s="25"/>
      <c r="C26" s="26"/>
      <c r="D26" s="26"/>
      <c r="E26" s="27"/>
      <c r="F26" s="27"/>
      <c r="G26" s="27"/>
      <c r="H26" s="28"/>
      <c r="I26" s="26"/>
      <c r="J26" s="26"/>
      <c r="K26" s="27"/>
      <c r="L26" s="7"/>
      <c r="M26" s="7"/>
    </row>
    <row r="27" spans="1:13" x14ac:dyDescent="0.25">
      <c r="A27" s="7"/>
      <c r="B27" s="16" t="s">
        <v>11</v>
      </c>
      <c r="C27" s="21"/>
      <c r="D27" s="21"/>
      <c r="E27" s="20"/>
      <c r="F27" s="20"/>
      <c r="G27" s="20"/>
      <c r="H27" s="21"/>
      <c r="I27" s="21"/>
      <c r="J27" s="21"/>
      <c r="K27" s="20"/>
      <c r="L27" s="7"/>
      <c r="M27" s="7"/>
    </row>
    <row r="28" spans="1:13" x14ac:dyDescent="0.25">
      <c r="A28" s="7"/>
      <c r="B28" s="18" t="s">
        <v>4</v>
      </c>
      <c r="C28" s="19">
        <v>4595</v>
      </c>
      <c r="D28" s="19">
        <v>4840</v>
      </c>
      <c r="E28" s="20">
        <f>+C28/D28-1</f>
        <v>-5.0619834710743827E-2</v>
      </c>
      <c r="F28" s="20"/>
      <c r="G28" s="20"/>
      <c r="H28" s="21"/>
      <c r="I28" s="19">
        <v>54589</v>
      </c>
      <c r="J28" s="19">
        <v>59263</v>
      </c>
      <c r="K28" s="20">
        <f>+I28/J28-1</f>
        <v>-7.8868771408804772E-2</v>
      </c>
      <c r="L28" s="7"/>
      <c r="M28" s="7"/>
    </row>
    <row r="29" spans="1:13" x14ac:dyDescent="0.25">
      <c r="A29" s="7"/>
      <c r="B29" s="22" t="s">
        <v>5</v>
      </c>
      <c r="C29" s="19">
        <v>58</v>
      </c>
      <c r="D29" s="19">
        <v>54</v>
      </c>
      <c r="E29" s="20">
        <f t="shared" ref="E29:E33" si="4">+C29/D29-1</f>
        <v>7.4074074074074181E-2</v>
      </c>
      <c r="F29" s="20"/>
      <c r="G29" s="20"/>
      <c r="H29" s="21"/>
      <c r="I29" s="19">
        <v>653.9</v>
      </c>
      <c r="J29" s="19">
        <v>773</v>
      </c>
      <c r="K29" s="20">
        <f t="shared" ref="K29:K33" si="5">+I29/J29-1</f>
        <v>-0.15407503234152653</v>
      </c>
      <c r="L29" s="7"/>
      <c r="M29" s="7"/>
    </row>
    <row r="30" spans="1:13" x14ac:dyDescent="0.25">
      <c r="A30" s="7"/>
      <c r="B30" s="22" t="s">
        <v>6</v>
      </c>
      <c r="C30" s="19">
        <v>29.9</v>
      </c>
      <c r="D30" s="19">
        <v>28</v>
      </c>
      <c r="E30" s="20">
        <f t="shared" si="4"/>
        <v>6.7857142857142838E-2</v>
      </c>
      <c r="F30" s="20"/>
      <c r="G30" s="20"/>
      <c r="H30" s="21"/>
      <c r="I30" s="19">
        <v>269.10000000000002</v>
      </c>
      <c r="J30" s="19">
        <v>302</v>
      </c>
      <c r="K30" s="20">
        <f t="shared" si="5"/>
        <v>-0.10894039735099326</v>
      </c>
      <c r="L30" s="7"/>
      <c r="M30" s="7"/>
    </row>
    <row r="31" spans="1:13" x14ac:dyDescent="0.25">
      <c r="A31" s="7"/>
      <c r="B31" s="30" t="s">
        <v>7</v>
      </c>
      <c r="C31" s="31">
        <v>13.6</v>
      </c>
      <c r="D31" s="31">
        <v>12</v>
      </c>
      <c r="E31" s="32">
        <f t="shared" si="4"/>
        <v>0.1333333333333333</v>
      </c>
      <c r="F31" s="32"/>
      <c r="G31" s="32"/>
      <c r="H31" s="33"/>
      <c r="I31" s="31">
        <v>132.69999999999999</v>
      </c>
      <c r="J31" s="31">
        <v>141</v>
      </c>
      <c r="K31" s="32">
        <f t="shared" si="5"/>
        <v>-5.8865248226950384E-2</v>
      </c>
      <c r="L31" s="7"/>
      <c r="M31" s="7"/>
    </row>
    <row r="32" spans="1:13" x14ac:dyDescent="0.25">
      <c r="A32" s="7"/>
      <c r="B32" s="22" t="s">
        <v>8</v>
      </c>
      <c r="C32" s="19">
        <v>15.7</v>
      </c>
      <c r="D32" s="19">
        <v>17</v>
      </c>
      <c r="E32" s="20">
        <f t="shared" si="4"/>
        <v>-7.6470588235294179E-2</v>
      </c>
      <c r="F32" s="20"/>
      <c r="G32" s="20"/>
      <c r="H32" s="21"/>
      <c r="I32" s="19">
        <v>207.5</v>
      </c>
      <c r="J32" s="19">
        <v>217</v>
      </c>
      <c r="K32" s="20">
        <f t="shared" si="5"/>
        <v>-4.3778801843317949E-2</v>
      </c>
      <c r="L32" s="7"/>
      <c r="M32" s="7"/>
    </row>
    <row r="33" spans="1:13" x14ac:dyDescent="0.25">
      <c r="A33" s="7"/>
      <c r="B33" s="11" t="s">
        <v>9</v>
      </c>
      <c r="C33" s="23">
        <f>SUM(C28:C32)</f>
        <v>4712.2</v>
      </c>
      <c r="D33" s="23">
        <f>SUM(D28:D32)</f>
        <v>4951</v>
      </c>
      <c r="E33" s="24">
        <f t="shared" si="4"/>
        <v>-4.8232680266612871E-2</v>
      </c>
      <c r="F33" s="24"/>
      <c r="G33" s="24"/>
      <c r="H33" s="21"/>
      <c r="I33" s="23">
        <f>SUM(I28:I32)</f>
        <v>55852.2</v>
      </c>
      <c r="J33" s="23">
        <f>SUM(J28:J32)</f>
        <v>60696</v>
      </c>
      <c r="K33" s="24">
        <f t="shared" si="5"/>
        <v>-7.9804270462633498E-2</v>
      </c>
      <c r="L33" s="7"/>
      <c r="M33" s="7"/>
    </row>
    <row r="34" spans="1:13" ht="4.5" customHeight="1" x14ac:dyDescent="0.25">
      <c r="A34" s="7"/>
      <c r="B34" s="25"/>
      <c r="C34" s="26"/>
      <c r="D34" s="26"/>
      <c r="E34" s="27"/>
      <c r="F34" s="27"/>
      <c r="G34" s="27"/>
      <c r="H34" s="28"/>
      <c r="I34" s="26"/>
      <c r="J34" s="26"/>
      <c r="K34" s="27"/>
      <c r="L34" s="7"/>
      <c r="M34" s="7"/>
    </row>
    <row r="35" spans="1:13" x14ac:dyDescent="0.25">
      <c r="A35" s="7"/>
      <c r="B35" s="34"/>
      <c r="C35" s="28"/>
      <c r="D35" s="28"/>
      <c r="E35" s="35"/>
      <c r="F35" s="35"/>
      <c r="G35" s="35"/>
      <c r="H35" s="28"/>
      <c r="I35" s="28"/>
      <c r="J35" s="28"/>
      <c r="K35" s="35"/>
      <c r="L35" s="7"/>
      <c r="M35" s="7"/>
    </row>
    <row r="36" spans="1:1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8.75" x14ac:dyDescent="0.3">
      <c r="A37" s="7"/>
      <c r="B37" s="40" t="s">
        <v>13</v>
      </c>
      <c r="C37" s="40"/>
      <c r="D37" s="40"/>
      <c r="E37" s="40"/>
      <c r="F37" s="40"/>
      <c r="G37" s="40"/>
      <c r="H37" s="40"/>
      <c r="I37" s="40"/>
      <c r="J37" s="40"/>
      <c r="K37" s="40"/>
      <c r="L37" s="7"/>
      <c r="M37" s="7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25">
      <c r="A39" s="7"/>
      <c r="B39" s="36"/>
      <c r="C39" s="36"/>
      <c r="D39" s="37" t="s">
        <v>14</v>
      </c>
      <c r="E39" s="7"/>
      <c r="F39" s="7"/>
      <c r="G39" s="7"/>
      <c r="H39" s="7"/>
      <c r="I39" s="7"/>
      <c r="J39" s="7"/>
      <c r="K39" s="7"/>
      <c r="L39" s="7"/>
      <c r="M39" s="7"/>
    </row>
    <row r="40" spans="1:13" x14ac:dyDescent="0.25">
      <c r="A40" s="7"/>
      <c r="B40" s="37" t="s">
        <v>15</v>
      </c>
      <c r="C40" s="37" t="s">
        <v>16</v>
      </c>
      <c r="D40" s="48">
        <v>85231</v>
      </c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"/>
      <c r="B41" s="37" t="s">
        <v>17</v>
      </c>
      <c r="C41" s="37" t="s">
        <v>16</v>
      </c>
      <c r="D41" s="48">
        <v>109159</v>
      </c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5">
      <c r="A42" s="7"/>
      <c r="B42" s="37" t="s">
        <v>18</v>
      </c>
      <c r="C42" s="37" t="s">
        <v>16</v>
      </c>
      <c r="D42" s="48">
        <v>126895</v>
      </c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5">
      <c r="A43" s="7"/>
      <c r="B43" s="37" t="s">
        <v>19</v>
      </c>
      <c r="C43" s="37" t="s">
        <v>16</v>
      </c>
      <c r="D43" s="48">
        <v>150748</v>
      </c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"/>
      <c r="B44" s="37" t="s">
        <v>20</v>
      </c>
      <c r="C44" s="37" t="s">
        <v>16</v>
      </c>
      <c r="D44" s="48">
        <v>157643</v>
      </c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5">
      <c r="A45" s="7"/>
      <c r="B45" s="37" t="s">
        <v>21</v>
      </c>
      <c r="C45" s="37" t="s">
        <v>16</v>
      </c>
      <c r="D45" s="48">
        <v>120223</v>
      </c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25">
      <c r="A46" s="7"/>
      <c r="B46" s="37" t="s">
        <v>22</v>
      </c>
      <c r="C46" s="37" t="s">
        <v>16</v>
      </c>
      <c r="D46" s="48">
        <v>97422</v>
      </c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"/>
      <c r="B47" s="37" t="s">
        <v>23</v>
      </c>
      <c r="C47" s="37" t="s">
        <v>16</v>
      </c>
      <c r="D47" s="48">
        <v>90543</v>
      </c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25">
      <c r="A48" s="7"/>
      <c r="B48" s="37" t="s">
        <v>24</v>
      </c>
      <c r="C48" s="37" t="s">
        <v>16</v>
      </c>
      <c r="D48" s="48">
        <v>101424</v>
      </c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7"/>
      <c r="B49" s="37" t="s">
        <v>25</v>
      </c>
      <c r="C49" s="37" t="s">
        <v>16</v>
      </c>
      <c r="D49" s="48">
        <v>99278</v>
      </c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25">
      <c r="A50" s="7"/>
      <c r="B50" s="37" t="s">
        <v>26</v>
      </c>
      <c r="C50" s="37" t="s">
        <v>16</v>
      </c>
      <c r="D50" s="48">
        <v>94162</v>
      </c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7"/>
      <c r="B51" s="37" t="s">
        <v>27</v>
      </c>
      <c r="C51" s="37" t="s">
        <v>16</v>
      </c>
      <c r="D51" s="48">
        <v>89186</v>
      </c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7"/>
      <c r="B52" s="37" t="s">
        <v>28</v>
      </c>
      <c r="C52" s="37" t="s">
        <v>16</v>
      </c>
      <c r="D52" s="48">
        <v>91373</v>
      </c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A53" s="7"/>
      <c r="B53" s="37" t="s">
        <v>29</v>
      </c>
      <c r="C53" s="37" t="s">
        <v>16</v>
      </c>
      <c r="D53" s="48">
        <v>96629</v>
      </c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5" customHeight="1" x14ac:dyDescent="0.25">
      <c r="A55" s="7"/>
      <c r="B55" s="49" t="s">
        <v>30</v>
      </c>
      <c r="C55" s="49"/>
      <c r="D55" s="49"/>
      <c r="E55" s="49"/>
      <c r="F55" s="49"/>
      <c r="G55" s="49"/>
      <c r="H55" s="49"/>
      <c r="I55" s="49"/>
      <c r="J55" s="49"/>
      <c r="K55" s="7"/>
      <c r="L55" s="7"/>
      <c r="M55" s="7"/>
    </row>
    <row r="56" spans="1:13" x14ac:dyDescent="0.25">
      <c r="A56" s="7"/>
      <c r="B56" s="36" t="s">
        <v>31</v>
      </c>
      <c r="C56" s="36"/>
      <c r="D56" s="36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25">
      <c r="A57" s="7"/>
      <c r="B57" s="36" t="s">
        <v>32</v>
      </c>
      <c r="C57" s="36"/>
      <c r="D57" s="36" t="s">
        <v>33</v>
      </c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25">
      <c r="A58" s="7"/>
      <c r="B58" s="36" t="s">
        <v>34</v>
      </c>
      <c r="C58" s="36"/>
      <c r="D58" s="36" t="s">
        <v>36</v>
      </c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5">
      <c r="A59" s="7"/>
      <c r="B59" s="36" t="s">
        <v>38</v>
      </c>
      <c r="C59" s="7"/>
      <c r="D59" s="36" t="s">
        <v>39</v>
      </c>
      <c r="E59" s="7"/>
      <c r="F59" s="7"/>
      <c r="G59" s="7"/>
      <c r="H59" s="7"/>
      <c r="I59" s="7"/>
      <c r="J59" s="7"/>
      <c r="K59" s="7"/>
      <c r="L59" s="7"/>
      <c r="M59" s="7"/>
    </row>
    <row r="60" spans="1:13" x14ac:dyDescent="0.25">
      <c r="A60" s="7"/>
      <c r="B60" s="36" t="s">
        <v>40</v>
      </c>
      <c r="C60" s="36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x14ac:dyDescent="0.25">
      <c r="A61" s="7"/>
      <c r="B61" s="36" t="s">
        <v>41</v>
      </c>
      <c r="C61" s="7"/>
      <c r="D61" s="36" t="s">
        <v>42</v>
      </c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25">
      <c r="A62" s="7"/>
      <c r="B62" s="36" t="s">
        <v>43</v>
      </c>
      <c r="C62" s="36"/>
      <c r="D62" s="36" t="s">
        <v>44</v>
      </c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A63" s="7"/>
      <c r="B63" s="36" t="s">
        <v>45</v>
      </c>
      <c r="C63" s="7"/>
      <c r="D63" s="36" t="s">
        <v>46</v>
      </c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25">
      <c r="A64" s="7"/>
      <c r="B64" s="36" t="s">
        <v>35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7"/>
      <c r="B65" s="38" t="s">
        <v>37</v>
      </c>
      <c r="C65" s="36"/>
      <c r="D65" s="36"/>
      <c r="E65" s="7"/>
      <c r="F65" s="7"/>
      <c r="G65" s="7"/>
      <c r="H65" s="7"/>
      <c r="I65" s="7"/>
      <c r="J65" s="7"/>
      <c r="K65" s="7"/>
      <c r="L65" s="7"/>
      <c r="M65" s="7"/>
    </row>
  </sheetData>
  <mergeCells count="5">
    <mergeCell ref="B55:J55"/>
    <mergeCell ref="A2:I2"/>
    <mergeCell ref="B5:F5"/>
    <mergeCell ref="C7:E7"/>
    <mergeCell ref="A1:M1"/>
  </mergeCells>
  <hyperlinks>
    <hyperlink ref="B65" r:id="rId1" xr:uid="{AFE76822-EC8D-434E-A6BB-80DFADA067D1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&amp;L&amp;A&amp;C&amp;G&amp;R&amp;P af &amp;N</oddHeader>
    <oddFooter>&amp;C&amp;"-,Bold"https://www.sjalfbaerni.is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Z33"/>
  <sheetViews>
    <sheetView zoomScaleNormal="100" workbookViewId="0">
      <selection activeCell="J16" sqref="J16"/>
    </sheetView>
  </sheetViews>
  <sheetFormatPr defaultColWidth="9.28515625" defaultRowHeight="15" x14ac:dyDescent="0.25"/>
  <cols>
    <col min="1" max="1" width="9.28515625" style="1"/>
    <col min="2" max="2" width="11" style="1" customWidth="1"/>
    <col min="3" max="3" width="16" style="1" bestFit="1" customWidth="1"/>
    <col min="4" max="4" width="11" style="1" bestFit="1" customWidth="1"/>
    <col min="5" max="16384" width="9.28515625" style="1"/>
  </cols>
  <sheetData>
    <row r="1" spans="1:26" s="4" customFormat="1" ht="21" x14ac:dyDescent="0.35">
      <c r="A1" s="53" t="str">
        <f>Frumgögn!A1</f>
        <v>3.1 Ferðaþjónusta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29"/>
      <c r="K2" s="29"/>
      <c r="L2" s="29"/>
      <c r="M2" s="29"/>
      <c r="N2" s="2"/>
      <c r="O2" s="2"/>
      <c r="P2" s="2"/>
      <c r="Q2" s="2"/>
      <c r="R2" s="2"/>
      <c r="S2" s="2"/>
      <c r="T2" s="2"/>
    </row>
    <row r="3" spans="1:26" x14ac:dyDescent="0.25">
      <c r="A3" s="6"/>
      <c r="B3" s="7"/>
      <c r="C3" s="7"/>
      <c r="D3" s="7"/>
      <c r="E3" s="6"/>
      <c r="F3" s="7"/>
      <c r="G3" s="7"/>
      <c r="H3" s="7"/>
      <c r="I3" s="7"/>
      <c r="J3" s="7"/>
      <c r="K3" s="6"/>
      <c r="L3" s="6"/>
      <c r="M3" s="6"/>
    </row>
    <row r="4" spans="1:26" ht="15" customHeight="1" x14ac:dyDescent="0.25">
      <c r="A4" s="7"/>
      <c r="B4" s="39" t="s">
        <v>49</v>
      </c>
      <c r="C4" s="47" t="s">
        <v>14</v>
      </c>
      <c r="D4" s="3" t="s">
        <v>50</v>
      </c>
      <c r="E4" s="7"/>
      <c r="F4" s="7"/>
      <c r="G4" s="7"/>
      <c r="H4" s="7"/>
      <c r="I4" s="7"/>
      <c r="J4" s="7"/>
      <c r="K4" s="7"/>
      <c r="L4" s="7"/>
      <c r="M4" s="7"/>
    </row>
    <row r="5" spans="1:26" ht="15" customHeight="1" x14ac:dyDescent="0.25">
      <c r="A5" s="7"/>
      <c r="B5" s="42">
        <v>2003</v>
      </c>
      <c r="C5" s="43">
        <v>85231</v>
      </c>
      <c r="E5" s="7"/>
      <c r="F5" s="7"/>
      <c r="G5" s="7"/>
      <c r="H5" s="7"/>
      <c r="I5" s="7"/>
      <c r="J5" s="7"/>
      <c r="K5" s="7"/>
      <c r="L5" s="7"/>
      <c r="M5" s="7"/>
    </row>
    <row r="6" spans="1:26" x14ac:dyDescent="0.25">
      <c r="A6" s="7"/>
      <c r="B6" s="42">
        <v>2004</v>
      </c>
      <c r="C6" s="43">
        <v>109159</v>
      </c>
      <c r="E6" s="7"/>
      <c r="F6" s="7"/>
      <c r="G6" s="7"/>
      <c r="H6" s="7"/>
      <c r="I6" s="7"/>
      <c r="J6" s="7"/>
      <c r="K6" s="7"/>
      <c r="L6" s="7"/>
      <c r="M6" s="7"/>
    </row>
    <row r="7" spans="1:26" x14ac:dyDescent="0.25">
      <c r="A7" s="7"/>
      <c r="B7" s="42">
        <v>2005</v>
      </c>
      <c r="C7" s="43">
        <v>126895</v>
      </c>
      <c r="E7" s="7"/>
      <c r="F7" s="7"/>
      <c r="G7" s="7"/>
      <c r="H7" s="7"/>
      <c r="I7" s="7"/>
      <c r="J7" s="7"/>
      <c r="K7" s="7"/>
      <c r="L7" s="7"/>
      <c r="M7" s="7"/>
    </row>
    <row r="8" spans="1:26" x14ac:dyDescent="0.25">
      <c r="A8" s="7"/>
      <c r="B8" s="42">
        <v>2006</v>
      </c>
      <c r="C8" s="43">
        <v>150748</v>
      </c>
      <c r="E8" s="7"/>
      <c r="F8" s="7"/>
      <c r="G8" s="7"/>
      <c r="H8" s="7"/>
      <c r="I8" s="7"/>
      <c r="J8" s="7"/>
      <c r="K8" s="7"/>
      <c r="L8" s="7"/>
      <c r="M8" s="7"/>
    </row>
    <row r="9" spans="1:26" x14ac:dyDescent="0.25">
      <c r="A9" s="7"/>
      <c r="B9" s="42">
        <v>2007</v>
      </c>
      <c r="C9" s="43">
        <v>157643</v>
      </c>
      <c r="E9" s="7"/>
      <c r="F9" s="7"/>
      <c r="G9" s="7"/>
      <c r="H9" s="7"/>
      <c r="I9" s="7"/>
      <c r="J9" s="7"/>
      <c r="K9" s="7"/>
      <c r="L9" s="7"/>
      <c r="M9" s="7"/>
    </row>
    <row r="10" spans="1:26" x14ac:dyDescent="0.25">
      <c r="A10" s="7"/>
      <c r="B10" s="42">
        <v>2008</v>
      </c>
      <c r="C10" s="43">
        <v>120223</v>
      </c>
      <c r="E10" s="7"/>
      <c r="F10" s="7"/>
      <c r="G10" s="7"/>
      <c r="H10" s="7"/>
      <c r="I10" s="7"/>
      <c r="J10" s="7"/>
      <c r="K10" s="7"/>
      <c r="L10" s="7"/>
      <c r="M10" s="7"/>
    </row>
    <row r="11" spans="1:26" x14ac:dyDescent="0.25">
      <c r="A11" s="7"/>
      <c r="B11" s="42">
        <v>2009</v>
      </c>
      <c r="C11" s="43">
        <v>97422</v>
      </c>
      <c r="D11" s="44">
        <v>0.7</v>
      </c>
      <c r="E11" s="7"/>
      <c r="F11" s="7"/>
      <c r="G11" s="7"/>
      <c r="H11" s="7"/>
      <c r="I11" s="7"/>
      <c r="J11" s="7"/>
      <c r="K11" s="7"/>
      <c r="L11" s="7"/>
      <c r="M11" s="7"/>
    </row>
    <row r="12" spans="1:26" x14ac:dyDescent="0.25">
      <c r="A12" s="7"/>
      <c r="B12" s="42">
        <v>2010</v>
      </c>
      <c r="C12" s="43">
        <v>90543</v>
      </c>
      <c r="D12" s="44">
        <v>0.7</v>
      </c>
      <c r="E12" s="7"/>
      <c r="F12" s="7"/>
      <c r="G12" s="7"/>
      <c r="H12" s="7"/>
      <c r="I12" s="7"/>
      <c r="J12" s="7"/>
      <c r="K12" s="7"/>
      <c r="L12" s="7"/>
      <c r="M12" s="7"/>
    </row>
    <row r="13" spans="1:26" x14ac:dyDescent="0.25">
      <c r="A13" s="7"/>
      <c r="B13" s="42">
        <v>2011</v>
      </c>
      <c r="C13" s="43">
        <v>101424</v>
      </c>
      <c r="D13" s="44">
        <v>0.71</v>
      </c>
      <c r="E13" s="7"/>
      <c r="F13" s="7"/>
      <c r="G13" s="7"/>
      <c r="H13" s="7"/>
      <c r="I13" s="7"/>
      <c r="J13" s="7"/>
      <c r="K13" s="7"/>
      <c r="L13" s="7"/>
      <c r="M13" s="7"/>
    </row>
    <row r="14" spans="1:26" x14ac:dyDescent="0.25">
      <c r="A14" s="7"/>
      <c r="B14" s="42">
        <v>2012</v>
      </c>
      <c r="C14" s="43">
        <v>99278</v>
      </c>
      <c r="D14" s="45">
        <v>0.71</v>
      </c>
      <c r="E14" s="7"/>
      <c r="F14" s="7"/>
      <c r="G14" s="7"/>
      <c r="H14" s="7"/>
      <c r="I14" s="7"/>
      <c r="J14" s="7"/>
      <c r="K14" s="7"/>
      <c r="L14" s="7"/>
      <c r="M14" s="7"/>
    </row>
    <row r="15" spans="1:26" x14ac:dyDescent="0.25">
      <c r="A15" s="7"/>
      <c r="B15" s="42">
        <v>2013</v>
      </c>
      <c r="C15" s="43">
        <v>94162</v>
      </c>
      <c r="D15" s="45">
        <v>0.73</v>
      </c>
      <c r="E15" s="7"/>
      <c r="F15" s="7"/>
      <c r="G15" s="7"/>
      <c r="H15" s="7"/>
      <c r="I15" s="7"/>
      <c r="J15" s="7"/>
      <c r="K15" s="7"/>
      <c r="L15" s="7"/>
      <c r="M15" s="7"/>
    </row>
    <row r="16" spans="1:26" x14ac:dyDescent="0.25">
      <c r="A16" s="7"/>
      <c r="B16" s="42">
        <v>2014</v>
      </c>
      <c r="C16" s="43">
        <v>89186</v>
      </c>
      <c r="D16" s="45">
        <v>0.73</v>
      </c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7"/>
      <c r="B17" s="42">
        <v>2015</v>
      </c>
      <c r="C17" s="43">
        <v>91373</v>
      </c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7"/>
      <c r="B18" s="42">
        <v>2016</v>
      </c>
      <c r="C18" s="43">
        <v>96629</v>
      </c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42">
        <v>2017</v>
      </c>
      <c r="C19" s="43">
        <v>98909</v>
      </c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42">
        <v>2018</v>
      </c>
      <c r="C20" s="43">
        <v>94225</v>
      </c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42">
        <v>2019</v>
      </c>
      <c r="C21" s="43">
        <v>83954</v>
      </c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s="7"/>
      <c r="B29" s="7" t="s">
        <v>47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5">
      <c r="A30" s="7"/>
      <c r="B30" s="38" t="s">
        <v>48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N1"/>
    <mergeCell ref="A2:I2"/>
  </mergeCells>
  <hyperlinks>
    <hyperlink ref="B30" r:id="rId1" xr:uid="{FE8B55F3-DE7E-4BA4-88BC-7123CC82EBF9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Y33"/>
  <sheetViews>
    <sheetView tabSelected="1" zoomScaleNormal="100" workbookViewId="0">
      <selection activeCell="S13" sqref="S13"/>
    </sheetView>
  </sheetViews>
  <sheetFormatPr defaultColWidth="9.28515625" defaultRowHeight="15" x14ac:dyDescent="0.25"/>
  <cols>
    <col min="1" max="1" width="11" style="1" customWidth="1"/>
    <col min="2" max="2" width="16" style="1" bestFit="1" customWidth="1"/>
    <col min="3" max="3" width="11" style="1" bestFit="1" customWidth="1"/>
    <col min="4" max="16384" width="9.28515625" style="1"/>
  </cols>
  <sheetData>
    <row r="1" spans="1:25" ht="21" x14ac:dyDescent="0.35">
      <c r="A1" s="53" t="str">
        <f>Frumgögn!A1</f>
        <v>3.1 Ferðaþjónusta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29"/>
      <c r="K2" s="29"/>
      <c r="L2" s="29"/>
      <c r="M2" s="29"/>
      <c r="N2" s="2"/>
      <c r="O2" s="2"/>
      <c r="P2" s="2"/>
      <c r="Q2" s="2"/>
      <c r="R2" s="2"/>
      <c r="S2" s="2"/>
    </row>
    <row r="3" spans="1:25" x14ac:dyDescent="0.25">
      <c r="A3" s="6"/>
      <c r="B3" s="7"/>
      <c r="C3" s="7"/>
      <c r="D3" s="6"/>
      <c r="E3" s="6"/>
      <c r="F3" s="7"/>
      <c r="G3" s="7"/>
      <c r="H3" s="7"/>
      <c r="I3" s="7"/>
      <c r="J3" s="7"/>
      <c r="K3" s="6"/>
      <c r="L3" s="6"/>
      <c r="M3" s="6"/>
    </row>
    <row r="4" spans="1:25" ht="15" customHeight="1" x14ac:dyDescent="0.25">
      <c r="A4" s="39" t="s">
        <v>49</v>
      </c>
      <c r="B4" s="39" t="s">
        <v>14</v>
      </c>
      <c r="C4" s="46" t="s">
        <v>50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25" ht="15" customHeight="1" x14ac:dyDescent="0.25">
      <c r="A5" s="42">
        <v>2003</v>
      </c>
      <c r="B5" s="43">
        <v>85231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25" x14ac:dyDescent="0.25">
      <c r="A6" s="42">
        <v>2004</v>
      </c>
      <c r="B6" s="43">
        <v>109159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25" x14ac:dyDescent="0.25">
      <c r="A7" s="42">
        <v>2005</v>
      </c>
      <c r="B7" s="43">
        <v>126895</v>
      </c>
      <c r="D7" s="7"/>
      <c r="E7" s="7"/>
      <c r="F7" s="7"/>
      <c r="G7" s="7"/>
      <c r="H7" s="7"/>
      <c r="I7" s="7"/>
      <c r="J7" s="7"/>
      <c r="K7" s="7"/>
      <c r="L7" s="7"/>
      <c r="M7" s="7"/>
    </row>
    <row r="8" spans="1:25" x14ac:dyDescent="0.25">
      <c r="A8" s="42">
        <v>2006</v>
      </c>
      <c r="B8" s="43">
        <v>150748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1:25" x14ac:dyDescent="0.25">
      <c r="A9" s="42">
        <v>2007</v>
      </c>
      <c r="B9" s="43">
        <v>157643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25" x14ac:dyDescent="0.25">
      <c r="A10" s="42">
        <v>2008</v>
      </c>
      <c r="B10" s="43">
        <v>120223</v>
      </c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25" x14ac:dyDescent="0.25">
      <c r="A11" s="42">
        <v>2009</v>
      </c>
      <c r="B11" s="43">
        <v>97422</v>
      </c>
      <c r="C11" s="44">
        <v>0.7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5" x14ac:dyDescent="0.25">
      <c r="A12" s="42">
        <v>2010</v>
      </c>
      <c r="B12" s="43">
        <v>90543</v>
      </c>
      <c r="C12" s="44">
        <v>0.7</v>
      </c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25" x14ac:dyDescent="0.25">
      <c r="A13" s="42">
        <v>2011</v>
      </c>
      <c r="B13" s="43">
        <v>101424</v>
      </c>
      <c r="C13" s="44">
        <v>0.71</v>
      </c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25" x14ac:dyDescent="0.25">
      <c r="A14" s="42">
        <v>2012</v>
      </c>
      <c r="B14" s="43">
        <v>99278</v>
      </c>
      <c r="C14" s="45">
        <v>0.71</v>
      </c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25" x14ac:dyDescent="0.25">
      <c r="A15" s="42">
        <v>2013</v>
      </c>
      <c r="B15" s="43">
        <v>94162</v>
      </c>
      <c r="C15" s="45">
        <v>0.73</v>
      </c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25" x14ac:dyDescent="0.25">
      <c r="A16" s="42">
        <v>2014</v>
      </c>
      <c r="B16" s="43">
        <v>89186</v>
      </c>
      <c r="C16" s="45">
        <v>0.73</v>
      </c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42">
        <v>2015</v>
      </c>
      <c r="B17" s="43">
        <v>91373</v>
      </c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42">
        <v>2016</v>
      </c>
      <c r="B18" s="43">
        <v>96629</v>
      </c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42">
        <v>2017</v>
      </c>
      <c r="B19" s="43">
        <v>98909</v>
      </c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42">
        <v>2018</v>
      </c>
      <c r="B20" s="43">
        <v>94225</v>
      </c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42">
        <v>2019</v>
      </c>
      <c r="B21" s="43">
        <v>83954</v>
      </c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M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purl.org/dc/elements/1.1/"/>
    <ds:schemaRef ds:uri="cc6de4c7-8526-40f9-9830-bae303b4b474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60700310-1e95-4a2d-902b-55f378dec2f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BEE20B4-289D-488E-9A4B-BCA9506AA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 Úlfarsson</dc:creator>
  <cp:lastModifiedBy>Arnar  Úlfarsson</cp:lastModifiedBy>
  <cp:lastPrinted>2020-02-27T13:25:14Z</cp:lastPrinted>
  <dcterms:created xsi:type="dcterms:W3CDTF">2020-02-07T14:51:12Z</dcterms:created>
  <dcterms:modified xsi:type="dcterms:W3CDTF">2020-05-18T13:45:00Z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