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3.3 Flugfarþegar/2024/"/>
    </mc:Choice>
  </mc:AlternateContent>
  <xr:revisionPtr revIDLastSave="0" documentId="8_{D3489240-AE87-42CC-9345-1215C715A5E1}" xr6:coauthVersionLast="47" xr6:coauthVersionMax="47" xr10:uidLastSave="{00000000-0000-0000-0000-000000000000}"/>
  <bookViews>
    <workbookView xWindow="6390" yWindow="3900" windowWidth="28800" windowHeight="15345" activeTab="2" xr2:uid="{95EE343A-A00D-435C-A1B6-23F75405F674}"/>
  </bookViews>
  <sheets>
    <sheet name="Frumgögn" sheetId="9" r:id="rId1"/>
    <sheet name="Úrvinnsla" sheetId="7" r:id="rId2"/>
    <sheet name="Birting" sheetId="8" r:id="rId3"/>
  </sheets>
  <definedNames>
    <definedName name="_xlnm.Print_Area" localSheetId="0">Frumgögn!$A$2:$N$64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9" l="1"/>
  <c r="J63" i="9"/>
  <c r="L63" i="9" s="1"/>
  <c r="E63" i="9"/>
  <c r="D63" i="9"/>
  <c r="F63" i="9" s="1"/>
  <c r="L61" i="9"/>
  <c r="F61" i="9"/>
  <c r="L59" i="9"/>
  <c r="F59" i="9"/>
  <c r="K54" i="9"/>
  <c r="J54" i="9"/>
  <c r="L54" i="9" s="1"/>
  <c r="E54" i="9"/>
  <c r="D54" i="9"/>
  <c r="F54" i="9" s="1"/>
  <c r="L52" i="9"/>
  <c r="F52" i="9"/>
  <c r="L50" i="9"/>
  <c r="F50" i="9"/>
  <c r="L48" i="9"/>
  <c r="F48" i="9"/>
  <c r="L46" i="9"/>
  <c r="F46" i="9"/>
  <c r="L44" i="9"/>
  <c r="F44" i="9"/>
  <c r="K39" i="9"/>
  <c r="J39" i="9"/>
  <c r="L39" i="9" s="1"/>
  <c r="E39" i="9"/>
  <c r="D39" i="9"/>
  <c r="L37" i="9"/>
  <c r="F37" i="9"/>
  <c r="L35" i="9"/>
  <c r="F35" i="9"/>
  <c r="L33" i="9"/>
  <c r="F33" i="9"/>
  <c r="L31" i="9"/>
  <c r="F31" i="9"/>
  <c r="L29" i="9"/>
  <c r="F29" i="9"/>
  <c r="K23" i="9"/>
  <c r="J23" i="9"/>
  <c r="L23" i="9" s="1"/>
  <c r="E23" i="9"/>
  <c r="D23" i="9"/>
  <c r="F23" i="9" s="1"/>
  <c r="L21" i="9"/>
  <c r="F21" i="9"/>
  <c r="L19" i="9"/>
  <c r="F19" i="9"/>
  <c r="L17" i="9"/>
  <c r="F17" i="9"/>
  <c r="L15" i="9"/>
  <c r="F15" i="9"/>
  <c r="L13" i="9"/>
  <c r="F13" i="9"/>
  <c r="K11" i="9"/>
  <c r="J11" i="9"/>
  <c r="F39" i="9" l="1"/>
  <c r="A1" i="8" l="1"/>
  <c r="A1" i="7"/>
</calcChain>
</file>

<file path=xl/sharedStrings.xml><?xml version="1.0" encoding="utf-8"?>
<sst xmlns="http://schemas.openxmlformats.org/spreadsheetml/2006/main" count="39" uniqueCount="22">
  <si>
    <t>December</t>
  </si>
  <si>
    <t>YEAR TO DATE</t>
  </si>
  <si>
    <t>PASSENGERS</t>
  </si>
  <si>
    <t>Change</t>
  </si>
  <si>
    <t>Keflavik</t>
  </si>
  <si>
    <t>Reykjavik</t>
  </si>
  <si>
    <t>Akureyri</t>
  </si>
  <si>
    <t>Egilsstadir</t>
  </si>
  <si>
    <t>Other airports</t>
  </si>
  <si>
    <t>TOTAL</t>
  </si>
  <si>
    <t>MOVEMENTS, all departures and landings</t>
  </si>
  <si>
    <t>CARGO &amp; MAIL (ton's)</t>
  </si>
  <si>
    <t>Reykjavik Control Area</t>
  </si>
  <si>
    <t>Overflights</t>
  </si>
  <si>
    <t>To / From Iceland</t>
  </si>
  <si>
    <t>Ár</t>
  </si>
  <si>
    <t>Flugfarþegar</t>
  </si>
  <si>
    <t>Sætanýting</t>
  </si>
  <si>
    <t>https://www.isavia.is/fyrirtaekid/um-isavia/utgefid-efni/flugtolur/flugtolur</t>
  </si>
  <si>
    <t>Isavia (2023) sótt 23.2.2023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</si>
  <si>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</si>
  <si>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 xml:space="preserve">Endurútgefnar tölur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</si>
</sst>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0"/>
      <color rgb="FF5F5F5F"/>
      <name val="Arial"/>
      <family val="2"/>
    </font>
    <font>
      <sz val="11"/>
      <color rgb="FF5F5F5F"/>
      <name val="Arial"/>
      <family val="2"/>
    </font>
    <font>
      <b/>
      <sz val="11"/>
      <color rgb="FF5F5F5F"/>
      <name val="Arial"/>
      <family val="2"/>
    </font>
    <font>
      <sz val="10"/>
      <color rgb="FF5F5F5F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4"/>
      <color theme="0"/>
      <name val="Arial Bold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5F5F5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1" fillId="3" borderId="0" xfId="0" applyFont="1" applyFill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11" fillId="3" borderId="0" xfId="2" applyFill="1"/>
    <xf numFmtId="0" fontId="0" fillId="0" borderId="0" xfId="0" applyFill="1"/>
    <xf numFmtId="3" fontId="0" fillId="0" borderId="0" xfId="0" applyNumberFormat="1" applyFill="1"/>
    <xf numFmtId="10" fontId="0" fillId="0" borderId="0" xfId="0" applyNumberFormat="1" applyFill="1"/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" fontId="5" fillId="0" borderId="0" xfId="0" applyNumberFormat="1" applyFont="1"/>
    <xf numFmtId="17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168" fontId="8" fillId="0" borderId="0" xfId="3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8" fontId="19" fillId="0" borderId="0" xfId="3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168" fontId="5" fillId="0" borderId="0" xfId="3" applyNumberFormat="1" applyFont="1" applyFill="1" applyBorder="1" applyAlignment="1">
      <alignment horizontal="right"/>
    </xf>
    <xf numFmtId="168" fontId="20" fillId="0" borderId="0" xfId="3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168" fontId="9" fillId="0" borderId="0" xfId="3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168" fontId="21" fillId="0" borderId="0" xfId="3" applyNumberFormat="1" applyFont="1" applyFill="1" applyAlignment="1">
      <alignment horizontal="right"/>
    </xf>
    <xf numFmtId="0" fontId="10" fillId="0" borderId="0" xfId="0" applyFont="1"/>
    <xf numFmtId="168" fontId="10" fillId="0" borderId="0" xfId="3" applyNumberFormat="1" applyFont="1" applyFill="1" applyBorder="1" applyAlignment="1">
      <alignment horizontal="right"/>
    </xf>
    <xf numFmtId="0" fontId="22" fillId="0" borderId="0" xfId="0" applyFont="1"/>
  </cellXfs>
  <cellStyles count="4">
    <cellStyle name="Hyperlink" xfId="2" builtinId="8"/>
    <cellStyle name="Normal" xfId="0" builtinId="0"/>
    <cellStyle name="Normal 3" xfId="1" xr:uid="{377293A3-1ACB-408D-99D2-04C482BB9145}"/>
    <cellStyle name="Percent" xfId="3" builtinId="5"/>
  </cellStyles>
  <dxfs count="10">
    <dxf>
      <numFmt numFmtId="14" formatCode="0.00%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Flugfarþegar til og frá Egilsstöðum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Birting!$C$4</c:f>
              <c:strCache>
                <c:ptCount val="1"/>
                <c:pt idx="0">
                  <c:v>Flugfarþegar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Birting!$B$5:$B$25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Birting!$C$5:$C$25</c:f>
              <c:numCache>
                <c:formatCode>#,##0</c:formatCode>
                <c:ptCount val="21"/>
                <c:pt idx="0">
                  <c:v>85231</c:v>
                </c:pt>
                <c:pt idx="1">
                  <c:v>109159</c:v>
                </c:pt>
                <c:pt idx="2">
                  <c:v>126895</c:v>
                </c:pt>
                <c:pt idx="3">
                  <c:v>150748</c:v>
                </c:pt>
                <c:pt idx="4">
                  <c:v>157643</c:v>
                </c:pt>
                <c:pt idx="5">
                  <c:v>120223</c:v>
                </c:pt>
                <c:pt idx="6">
                  <c:v>97422</c:v>
                </c:pt>
                <c:pt idx="7">
                  <c:v>90543</c:v>
                </c:pt>
                <c:pt idx="8">
                  <c:v>101424</c:v>
                </c:pt>
                <c:pt idx="9">
                  <c:v>99278</c:v>
                </c:pt>
                <c:pt idx="10">
                  <c:v>94162</c:v>
                </c:pt>
                <c:pt idx="11">
                  <c:v>89186</c:v>
                </c:pt>
                <c:pt idx="12">
                  <c:v>91373</c:v>
                </c:pt>
                <c:pt idx="13">
                  <c:v>96629</c:v>
                </c:pt>
                <c:pt idx="14">
                  <c:v>98909</c:v>
                </c:pt>
                <c:pt idx="15">
                  <c:v>94225</c:v>
                </c:pt>
                <c:pt idx="16">
                  <c:v>83954</c:v>
                </c:pt>
                <c:pt idx="17">
                  <c:v>48173</c:v>
                </c:pt>
                <c:pt idx="18">
                  <c:v>77506</c:v>
                </c:pt>
                <c:pt idx="19">
                  <c:v>91919</c:v>
                </c:pt>
                <c:pt idx="20">
                  <c:v>92795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8-4496-852B-73DA8CA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3815536"/>
        <c:axId val="1973824272"/>
      </c:barChart>
      <c:lineChart>
        <c:grouping val="standard"/>
        <c:varyColors val="0"/>
        <c:ser>
          <c:idx val="1"/>
          <c:order val="1"/>
          <c:tx>
            <c:strRef>
              <c:f>Birting!$D$4</c:f>
              <c:strCache>
                <c:ptCount val="1"/>
                <c:pt idx="0">
                  <c:v>Sætanýting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Birting!$B$5:$B$25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Birting!$D$5:$D$25</c:f>
              <c:numCache>
                <c:formatCode>0.00%</c:formatCode>
                <c:ptCount val="21"/>
                <c:pt idx="6" formatCode="0%">
                  <c:v>0.7</c:v>
                </c:pt>
                <c:pt idx="7" formatCode="0%">
                  <c:v>0.7</c:v>
                </c:pt>
                <c:pt idx="8" formatCode="0%">
                  <c:v>0.71</c:v>
                </c:pt>
                <c:pt idx="9" formatCode="0%">
                  <c:v>0.71</c:v>
                </c:pt>
                <c:pt idx="10" formatCode="0%">
                  <c:v>0.73</c:v>
                </c:pt>
                <c:pt idx="11" formatCode="0%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8-4496-852B-73DA8CA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820112"/>
        <c:axId val="1973812208"/>
      </c:lineChart>
      <c:catAx>
        <c:axId val="19738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24272"/>
        <c:crosses val="autoZero"/>
        <c:auto val="1"/>
        <c:lblAlgn val="ctr"/>
        <c:lblOffset val="100"/>
        <c:noMultiLvlLbl val="0"/>
      </c:catAx>
      <c:valAx>
        <c:axId val="197382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15536"/>
        <c:crosses val="autoZero"/>
        <c:crossBetween val="between"/>
      </c:valAx>
      <c:valAx>
        <c:axId val="1973812208"/>
        <c:scaling>
          <c:orientation val="minMax"/>
          <c:max val="0.8"/>
          <c:min val="0.5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973820112"/>
        <c:crosses val="max"/>
        <c:crossBetween val="between"/>
      </c:valAx>
      <c:catAx>
        <c:axId val="197382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7381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8</xdr:col>
      <xdr:colOff>114300</xdr:colOff>
      <xdr:row>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737DA0-2A31-43CD-9B50-4B9AF7553192}"/>
            </a:ext>
          </a:extLst>
        </xdr:cNvPr>
        <xdr:cNvSpPr txBox="1"/>
      </xdr:nvSpPr>
      <xdr:spPr>
        <a:xfrm>
          <a:off x="114300" y="12700"/>
          <a:ext cx="3848100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6</xdr:row>
      <xdr:rowOff>38100</xdr:rowOff>
    </xdr:from>
    <xdr:to>
      <xdr:col>12</xdr:col>
      <xdr:colOff>2799</xdr:colOff>
      <xdr:row>6</xdr:row>
      <xdr:rowOff>49450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D1FF6B-756D-4DEB-AC70-FC9FB1FC7100}"/>
            </a:ext>
          </a:extLst>
        </xdr:cNvPr>
        <xdr:cNvCxnSpPr/>
      </xdr:nvCxnSpPr>
      <xdr:spPr>
        <a:xfrm>
          <a:off x="254189" y="1362075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24</xdr:row>
      <xdr:rowOff>177800</xdr:rowOff>
    </xdr:from>
    <xdr:to>
      <xdr:col>12</xdr:col>
      <xdr:colOff>2799</xdr:colOff>
      <xdr:row>24</xdr:row>
      <xdr:rowOff>189150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4C30E54-E368-4706-99BD-D14C47C9F402}"/>
            </a:ext>
          </a:extLst>
        </xdr:cNvPr>
        <xdr:cNvCxnSpPr/>
      </xdr:nvCxnSpPr>
      <xdr:spPr>
        <a:xfrm>
          <a:off x="254189" y="36830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40</xdr:row>
      <xdr:rowOff>25400</xdr:rowOff>
    </xdr:from>
    <xdr:to>
      <xdr:col>12</xdr:col>
      <xdr:colOff>2799</xdr:colOff>
      <xdr:row>40</xdr:row>
      <xdr:rowOff>36750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3F9E263-E3FA-4064-82C5-484E2E17B8F8}"/>
            </a:ext>
          </a:extLst>
        </xdr:cNvPr>
        <xdr:cNvCxnSpPr/>
      </xdr:nvCxnSpPr>
      <xdr:spPr>
        <a:xfrm>
          <a:off x="254189" y="56642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54</xdr:row>
      <xdr:rowOff>177800</xdr:rowOff>
    </xdr:from>
    <xdr:to>
      <xdr:col>12</xdr:col>
      <xdr:colOff>2799</xdr:colOff>
      <xdr:row>54</xdr:row>
      <xdr:rowOff>189150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02B6EB7-EE25-4B07-9957-463B6DEB4A41}"/>
            </a:ext>
          </a:extLst>
        </xdr:cNvPr>
        <xdr:cNvCxnSpPr/>
      </xdr:nvCxnSpPr>
      <xdr:spPr>
        <a:xfrm>
          <a:off x="254189" y="76454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63</xdr:row>
      <xdr:rowOff>177800</xdr:rowOff>
    </xdr:from>
    <xdr:to>
      <xdr:col>12</xdr:col>
      <xdr:colOff>2799</xdr:colOff>
      <xdr:row>63</xdr:row>
      <xdr:rowOff>189150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59F6017-5100-40B8-AE58-F3C5413D80B8}"/>
            </a:ext>
          </a:extLst>
        </xdr:cNvPr>
        <xdr:cNvCxnSpPr/>
      </xdr:nvCxnSpPr>
      <xdr:spPr>
        <a:xfrm>
          <a:off x="254189" y="888365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1</xdr:row>
      <xdr:rowOff>201248</xdr:rowOff>
    </xdr:from>
    <xdr:to>
      <xdr:col>11</xdr:col>
      <xdr:colOff>710752</xdr:colOff>
      <xdr:row>3</xdr:row>
      <xdr:rowOff>74204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F9F847-E520-4971-B412-32E080971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8371" y="201248"/>
          <a:ext cx="1714506" cy="625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7</xdr:row>
      <xdr:rowOff>14287</xdr:rowOff>
    </xdr:from>
    <xdr:to>
      <xdr:col>12</xdr:col>
      <xdr:colOff>200025</xdr:colOff>
      <xdr:row>21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5E3326-44A8-4C6F-9C90-7C0C2E82D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AEC7D7-C512-40B0-B5B7-5BCBEC243FE1}" name="Table1" displayName="Table1" ref="B3:D24" totalsRowShown="0" headerRowDxfId="9" dataDxfId="8">
  <autoFilter ref="B3:D24" xr:uid="{14AEC7D7-C512-40B0-B5B7-5BCBEC243FE1}">
    <filterColumn colId="0" hiddenButton="1"/>
    <filterColumn colId="1" hiddenButton="1"/>
    <filterColumn colId="2" hiddenButton="1"/>
  </autoFilter>
  <tableColumns count="3">
    <tableColumn id="1" xr3:uid="{843F75B5-B56F-4927-BF50-F68143897079}" name="Ár" dataDxfId="7"/>
    <tableColumn id="2" xr3:uid="{D5D7F584-18E1-4272-848A-6FC019EC3C8E}" name="Flugfarþegar" dataDxfId="6"/>
    <tableColumn id="3" xr3:uid="{271CEFE5-059F-470E-B2AF-A8D6E615F430}" name="Sætanýting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34E5B7-9E40-4628-94C1-209B23A634BA}" name="Table13" displayName="Table13" ref="B4:D25" totalsRowShown="0" headerRowDxfId="4" dataDxfId="3">
  <autoFilter ref="B4:D25" xr:uid="{2E34E5B7-9E40-4628-94C1-209B23A634BA}">
    <filterColumn colId="0" hiddenButton="1"/>
    <filterColumn colId="1" hiddenButton="1"/>
    <filterColumn colId="2" hiddenButton="1"/>
  </autoFilter>
  <tableColumns count="3">
    <tableColumn id="1" xr3:uid="{3D59DE4E-2CFC-4888-9412-94F55DDAAE04}" name="Ár" dataDxfId="2"/>
    <tableColumn id="2" xr3:uid="{13EC766B-D99E-42AC-A95D-3DB255112521}" name="Flugfarþegar" dataDxfId="1"/>
    <tableColumn id="3" xr3:uid="{37557871-C9B5-45DB-A153-F45E2D701FF6}" name="Sætaný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avia.is/fyrirtaekid/um-isavia/utgefid-efni/flugtolur/flugtolur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2F670-E4E7-46A1-BF5B-252946133017}">
  <sheetPr>
    <tabColor rgb="FFC00000"/>
  </sheetPr>
  <dimension ref="C1:S65"/>
  <sheetViews>
    <sheetView showGridLines="0" showWhiteSpace="0" zoomScale="115" zoomScaleNormal="115" zoomScalePageLayoutView="150" workbookViewId="0">
      <selection sqref="A1:XFD1"/>
    </sheetView>
  </sheetViews>
  <sheetFormatPr defaultColWidth="8.42578125" defaultRowHeight="15" x14ac:dyDescent="0.25"/>
  <cols>
    <col min="1" max="2" width="1.7109375" customWidth="1"/>
    <col min="3" max="3" width="16.7109375" style="15" customWidth="1"/>
    <col min="4" max="6" width="10.7109375" style="15" customWidth="1"/>
    <col min="7" max="7" width="1.7109375" style="15" customWidth="1"/>
    <col min="8" max="8" width="3.7109375" style="15" customWidth="1"/>
    <col min="9" max="9" width="4.42578125" style="15" customWidth="1"/>
    <col min="10" max="12" width="10.7109375" style="15" customWidth="1"/>
    <col min="13" max="13" width="1.7109375" style="15" customWidth="1"/>
    <col min="14" max="14" width="9.140625" customWidth="1"/>
    <col min="16" max="16" width="11.7109375" bestFit="1" customWidth="1"/>
    <col min="19" max="20" width="9" bestFit="1" customWidth="1"/>
  </cols>
  <sheetData>
    <row r="1" spans="3:18" s="3" customFormat="1" ht="21" x14ac:dyDescent="0.35"/>
    <row r="2" spans="3:18" ht="42.95" customHeight="1" x14ac:dyDescent="0.25">
      <c r="C2" s="14"/>
      <c r="D2" s="14"/>
      <c r="E2" s="14"/>
      <c r="F2" s="14"/>
      <c r="G2" s="14"/>
    </row>
    <row r="3" spans="3:18" ht="17.100000000000001" customHeight="1" x14ac:dyDescent="0.25">
      <c r="C3" s="16" t="s">
        <v>20</v>
      </c>
      <c r="D3" s="16"/>
      <c r="E3" s="16"/>
      <c r="F3" s="16"/>
      <c r="G3" s="16"/>
      <c r="H3" s="16"/>
      <c r="I3" s="16"/>
      <c r="J3" s="16"/>
      <c r="K3" s="17"/>
      <c r="L3" s="17"/>
      <c r="M3" s="18"/>
    </row>
    <row r="4" spans="3:18" x14ac:dyDescent="0.25">
      <c r="C4"/>
      <c r="D4"/>
      <c r="E4"/>
      <c r="F4"/>
      <c r="G4"/>
      <c r="H4"/>
      <c r="I4"/>
      <c r="J4"/>
      <c r="K4"/>
      <c r="L4"/>
      <c r="M4"/>
    </row>
    <row r="6" spans="3:18" x14ac:dyDescent="0.25">
      <c r="C6" s="19" t="s">
        <v>21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8" spans="3:18" ht="15.75" x14ac:dyDescent="0.25">
      <c r="C8" s="20"/>
      <c r="D8" s="21" t="s">
        <v>0</v>
      </c>
      <c r="E8" s="21"/>
      <c r="F8" s="21"/>
      <c r="G8"/>
      <c r="H8"/>
      <c r="I8" s="22"/>
      <c r="J8"/>
      <c r="K8"/>
      <c r="L8" s="23" t="s">
        <v>1</v>
      </c>
    </row>
    <row r="9" spans="3:18" x14ac:dyDescent="0.25">
      <c r="C9" s="24" t="s">
        <v>2</v>
      </c>
      <c r="D9" s="25"/>
      <c r="E9" s="25"/>
      <c r="G9" s="26"/>
      <c r="H9" s="26"/>
      <c r="I9" s="27"/>
      <c r="J9" s="28"/>
      <c r="K9" s="28"/>
      <c r="M9" s="29"/>
    </row>
    <row r="10" spans="3:18" ht="3" customHeight="1" x14ac:dyDescent="0.25">
      <c r="C10" s="27"/>
      <c r="D10" s="25"/>
      <c r="E10" s="25"/>
      <c r="F10" s="26"/>
      <c r="G10" s="26"/>
      <c r="H10" s="26"/>
      <c r="I10" s="27"/>
      <c r="J10" s="28"/>
      <c r="K10" s="28"/>
      <c r="L10" s="23"/>
      <c r="M10" s="29"/>
    </row>
    <row r="11" spans="3:18" x14ac:dyDescent="0.25">
      <c r="C11" s="27"/>
      <c r="D11" s="30">
        <v>2023</v>
      </c>
      <c r="E11" s="30">
        <v>2022</v>
      </c>
      <c r="F11" s="30" t="s">
        <v>3</v>
      </c>
      <c r="G11" s="30"/>
      <c r="H11" s="30"/>
      <c r="I11" s="27"/>
      <c r="J11" s="30">
        <f>D11</f>
        <v>2023</v>
      </c>
      <c r="K11" s="30">
        <f>E11</f>
        <v>2022</v>
      </c>
      <c r="L11" s="30" t="s">
        <v>3</v>
      </c>
      <c r="P11" s="7"/>
    </row>
    <row r="12" spans="3:18" ht="3" customHeight="1" x14ac:dyDescent="0.25">
      <c r="C12" s="27"/>
      <c r="D12" s="30"/>
      <c r="E12" s="30"/>
      <c r="F12" s="30"/>
      <c r="G12" s="30"/>
      <c r="H12" s="30"/>
      <c r="I12" s="27"/>
      <c r="J12" s="30"/>
      <c r="K12" s="30"/>
      <c r="L12" s="30"/>
    </row>
    <row r="13" spans="3:18" x14ac:dyDescent="0.25">
      <c r="C13" s="31" t="s">
        <v>4</v>
      </c>
      <c r="D13" s="32">
        <v>521820</v>
      </c>
      <c r="E13" s="32">
        <v>433560</v>
      </c>
      <c r="F13" s="33">
        <f>+D13/E13-1</f>
        <v>0.20357044007749803</v>
      </c>
      <c r="G13" s="33"/>
      <c r="H13" s="33"/>
      <c r="I13" s="34"/>
      <c r="J13" s="32">
        <v>7776147</v>
      </c>
      <c r="K13" s="32">
        <v>6126421</v>
      </c>
      <c r="L13" s="33">
        <f>+J13/K13-1</f>
        <v>0.26928054732118478</v>
      </c>
      <c r="M13" s="35"/>
    </row>
    <row r="14" spans="3:18" ht="3" customHeight="1" x14ac:dyDescent="0.25">
      <c r="C14" s="31"/>
      <c r="D14" s="32"/>
      <c r="E14" s="32"/>
      <c r="F14" s="33"/>
      <c r="G14" s="33"/>
      <c r="H14" s="33"/>
      <c r="I14" s="34"/>
      <c r="J14" s="32"/>
      <c r="K14" s="32"/>
      <c r="L14" s="33"/>
      <c r="M14" s="35"/>
    </row>
    <row r="15" spans="3:18" x14ac:dyDescent="0.25">
      <c r="C15" s="36" t="s">
        <v>5</v>
      </c>
      <c r="D15" s="32">
        <v>23116</v>
      </c>
      <c r="E15" s="32">
        <v>24366</v>
      </c>
      <c r="F15" s="33">
        <f t="shared" ref="F15:F23" si="0">+D15/E15-1</f>
        <v>-5.1300993187228139E-2</v>
      </c>
      <c r="G15" s="33"/>
      <c r="H15" s="33"/>
      <c r="I15" s="34"/>
      <c r="J15" s="32">
        <v>354616</v>
      </c>
      <c r="K15" s="32">
        <v>348773</v>
      </c>
      <c r="L15" s="33">
        <f t="shared" ref="L15:L23" si="1">+J15/K15-1</f>
        <v>1.6753017005330051E-2</v>
      </c>
      <c r="M15" s="35"/>
      <c r="R15" s="7"/>
    </row>
    <row r="16" spans="3:18" ht="3" customHeight="1" x14ac:dyDescent="0.25">
      <c r="C16" s="36"/>
      <c r="D16" s="32"/>
      <c r="E16" s="32"/>
      <c r="F16" s="33"/>
      <c r="G16" s="33"/>
      <c r="H16" s="33"/>
      <c r="I16" s="34"/>
      <c r="J16" s="32"/>
      <c r="K16" s="32"/>
      <c r="L16" s="33"/>
      <c r="M16" s="35"/>
      <c r="R16" s="7"/>
    </row>
    <row r="17" spans="3:19" x14ac:dyDescent="0.25">
      <c r="C17" s="36" t="s">
        <v>6</v>
      </c>
      <c r="D17" s="32">
        <v>14218</v>
      </c>
      <c r="E17" s="32">
        <v>15472</v>
      </c>
      <c r="F17" s="33">
        <f t="shared" si="0"/>
        <v>-8.1049638055842865E-2</v>
      </c>
      <c r="G17" s="33"/>
      <c r="H17" s="33"/>
      <c r="I17" s="34"/>
      <c r="J17" s="32">
        <v>191841</v>
      </c>
      <c r="K17" s="32">
        <v>195763</v>
      </c>
      <c r="L17" s="33">
        <f t="shared" si="1"/>
        <v>-2.0034429386554198E-2</v>
      </c>
      <c r="M17" s="35"/>
      <c r="P17" s="7"/>
      <c r="R17" s="7"/>
    </row>
    <row r="18" spans="3:19" ht="2.1" customHeight="1" x14ac:dyDescent="0.25">
      <c r="C18" s="36"/>
      <c r="D18" s="32"/>
      <c r="E18" s="32"/>
      <c r="F18" s="33"/>
      <c r="G18" s="33"/>
      <c r="H18" s="33"/>
      <c r="I18" s="34"/>
      <c r="J18" s="32"/>
      <c r="K18" s="32"/>
      <c r="L18" s="33"/>
      <c r="M18" s="35"/>
    </row>
    <row r="19" spans="3:19" x14ac:dyDescent="0.25">
      <c r="C19" s="36" t="s">
        <v>7</v>
      </c>
      <c r="D19" s="32">
        <v>6243</v>
      </c>
      <c r="E19" s="32">
        <v>6490</v>
      </c>
      <c r="F19" s="33">
        <f t="shared" si="0"/>
        <v>-3.8058551617873637E-2</v>
      </c>
      <c r="G19" s="33"/>
      <c r="H19" s="33"/>
      <c r="I19" s="34"/>
      <c r="J19" s="32">
        <v>92795</v>
      </c>
      <c r="K19" s="32">
        <v>91919</v>
      </c>
      <c r="L19" s="33">
        <f t="shared" si="1"/>
        <v>9.5301297881831282E-3</v>
      </c>
      <c r="M19" s="35"/>
      <c r="P19" s="7"/>
    </row>
    <row r="20" spans="3:19" ht="3" customHeight="1" x14ac:dyDescent="0.25">
      <c r="C20" s="36"/>
      <c r="D20" s="32"/>
      <c r="E20" s="32"/>
      <c r="F20" s="33"/>
      <c r="G20" s="33"/>
      <c r="H20" s="33"/>
      <c r="I20" s="34"/>
      <c r="J20" s="32"/>
      <c r="K20" s="32"/>
      <c r="L20" s="33"/>
      <c r="M20" s="35"/>
    </row>
    <row r="21" spans="3:19" x14ac:dyDescent="0.25">
      <c r="C21" s="36" t="s">
        <v>8</v>
      </c>
      <c r="D21" s="32">
        <v>3301</v>
      </c>
      <c r="E21" s="32">
        <v>3863</v>
      </c>
      <c r="F21" s="33">
        <f t="shared" si="0"/>
        <v>-0.14548278539994819</v>
      </c>
      <c r="G21" s="33"/>
      <c r="H21" s="33"/>
      <c r="I21" s="34"/>
      <c r="J21" s="32">
        <v>57527</v>
      </c>
      <c r="K21" s="32">
        <v>61822</v>
      </c>
      <c r="L21" s="33">
        <f t="shared" si="1"/>
        <v>-6.94736501569021E-2</v>
      </c>
      <c r="M21" s="35"/>
    </row>
    <row r="22" spans="3:19" ht="3" customHeight="1" x14ac:dyDescent="0.25">
      <c r="C22" s="24"/>
      <c r="D22" s="32"/>
      <c r="E22" s="32"/>
      <c r="F22" s="33"/>
      <c r="G22" s="33"/>
      <c r="H22" s="33"/>
      <c r="I22" s="34"/>
      <c r="J22" s="32"/>
      <c r="K22" s="32"/>
      <c r="L22" s="33"/>
      <c r="M22" s="35"/>
    </row>
    <row r="23" spans="3:19" x14ac:dyDescent="0.25">
      <c r="C23" s="23" t="s">
        <v>9</v>
      </c>
      <c r="D23" s="37">
        <f>SUM(D13:D21)</f>
        <v>568698</v>
      </c>
      <c r="E23" s="37">
        <f>SUM(E13:E21)</f>
        <v>483751</v>
      </c>
      <c r="F23" s="38">
        <f t="shared" si="0"/>
        <v>0.17560067059292894</v>
      </c>
      <c r="G23" s="38"/>
      <c r="H23" s="38"/>
      <c r="I23" s="34"/>
      <c r="J23" s="37">
        <f>SUM(J13:J21)</f>
        <v>8472926</v>
      </c>
      <c r="K23" s="37">
        <f>SUM(K13:K21)</f>
        <v>6824698</v>
      </c>
      <c r="L23" s="38">
        <f t="shared" si="1"/>
        <v>0.24150929462373272</v>
      </c>
      <c r="M23" s="39"/>
    </row>
    <row r="24" spans="3:19" ht="2.1" customHeight="1" x14ac:dyDescent="0.25">
      <c r="C24" s="23"/>
      <c r="D24" s="37"/>
      <c r="E24" s="37"/>
      <c r="F24" s="38"/>
      <c r="G24" s="38"/>
      <c r="H24" s="38"/>
      <c r="I24" s="34"/>
      <c r="J24" s="37"/>
      <c r="K24" s="37"/>
      <c r="L24" s="38"/>
      <c r="M24" s="39"/>
    </row>
    <row r="25" spans="3:19" x14ac:dyDescent="0.25">
      <c r="C25" s="40"/>
      <c r="D25" s="41"/>
      <c r="E25" s="41"/>
      <c r="F25" s="42"/>
      <c r="G25" s="42"/>
      <c r="H25" s="42"/>
      <c r="I25" s="43"/>
      <c r="J25" s="41"/>
      <c r="K25" s="41"/>
      <c r="L25" s="42"/>
      <c r="M25" s="39"/>
    </row>
    <row r="26" spans="3:19" x14ac:dyDescent="0.25">
      <c r="C26" s="40"/>
      <c r="D26" s="41"/>
      <c r="E26" s="41"/>
      <c r="F26" s="42"/>
      <c r="G26" s="42"/>
      <c r="H26" s="42"/>
      <c r="I26" s="43"/>
      <c r="J26" s="41"/>
      <c r="K26" s="41"/>
      <c r="L26" s="42"/>
      <c r="M26" s="39"/>
    </row>
    <row r="27" spans="3:19" x14ac:dyDescent="0.25">
      <c r="C27" s="28" t="s">
        <v>10</v>
      </c>
      <c r="D27" s="34"/>
      <c r="E27" s="34"/>
      <c r="F27" s="33"/>
      <c r="G27" s="33"/>
      <c r="H27" s="33"/>
      <c r="I27" s="34"/>
      <c r="J27" s="34"/>
      <c r="K27" s="34"/>
      <c r="L27" s="33"/>
      <c r="M27" s="44"/>
      <c r="S27" s="7"/>
    </row>
    <row r="28" spans="3:19" ht="3" customHeight="1" x14ac:dyDescent="0.25">
      <c r="C28" s="28"/>
      <c r="D28" s="34"/>
      <c r="E28" s="34"/>
      <c r="F28" s="33"/>
      <c r="G28" s="33"/>
      <c r="H28" s="33"/>
      <c r="I28" s="34"/>
      <c r="J28" s="34"/>
      <c r="K28" s="34"/>
      <c r="L28" s="33"/>
      <c r="M28" s="44"/>
    </row>
    <row r="29" spans="3:19" x14ac:dyDescent="0.25">
      <c r="C29" s="31" t="s">
        <v>4</v>
      </c>
      <c r="D29" s="32">
        <v>5290</v>
      </c>
      <c r="E29" s="32">
        <v>5125</v>
      </c>
      <c r="F29" s="33">
        <f>+D29/E29-1</f>
        <v>3.2195121951219541E-2</v>
      </c>
      <c r="G29" s="33"/>
      <c r="H29" s="33"/>
      <c r="I29" s="34"/>
      <c r="J29" s="32">
        <v>76575</v>
      </c>
      <c r="K29" s="32">
        <v>73623</v>
      </c>
      <c r="L29" s="33">
        <f>+J29/K29-1</f>
        <v>4.0096165600423728E-2</v>
      </c>
      <c r="M29" s="35"/>
      <c r="S29" s="7"/>
    </row>
    <row r="30" spans="3:19" ht="3" customHeight="1" x14ac:dyDescent="0.25">
      <c r="C30" s="31"/>
      <c r="D30" s="32"/>
      <c r="E30" s="32"/>
      <c r="F30" s="33"/>
      <c r="G30" s="33"/>
      <c r="H30" s="33"/>
      <c r="I30" s="34"/>
      <c r="J30" s="32"/>
      <c r="K30" s="32"/>
      <c r="L30" s="33"/>
      <c r="M30" s="35"/>
    </row>
    <row r="31" spans="3:19" x14ac:dyDescent="0.25">
      <c r="C31" s="36" t="s">
        <v>5</v>
      </c>
      <c r="D31" s="32">
        <v>2423</v>
      </c>
      <c r="E31" s="32">
        <v>2855</v>
      </c>
      <c r="F31" s="33">
        <f t="shared" ref="F31:F39" si="2">+D31/E31-1</f>
        <v>-0.15131348511383536</v>
      </c>
      <c r="G31" s="33"/>
      <c r="H31" s="33"/>
      <c r="I31" s="34"/>
      <c r="J31" s="32">
        <v>44569</v>
      </c>
      <c r="K31" s="32">
        <v>42772</v>
      </c>
      <c r="L31" s="33">
        <f t="shared" ref="L31:L39" si="3">+J31/K31-1</f>
        <v>4.2013466753951123E-2</v>
      </c>
      <c r="M31" s="35"/>
      <c r="P31" s="7"/>
      <c r="Q31" s="7"/>
      <c r="R31" s="7"/>
    </row>
    <row r="32" spans="3:19" ht="3" customHeight="1" x14ac:dyDescent="0.25">
      <c r="C32" s="36"/>
      <c r="D32" s="32"/>
      <c r="E32" s="32"/>
      <c r="F32" s="33"/>
      <c r="G32" s="33"/>
      <c r="H32" s="33"/>
      <c r="I32" s="34"/>
      <c r="J32" s="32"/>
      <c r="K32" s="32"/>
      <c r="L32" s="33"/>
      <c r="M32" s="35"/>
    </row>
    <row r="33" spans="3:19" x14ac:dyDescent="0.25">
      <c r="C33" s="36" t="s">
        <v>6</v>
      </c>
      <c r="D33" s="32">
        <v>638</v>
      </c>
      <c r="E33" s="32">
        <v>720</v>
      </c>
      <c r="F33" s="33">
        <f t="shared" si="2"/>
        <v>-0.11388888888888893</v>
      </c>
      <c r="G33" s="33"/>
      <c r="H33" s="33"/>
      <c r="I33" s="34"/>
      <c r="J33" s="32">
        <v>13171</v>
      </c>
      <c r="K33" s="32">
        <v>12749</v>
      </c>
      <c r="L33" s="33">
        <f t="shared" si="3"/>
        <v>3.310063534394847E-2</v>
      </c>
      <c r="M33" s="35"/>
    </row>
    <row r="34" spans="3:19" ht="3" customHeight="1" x14ac:dyDescent="0.25">
      <c r="C34" s="36"/>
      <c r="D34" s="32"/>
      <c r="E34" s="32"/>
      <c r="F34" s="33"/>
      <c r="G34" s="33"/>
      <c r="H34" s="33"/>
      <c r="I34" s="34"/>
      <c r="J34" s="32"/>
      <c r="K34" s="32"/>
      <c r="L34" s="33"/>
      <c r="M34" s="35"/>
    </row>
    <row r="35" spans="3:19" x14ac:dyDescent="0.25">
      <c r="C35" s="36" t="s">
        <v>7</v>
      </c>
      <c r="D35" s="32">
        <v>172</v>
      </c>
      <c r="E35" s="32">
        <v>190</v>
      </c>
      <c r="F35" s="33">
        <f t="shared" si="2"/>
        <v>-9.4736842105263119E-2</v>
      </c>
      <c r="G35" s="33"/>
      <c r="H35" s="33"/>
      <c r="I35" s="34"/>
      <c r="J35" s="32">
        <v>2870</v>
      </c>
      <c r="K35" s="32">
        <v>3104</v>
      </c>
      <c r="L35" s="33">
        <f t="shared" si="3"/>
        <v>-7.5386597938144284E-2</v>
      </c>
      <c r="M35" s="35"/>
    </row>
    <row r="36" spans="3:19" ht="3" customHeight="1" x14ac:dyDescent="0.25">
      <c r="C36" s="36"/>
      <c r="D36" s="32"/>
      <c r="E36" s="32"/>
      <c r="F36" s="33"/>
      <c r="G36" s="33"/>
      <c r="H36" s="33"/>
      <c r="I36" s="34"/>
      <c r="J36" s="32"/>
      <c r="K36" s="32"/>
      <c r="L36" s="33"/>
      <c r="M36" s="35"/>
    </row>
    <row r="37" spans="3:19" x14ac:dyDescent="0.25">
      <c r="C37" s="36" t="s">
        <v>8</v>
      </c>
      <c r="D37" s="32">
        <v>444</v>
      </c>
      <c r="E37" s="32">
        <v>522</v>
      </c>
      <c r="F37" s="33">
        <f t="shared" si="2"/>
        <v>-0.14942528735632188</v>
      </c>
      <c r="G37" s="33"/>
      <c r="H37" s="33"/>
      <c r="I37" s="34"/>
      <c r="J37" s="32">
        <v>7682</v>
      </c>
      <c r="K37" s="32">
        <v>7912</v>
      </c>
      <c r="L37" s="33">
        <f t="shared" si="3"/>
        <v>-2.9069767441860517E-2</v>
      </c>
      <c r="M37" s="35"/>
    </row>
    <row r="38" spans="3:19" ht="3" customHeight="1" x14ac:dyDescent="0.25">
      <c r="C38" s="24"/>
      <c r="D38" s="32"/>
      <c r="E38" s="32"/>
      <c r="F38" s="33"/>
      <c r="G38" s="33"/>
      <c r="H38" s="33"/>
      <c r="I38" s="34"/>
      <c r="J38" s="32"/>
      <c r="K38" s="32"/>
      <c r="L38" s="33"/>
      <c r="M38" s="35"/>
    </row>
    <row r="39" spans="3:19" x14ac:dyDescent="0.25">
      <c r="C39" s="23" t="s">
        <v>9</v>
      </c>
      <c r="D39" s="37">
        <f>SUM(D29:D37)</f>
        <v>8967</v>
      </c>
      <c r="E39" s="37">
        <f>SUM(E29:E37)</f>
        <v>9412</v>
      </c>
      <c r="F39" s="38">
        <f t="shared" si="2"/>
        <v>-4.728006799830009E-2</v>
      </c>
      <c r="G39" s="38"/>
      <c r="H39" s="38"/>
      <c r="I39" s="34"/>
      <c r="J39" s="37">
        <f>SUM(J29:J37)</f>
        <v>144867</v>
      </c>
      <c r="K39" s="37">
        <f>SUM(K29:K37)</f>
        <v>140160</v>
      </c>
      <c r="L39" s="38">
        <f t="shared" si="3"/>
        <v>3.3583047945205502E-2</v>
      </c>
      <c r="M39" s="39"/>
    </row>
    <row r="40" spans="3:19" x14ac:dyDescent="0.25">
      <c r="C40" s="40"/>
      <c r="D40" s="41"/>
      <c r="E40" s="41"/>
      <c r="F40" s="42"/>
      <c r="G40" s="42"/>
      <c r="H40" s="42"/>
      <c r="I40" s="43"/>
      <c r="J40" s="41"/>
      <c r="K40" s="41"/>
      <c r="L40" s="42"/>
      <c r="M40" s="39"/>
    </row>
    <row r="41" spans="3:19" ht="9" customHeight="1" x14ac:dyDescent="0.25">
      <c r="C41" s="40"/>
      <c r="D41" s="41"/>
      <c r="E41" s="41"/>
      <c r="F41" s="42"/>
      <c r="G41" s="42"/>
      <c r="H41" s="42"/>
      <c r="I41" s="43"/>
      <c r="J41" s="41"/>
      <c r="K41" s="41"/>
      <c r="L41" s="42"/>
      <c r="M41" s="39"/>
    </row>
    <row r="42" spans="3:19" x14ac:dyDescent="0.25">
      <c r="C42" s="45"/>
      <c r="D42" s="43"/>
      <c r="E42" s="43"/>
      <c r="F42" s="46"/>
      <c r="G42" s="46"/>
      <c r="H42" s="46"/>
      <c r="I42" s="43"/>
      <c r="J42" s="43"/>
      <c r="K42" s="43"/>
      <c r="L42" s="46"/>
      <c r="M42" s="44"/>
    </row>
    <row r="43" spans="3:19" x14ac:dyDescent="0.25">
      <c r="C43" s="28" t="s">
        <v>11</v>
      </c>
      <c r="D43" s="34"/>
      <c r="E43" s="34"/>
      <c r="F43" s="33"/>
      <c r="G43" s="33"/>
      <c r="H43" s="33"/>
      <c r="I43" s="34"/>
      <c r="J43" s="34"/>
      <c r="K43" s="34"/>
      <c r="L43" s="33"/>
      <c r="M43" s="44"/>
      <c r="S43" s="7"/>
    </row>
    <row r="44" spans="3:19" x14ac:dyDescent="0.25">
      <c r="C44" s="31" t="s">
        <v>4</v>
      </c>
      <c r="D44" s="32">
        <v>5336</v>
      </c>
      <c r="E44" s="32">
        <v>5082</v>
      </c>
      <c r="F44" s="33">
        <f>+D44/E44-1</f>
        <v>4.9980322707595448E-2</v>
      </c>
      <c r="G44" s="33"/>
      <c r="H44" s="33"/>
      <c r="I44" s="34"/>
      <c r="J44" s="32">
        <v>60939</v>
      </c>
      <c r="K44" s="32">
        <v>55387</v>
      </c>
      <c r="L44" s="33">
        <f>+J44/K44-1</f>
        <v>0.10024012855002074</v>
      </c>
      <c r="M44" s="35"/>
      <c r="P44" s="7"/>
    </row>
    <row r="45" spans="3:19" ht="3" customHeight="1" x14ac:dyDescent="0.25">
      <c r="C45" s="31"/>
      <c r="D45" s="32"/>
      <c r="E45" s="32"/>
      <c r="F45" s="33"/>
      <c r="G45" s="33"/>
      <c r="H45" s="33"/>
      <c r="I45" s="34"/>
      <c r="J45" s="32"/>
      <c r="K45" s="32"/>
      <c r="L45" s="33"/>
      <c r="M45" s="35"/>
    </row>
    <row r="46" spans="3:19" x14ac:dyDescent="0.25">
      <c r="C46" s="36" t="s">
        <v>5</v>
      </c>
      <c r="D46" s="32">
        <v>53.5</v>
      </c>
      <c r="E46" s="32">
        <v>69.099999999999994</v>
      </c>
      <c r="F46" s="33">
        <f t="shared" ref="F46:F54" si="4">+D46/E46-1</f>
        <v>-0.22575976845151946</v>
      </c>
      <c r="G46" s="33"/>
      <c r="H46" s="33"/>
      <c r="I46" s="34"/>
      <c r="J46" s="32">
        <v>654.4</v>
      </c>
      <c r="K46" s="32">
        <v>710.6</v>
      </c>
      <c r="L46" s="33">
        <f t="shared" ref="L46:L54" si="5">+J46/K46-1</f>
        <v>-7.9088094567970835E-2</v>
      </c>
      <c r="M46" s="35"/>
      <c r="Q46" s="7"/>
      <c r="R46" s="7"/>
    </row>
    <row r="47" spans="3:19" ht="3" customHeight="1" x14ac:dyDescent="0.25">
      <c r="C47" s="36"/>
      <c r="D47" s="32"/>
      <c r="E47" s="32"/>
      <c r="F47" s="33"/>
      <c r="G47" s="33"/>
      <c r="H47" s="33"/>
      <c r="I47" s="34"/>
      <c r="J47" s="32"/>
      <c r="K47" s="32"/>
      <c r="L47" s="33"/>
      <c r="M47" s="35"/>
    </row>
    <row r="48" spans="3:19" x14ac:dyDescent="0.25">
      <c r="C48" s="36" t="s">
        <v>6</v>
      </c>
      <c r="D48" s="32">
        <v>34.299999999999997</v>
      </c>
      <c r="E48" s="32">
        <v>44.8</v>
      </c>
      <c r="F48" s="33">
        <f t="shared" si="4"/>
        <v>-0.234375</v>
      </c>
      <c r="G48" s="33"/>
      <c r="H48" s="33"/>
      <c r="I48" s="34"/>
      <c r="J48" s="32">
        <v>421.6</v>
      </c>
      <c r="K48" s="32">
        <v>446.6</v>
      </c>
      <c r="L48" s="33">
        <f t="shared" si="5"/>
        <v>-5.5978504254366346E-2</v>
      </c>
      <c r="M48" s="35"/>
    </row>
    <row r="49" spans="3:17" ht="3" customHeight="1" x14ac:dyDescent="0.25">
      <c r="C49" s="36"/>
      <c r="D49" s="32"/>
      <c r="E49" s="32"/>
      <c r="F49" s="33"/>
      <c r="G49" s="33"/>
      <c r="H49" s="33"/>
      <c r="I49" s="34"/>
      <c r="J49" s="32"/>
      <c r="K49" s="32"/>
      <c r="L49" s="33"/>
      <c r="M49" s="35"/>
    </row>
    <row r="50" spans="3:17" x14ac:dyDescent="0.25">
      <c r="C50" s="36" t="s">
        <v>7</v>
      </c>
      <c r="D50" s="32">
        <v>14</v>
      </c>
      <c r="E50" s="32">
        <v>15.8</v>
      </c>
      <c r="F50" s="33">
        <f t="shared" si="4"/>
        <v>-0.11392405063291144</v>
      </c>
      <c r="G50" s="33"/>
      <c r="H50" s="33"/>
      <c r="I50" s="34"/>
      <c r="J50" s="32">
        <v>169.1</v>
      </c>
      <c r="K50" s="32">
        <v>161.69999999999999</v>
      </c>
      <c r="L50" s="33">
        <f t="shared" si="5"/>
        <v>4.5763760049474467E-2</v>
      </c>
      <c r="M50" s="35"/>
    </row>
    <row r="51" spans="3:17" ht="3" customHeight="1" x14ac:dyDescent="0.25">
      <c r="C51" s="36"/>
      <c r="D51" s="32"/>
      <c r="E51" s="32"/>
      <c r="F51" s="33"/>
      <c r="G51" s="33"/>
      <c r="H51" s="33"/>
      <c r="I51" s="34"/>
      <c r="J51" s="32"/>
      <c r="K51" s="32"/>
      <c r="L51" s="33"/>
      <c r="M51" s="35"/>
    </row>
    <row r="52" spans="3:17" x14ac:dyDescent="0.25">
      <c r="C52" s="36" t="s">
        <v>8</v>
      </c>
      <c r="D52" s="32">
        <v>12</v>
      </c>
      <c r="E52" s="32">
        <v>16.2</v>
      </c>
      <c r="F52" s="33">
        <f t="shared" si="4"/>
        <v>-0.25925925925925919</v>
      </c>
      <c r="G52" s="33"/>
      <c r="H52" s="33"/>
      <c r="I52" s="34"/>
      <c r="J52" s="32">
        <v>127.5</v>
      </c>
      <c r="K52" s="32">
        <v>150.6</v>
      </c>
      <c r="L52" s="33">
        <f t="shared" si="5"/>
        <v>-0.15338645418326691</v>
      </c>
      <c r="M52" s="35"/>
    </row>
    <row r="53" spans="3:17" ht="3" customHeight="1" x14ac:dyDescent="0.25">
      <c r="C53" s="24"/>
      <c r="D53" s="32"/>
      <c r="E53" s="32"/>
      <c r="F53" s="33"/>
      <c r="G53" s="33"/>
      <c r="H53" s="33"/>
      <c r="I53" s="34"/>
      <c r="J53" s="32"/>
      <c r="K53" s="32"/>
      <c r="L53" s="33"/>
      <c r="M53" s="35"/>
    </row>
    <row r="54" spans="3:17" x14ac:dyDescent="0.25">
      <c r="C54" s="23" t="s">
        <v>9</v>
      </c>
      <c r="D54" s="37">
        <f>SUM(D44:D52)</f>
        <v>5449.8</v>
      </c>
      <c r="E54" s="37">
        <f>SUM(E44:E52)</f>
        <v>5227.9000000000005</v>
      </c>
      <c r="F54" s="38">
        <f t="shared" si="4"/>
        <v>4.244534134164768E-2</v>
      </c>
      <c r="G54" s="38"/>
      <c r="H54" s="38"/>
      <c r="I54" s="34"/>
      <c r="J54" s="37">
        <f>SUM(J44:J52)</f>
        <v>62311.6</v>
      </c>
      <c r="K54" s="37">
        <f>SUM(K44:K52)</f>
        <v>56856.499999999993</v>
      </c>
      <c r="L54" s="38">
        <f t="shared" si="5"/>
        <v>9.5945054655140583E-2</v>
      </c>
      <c r="M54" s="39"/>
    </row>
    <row r="55" spans="3:17" x14ac:dyDescent="0.25">
      <c r="C55" s="40"/>
      <c r="D55" s="41"/>
      <c r="E55" s="41"/>
      <c r="F55" s="42"/>
      <c r="G55" s="42"/>
      <c r="H55" s="42"/>
      <c r="I55" s="43"/>
      <c r="J55" s="41"/>
      <c r="K55" s="41"/>
      <c r="L55" s="42"/>
      <c r="M55" s="39"/>
    </row>
    <row r="56" spans="3:17" x14ac:dyDescent="0.25">
      <c r="C56" s="45"/>
      <c r="D56" s="43"/>
      <c r="E56" s="43"/>
      <c r="F56" s="46"/>
      <c r="G56" s="46"/>
      <c r="H56" s="46"/>
      <c r="I56" s="43"/>
      <c r="J56" s="43"/>
      <c r="K56" s="43"/>
      <c r="L56" s="46"/>
      <c r="M56" s="44"/>
    </row>
    <row r="57" spans="3:17" x14ac:dyDescent="0.25">
      <c r="C57" s="28" t="s">
        <v>12</v>
      </c>
      <c r="D57" s="34"/>
      <c r="E57" s="34"/>
      <c r="F57" s="33"/>
      <c r="G57" s="33"/>
      <c r="H57" s="33"/>
      <c r="I57" s="34"/>
      <c r="J57" s="34"/>
      <c r="K57" s="34"/>
      <c r="L57" s="33"/>
      <c r="M57" s="44"/>
    </row>
    <row r="58" spans="3:17" ht="2.1" customHeight="1" x14ac:dyDescent="0.25">
      <c r="C58" s="47"/>
      <c r="D58" s="34"/>
      <c r="E58" s="34"/>
      <c r="F58" s="33"/>
      <c r="G58" s="33"/>
      <c r="H58" s="33"/>
      <c r="I58" s="34"/>
      <c r="J58" s="34"/>
      <c r="K58" s="34"/>
      <c r="L58" s="33"/>
      <c r="M58" s="44"/>
      <c r="Q58">
        <v>9249</v>
      </c>
    </row>
    <row r="59" spans="3:17" x14ac:dyDescent="0.25">
      <c r="C59" s="28" t="s">
        <v>13</v>
      </c>
      <c r="D59" s="32">
        <v>9347</v>
      </c>
      <c r="E59" s="32">
        <v>8387</v>
      </c>
      <c r="F59" s="33">
        <f>+D59/E59-1</f>
        <v>0.11446285918683685</v>
      </c>
      <c r="G59" s="33"/>
      <c r="H59" s="33"/>
      <c r="I59" s="34"/>
      <c r="J59" s="32">
        <v>125394</v>
      </c>
      <c r="K59" s="32">
        <v>108771</v>
      </c>
      <c r="L59" s="33">
        <f>+J59/K59-1</f>
        <v>0.15282566125162034</v>
      </c>
      <c r="M59" s="35"/>
    </row>
    <row r="60" spans="3:17" ht="3" customHeight="1" x14ac:dyDescent="0.25">
      <c r="C60" s="28"/>
      <c r="D60" s="32"/>
      <c r="E60" s="32"/>
      <c r="F60" s="33"/>
      <c r="G60" s="33"/>
      <c r="H60" s="33"/>
      <c r="I60" s="34"/>
      <c r="J60" s="32"/>
      <c r="K60" s="32"/>
      <c r="L60" s="33"/>
      <c r="M60" s="35"/>
    </row>
    <row r="61" spans="3:17" x14ac:dyDescent="0.25">
      <c r="C61" s="28" t="s">
        <v>14</v>
      </c>
      <c r="D61" s="32">
        <v>4610</v>
      </c>
      <c r="E61" s="32">
        <v>3948</v>
      </c>
      <c r="F61" s="33">
        <f>+D61/E61-1</f>
        <v>0.16767983789260388</v>
      </c>
      <c r="G61" s="33"/>
      <c r="H61" s="33"/>
      <c r="I61" s="34"/>
      <c r="J61" s="32">
        <v>64800</v>
      </c>
      <c r="K61" s="32">
        <v>55300</v>
      </c>
      <c r="L61" s="33">
        <f>+J61/K61-1</f>
        <v>0.17179023508137425</v>
      </c>
      <c r="M61" s="35"/>
    </row>
    <row r="62" spans="3:17" ht="3" customHeight="1" x14ac:dyDescent="0.25">
      <c r="C62" s="28"/>
      <c r="D62" s="32"/>
      <c r="E62" s="32"/>
      <c r="F62" s="33"/>
      <c r="G62" s="33"/>
      <c r="H62" s="33"/>
      <c r="I62" s="34"/>
      <c r="J62" s="32"/>
      <c r="K62" s="32"/>
      <c r="L62" s="33"/>
      <c r="M62" s="35"/>
    </row>
    <row r="63" spans="3:17" x14ac:dyDescent="0.25">
      <c r="C63" s="23" t="s">
        <v>9</v>
      </c>
      <c r="D63" s="37">
        <f>SUM(D59:D61)</f>
        <v>13957</v>
      </c>
      <c r="E63" s="37">
        <f>SUM(E59:E61)</f>
        <v>12335</v>
      </c>
      <c r="F63" s="38">
        <f>+D63/E63-1</f>
        <v>0.13149574381840301</v>
      </c>
      <c r="G63" s="38"/>
      <c r="H63" s="38"/>
      <c r="I63" s="34"/>
      <c r="J63" s="37">
        <f>SUM(J59:J61)</f>
        <v>190194</v>
      </c>
      <c r="K63" s="37">
        <f>SUM(K59:K61)</f>
        <v>164071</v>
      </c>
      <c r="L63" s="38">
        <f>+J63/K63-1</f>
        <v>0.15921765577097724</v>
      </c>
      <c r="M63" s="39"/>
    </row>
    <row r="65" customFormat="1" x14ac:dyDescent="0.25"/>
  </sheetData>
  <mergeCells count="4">
    <mergeCell ref="C2:G2"/>
    <mergeCell ref="C3:J3"/>
    <mergeCell ref="C6:M6"/>
    <mergeCell ref="D8:F8"/>
  </mergeCells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  <pageSetUpPr fitToPage="1"/>
  </sheetPr>
  <dimension ref="A1:Z28"/>
  <sheetViews>
    <sheetView zoomScaleNormal="100" workbookViewId="0">
      <selection activeCell="C25" sqref="C25"/>
    </sheetView>
  </sheetViews>
  <sheetFormatPr defaultColWidth="9.28515625" defaultRowHeight="15" x14ac:dyDescent="0.25"/>
  <cols>
    <col min="1" max="2" width="9.28515625" style="4"/>
    <col min="3" max="3" width="14.28515625" style="4" customWidth="1"/>
    <col min="4" max="4" width="13.140625" style="4" customWidth="1"/>
    <col min="5" max="16384" width="9.28515625" style="4"/>
  </cols>
  <sheetData>
    <row r="1" spans="1:26" s="2" customFormat="1" ht="21" x14ac:dyDescent="0.35">
      <c r="A1" s="3" t="e">
        <f>#REF!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x14ac:dyDescent="0.25">
      <c r="A3" s="6"/>
      <c r="B3" t="s">
        <v>15</v>
      </c>
      <c r="C3" t="s">
        <v>16</v>
      </c>
      <c r="D3" s="1" t="s">
        <v>17</v>
      </c>
      <c r="E3" s="6"/>
      <c r="K3" s="6"/>
      <c r="L3" s="6"/>
      <c r="M3" s="6"/>
    </row>
    <row r="4" spans="1:26" ht="15" customHeight="1" x14ac:dyDescent="0.25">
      <c r="B4">
        <v>2003</v>
      </c>
      <c r="C4" s="7">
        <v>85231</v>
      </c>
      <c r="D4" s="8"/>
    </row>
    <row r="5" spans="1:26" ht="15" customHeight="1" x14ac:dyDescent="0.25">
      <c r="B5">
        <v>2004</v>
      </c>
      <c r="C5" s="7">
        <v>109159</v>
      </c>
      <c r="D5" s="8"/>
    </row>
    <row r="6" spans="1:26" x14ac:dyDescent="0.25">
      <c r="B6">
        <v>2005</v>
      </c>
      <c r="C6" s="7">
        <v>126895</v>
      </c>
      <c r="D6" s="8"/>
    </row>
    <row r="7" spans="1:26" x14ac:dyDescent="0.25">
      <c r="B7">
        <v>2006</v>
      </c>
      <c r="C7" s="7">
        <v>150748</v>
      </c>
      <c r="D7" s="8"/>
    </row>
    <row r="8" spans="1:26" x14ac:dyDescent="0.25">
      <c r="B8">
        <v>2007</v>
      </c>
      <c r="C8" s="7">
        <v>157643</v>
      </c>
      <c r="D8" s="8"/>
    </row>
    <row r="9" spans="1:26" x14ac:dyDescent="0.25">
      <c r="B9">
        <v>2008</v>
      </c>
      <c r="C9" s="7">
        <v>120223</v>
      </c>
      <c r="D9" s="8"/>
    </row>
    <row r="10" spans="1:26" x14ac:dyDescent="0.25">
      <c r="B10">
        <v>2009</v>
      </c>
      <c r="C10" s="7">
        <v>97422</v>
      </c>
      <c r="D10" s="9">
        <v>0.7</v>
      </c>
    </row>
    <row r="11" spans="1:26" x14ac:dyDescent="0.25">
      <c r="B11">
        <v>2010</v>
      </c>
      <c r="C11" s="7">
        <v>90543</v>
      </c>
      <c r="D11" s="9">
        <v>0.7</v>
      </c>
    </row>
    <row r="12" spans="1:26" x14ac:dyDescent="0.25">
      <c r="B12">
        <v>2011</v>
      </c>
      <c r="C12" s="7">
        <v>101424</v>
      </c>
      <c r="D12" s="9">
        <v>0.71</v>
      </c>
    </row>
    <row r="13" spans="1:26" x14ac:dyDescent="0.25">
      <c r="B13">
        <v>2012</v>
      </c>
      <c r="C13" s="7">
        <v>99278</v>
      </c>
      <c r="D13" s="9">
        <v>0.71</v>
      </c>
    </row>
    <row r="14" spans="1:26" x14ac:dyDescent="0.25">
      <c r="B14">
        <v>2013</v>
      </c>
      <c r="C14" s="7">
        <v>94162</v>
      </c>
      <c r="D14" s="9">
        <v>0.73</v>
      </c>
    </row>
    <row r="15" spans="1:26" x14ac:dyDescent="0.25">
      <c r="B15">
        <v>2014</v>
      </c>
      <c r="C15" s="7">
        <v>89186</v>
      </c>
      <c r="D15" s="9">
        <v>0.73</v>
      </c>
    </row>
    <row r="16" spans="1:26" x14ac:dyDescent="0.25">
      <c r="B16">
        <v>2015</v>
      </c>
      <c r="C16" s="7">
        <v>91373</v>
      </c>
      <c r="D16" s="9"/>
    </row>
    <row r="17" spans="2:4" x14ac:dyDescent="0.25">
      <c r="B17">
        <v>2016</v>
      </c>
      <c r="C17" s="7">
        <v>96629</v>
      </c>
      <c r="D17" s="8"/>
    </row>
    <row r="18" spans="2:4" x14ac:dyDescent="0.25">
      <c r="B18">
        <v>2017</v>
      </c>
      <c r="C18" s="7">
        <v>98909</v>
      </c>
      <c r="D18" s="8"/>
    </row>
    <row r="19" spans="2:4" x14ac:dyDescent="0.25">
      <c r="B19">
        <v>2018</v>
      </c>
      <c r="C19" s="7">
        <v>94225</v>
      </c>
      <c r="D19" s="8"/>
    </row>
    <row r="20" spans="2:4" x14ac:dyDescent="0.25">
      <c r="B20">
        <v>2019</v>
      </c>
      <c r="C20" s="7">
        <v>83954</v>
      </c>
      <c r="D20" s="8"/>
    </row>
    <row r="21" spans="2:4" x14ac:dyDescent="0.25">
      <c r="B21">
        <v>2020</v>
      </c>
      <c r="C21" s="7">
        <v>48173</v>
      </c>
      <c r="D21" s="8"/>
    </row>
    <row r="22" spans="2:4" x14ac:dyDescent="0.25">
      <c r="B22">
        <v>2021</v>
      </c>
      <c r="C22" s="7">
        <v>77506</v>
      </c>
      <c r="D22" s="8"/>
    </row>
    <row r="23" spans="2:4" x14ac:dyDescent="0.25">
      <c r="B23">
        <v>2022</v>
      </c>
      <c r="C23" s="7">
        <v>91919</v>
      </c>
      <c r="D23" s="8"/>
    </row>
    <row r="24" spans="2:4" x14ac:dyDescent="0.25">
      <c r="B24" s="11">
        <v>2023</v>
      </c>
      <c r="C24" s="12">
        <v>92795</v>
      </c>
      <c r="D24" s="13"/>
    </row>
    <row r="27" spans="2:4" x14ac:dyDescent="0.25">
      <c r="B27" s="4" t="s">
        <v>19</v>
      </c>
    </row>
    <row r="28" spans="2:4" x14ac:dyDescent="0.25">
      <c r="B28" s="10" t="s">
        <v>18</v>
      </c>
    </row>
  </sheetData>
  <hyperlinks>
    <hyperlink ref="B28" r:id="rId1" xr:uid="{C3F724A7-7B7E-449E-8516-A3443B8F4EE1}"/>
  </hyperlinks>
  <pageMargins left="0.70866141732283472" right="0.70866141732283472" top="0.74803149606299213" bottom="0.74803149606299213" header="0.31496062992125984" footer="0.31496062992125984"/>
  <pageSetup paperSize="9" scale="52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  <pageSetUpPr fitToPage="1"/>
  </sheetPr>
  <dimension ref="A1:Z25"/>
  <sheetViews>
    <sheetView tabSelected="1" zoomScaleNormal="100" workbookViewId="0">
      <selection activeCell="C26" sqref="C26"/>
    </sheetView>
  </sheetViews>
  <sheetFormatPr defaultColWidth="9.28515625" defaultRowHeight="15" x14ac:dyDescent="0.25"/>
  <cols>
    <col min="1" max="16384" width="9.28515625" style="4"/>
  </cols>
  <sheetData>
    <row r="1" spans="1:26" s="2" customFormat="1" ht="21" x14ac:dyDescent="0.35">
      <c r="A1" s="3" t="e">
        <f>#REF!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x14ac:dyDescent="0.25">
      <c r="A3" s="6"/>
      <c r="D3" s="6"/>
      <c r="E3" s="6"/>
      <c r="K3" s="6"/>
      <c r="L3" s="6"/>
      <c r="M3" s="6"/>
    </row>
    <row r="4" spans="1:26" ht="15" customHeight="1" x14ac:dyDescent="0.25">
      <c r="B4" t="s">
        <v>15</v>
      </c>
      <c r="C4" t="s">
        <v>16</v>
      </c>
      <c r="D4" s="1" t="s">
        <v>17</v>
      </c>
    </row>
    <row r="5" spans="1:26" ht="15" customHeight="1" x14ac:dyDescent="0.25">
      <c r="B5">
        <v>2003</v>
      </c>
      <c r="C5" s="7">
        <v>85231</v>
      </c>
      <c r="D5" s="8"/>
    </row>
    <row r="6" spans="1:26" x14ac:dyDescent="0.25">
      <c r="B6">
        <v>2004</v>
      </c>
      <c r="C6" s="7">
        <v>109159</v>
      </c>
      <c r="D6" s="8"/>
    </row>
    <row r="7" spans="1:26" x14ac:dyDescent="0.25">
      <c r="B7">
        <v>2005</v>
      </c>
      <c r="C7" s="7">
        <v>126895</v>
      </c>
      <c r="D7" s="8"/>
    </row>
    <row r="8" spans="1:26" x14ac:dyDescent="0.25">
      <c r="B8">
        <v>2006</v>
      </c>
      <c r="C8" s="7">
        <v>150748</v>
      </c>
      <c r="D8" s="8"/>
    </row>
    <row r="9" spans="1:26" x14ac:dyDescent="0.25">
      <c r="B9">
        <v>2007</v>
      </c>
      <c r="C9" s="7">
        <v>157643</v>
      </c>
      <c r="D9" s="8"/>
    </row>
    <row r="10" spans="1:26" x14ac:dyDescent="0.25">
      <c r="B10">
        <v>2008</v>
      </c>
      <c r="C10" s="7">
        <v>120223</v>
      </c>
      <c r="D10" s="8"/>
    </row>
    <row r="11" spans="1:26" x14ac:dyDescent="0.25">
      <c r="B11">
        <v>2009</v>
      </c>
      <c r="C11" s="7">
        <v>97422</v>
      </c>
      <c r="D11" s="9">
        <v>0.7</v>
      </c>
    </row>
    <row r="12" spans="1:26" x14ac:dyDescent="0.25">
      <c r="B12">
        <v>2010</v>
      </c>
      <c r="C12" s="7">
        <v>90543</v>
      </c>
      <c r="D12" s="9">
        <v>0.7</v>
      </c>
    </row>
    <row r="13" spans="1:26" x14ac:dyDescent="0.25">
      <c r="B13">
        <v>2011</v>
      </c>
      <c r="C13" s="7">
        <v>101424</v>
      </c>
      <c r="D13" s="9">
        <v>0.71</v>
      </c>
    </row>
    <row r="14" spans="1:26" x14ac:dyDescent="0.25">
      <c r="B14">
        <v>2012</v>
      </c>
      <c r="C14" s="7">
        <v>99278</v>
      </c>
      <c r="D14" s="9">
        <v>0.71</v>
      </c>
    </row>
    <row r="15" spans="1:26" x14ac:dyDescent="0.25">
      <c r="B15">
        <v>2013</v>
      </c>
      <c r="C15" s="7">
        <v>94162</v>
      </c>
      <c r="D15" s="9">
        <v>0.73</v>
      </c>
    </row>
    <row r="16" spans="1:26" x14ac:dyDescent="0.25">
      <c r="B16">
        <v>2014</v>
      </c>
      <c r="C16" s="7">
        <v>89186</v>
      </c>
      <c r="D16" s="9">
        <v>0.73</v>
      </c>
    </row>
    <row r="17" spans="2:4" x14ac:dyDescent="0.25">
      <c r="B17">
        <v>2015</v>
      </c>
      <c r="C17" s="7">
        <v>91373</v>
      </c>
      <c r="D17" s="9"/>
    </row>
    <row r="18" spans="2:4" x14ac:dyDescent="0.25">
      <c r="B18">
        <v>2016</v>
      </c>
      <c r="C18" s="7">
        <v>96629</v>
      </c>
      <c r="D18" s="8"/>
    </row>
    <row r="19" spans="2:4" x14ac:dyDescent="0.25">
      <c r="B19">
        <v>2017</v>
      </c>
      <c r="C19" s="7">
        <v>98909</v>
      </c>
      <c r="D19" s="8"/>
    </row>
    <row r="20" spans="2:4" x14ac:dyDescent="0.25">
      <c r="B20">
        <v>2018</v>
      </c>
      <c r="C20" s="7">
        <v>94225</v>
      </c>
      <c r="D20" s="8"/>
    </row>
    <row r="21" spans="2:4" x14ac:dyDescent="0.25">
      <c r="B21">
        <v>2019</v>
      </c>
      <c r="C21" s="7">
        <v>83954</v>
      </c>
      <c r="D21" s="8"/>
    </row>
    <row r="22" spans="2:4" x14ac:dyDescent="0.25">
      <c r="B22">
        <v>2020</v>
      </c>
      <c r="C22" s="7">
        <v>48173</v>
      </c>
      <c r="D22" s="8"/>
    </row>
    <row r="23" spans="2:4" x14ac:dyDescent="0.25">
      <c r="B23">
        <v>2021</v>
      </c>
      <c r="C23" s="7">
        <v>77506</v>
      </c>
      <c r="D23" s="8"/>
    </row>
    <row r="24" spans="2:4" x14ac:dyDescent="0.25">
      <c r="B24">
        <v>2022</v>
      </c>
      <c r="C24" s="7">
        <v>91919</v>
      </c>
      <c r="D24" s="8"/>
    </row>
    <row r="25" spans="2:4" x14ac:dyDescent="0.25">
      <c r="B25" s="11">
        <v>2023</v>
      </c>
      <c r="C25" s="12">
        <v>92795</v>
      </c>
      <c r="D25" s="13"/>
    </row>
  </sheetData>
  <pageMargins left="0.70866141732283472" right="0.70866141732283472" top="0.74803149606299213" bottom="0.74803149606299213" header="0.31496062992125984" footer="0.31496062992125984"/>
  <pageSetup paperSize="9" scale="54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6" ma:contentTypeDescription="Create a new document." ma:contentTypeScope="" ma:versionID="d91997094aff5a0daafc7f34dfcc33fc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48783b50d2f323a967f88c6a61292769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e01d11-8d40-431d-a7a9-83a1a816bc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626fde-186f-4462-b609-00a1f679dbb2}" ma:internalName="TaxCatchAll" ma:showField="CatchAllData" ma:web="4d5e1130-bd29-41b9-8f35-b2022c1f2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e1130-bd29-41b9-8f35-b2022c1f2110" xsi:nil="true"/>
    <lcf76f155ced4ddcb4097134ff3c332f xmlns="a1e505cb-d496-48fd-add2-266759c5e8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DF433-C70D-4DAB-8180-8AA39DB89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2482FB-7894-4078-ABB5-8F0F558ECAF3}">
  <ds:schemaRefs>
    <ds:schemaRef ds:uri="http://schemas.microsoft.com/office/2006/documentManagement/types"/>
    <ds:schemaRef ds:uri="http://schemas.microsoft.com/office/2006/metadata/properties"/>
    <ds:schemaRef ds:uri="cc6de4c7-8526-40f9-9830-bae303b4b474"/>
    <ds:schemaRef ds:uri="http://www.w3.org/XML/1998/namespace"/>
    <ds:schemaRef ds:uri="http://purl.org/dc/elements/1.1/"/>
    <ds:schemaRef ds:uri="http://schemas.openxmlformats.org/package/2006/metadata/core-properties"/>
    <ds:schemaRef ds:uri="60700310-1e95-4a2d-902b-55f378dec2fe"/>
    <ds:schemaRef ds:uri="http://purl.org/dc/terms/"/>
    <ds:schemaRef ds:uri="http://schemas.microsoft.com/office/infopath/2007/PartnerControls"/>
    <ds:schemaRef ds:uri="http://purl.org/dc/dcmitype/"/>
    <ds:schemaRef ds:uri="4d5e1130-bd29-41b9-8f35-b2022c1f2110"/>
    <ds:schemaRef ds:uri="a1e505cb-d496-48fd-add2-266759c5e8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Frumgögn</vt:lpstr>
      <vt:lpstr>Úrvinnsla</vt:lpstr>
      <vt:lpstr>Birting</vt:lpstr>
      <vt:lpstr>Frumgögn!Print_Area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2024-02-29T12:14:08Z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  <property fmtid="{D5CDD505-2E9C-101B-9397-08002B2CF9AE}" pid="3" name="MediaServiceImageTags">
    <vt:lpwstr/>
  </property>
</Properties>
</file>