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naausturland.sharepoint.com/sites/aaf2b5b4-f753-eb11-a812-00224899b281/Shared Documents/General/Vísar gögn/1. Samfélag/1.1.2 Kynja- og aldurssamsetning/2024/"/>
    </mc:Choice>
  </mc:AlternateContent>
  <xr:revisionPtr revIDLastSave="0" documentId="8_{B9949DDE-0384-4002-809F-E09FBB202EFF}" xr6:coauthVersionLast="47" xr6:coauthVersionMax="47" xr10:uidLastSave="{00000000-0000-0000-0000-000000000000}"/>
  <bookViews>
    <workbookView xWindow="-38520" yWindow="-120" windowWidth="38640" windowHeight="21120" activeTab="4" xr2:uid="{95EE343A-A00D-435C-A1B6-23F75405F674}"/>
  </bookViews>
  <sheets>
    <sheet name="Frumgögn" sheetId="3" r:id="rId1"/>
    <sheet name="Úrvinnsla" sheetId="7" r:id="rId2"/>
    <sheet name="Úrvinnsla - EN" sheetId="11" r:id="rId3"/>
    <sheet name="Highcharts" sheetId="9" r:id="rId4"/>
    <sheet name="Birting" sheetId="8" r:id="rId5"/>
    <sheet name="Birting - EN" sheetId="12" r:id="rId6"/>
  </sheets>
  <definedNames>
    <definedName name="Mynd1_Ar">OFFSET(Frumgögn!$B$16,,,COUNTIF(Frumgögn!$B$16:'Frumgögn'!$B$103,"&lt;&gt;"))</definedName>
    <definedName name="Mynd1_Karlar">OFFSET(Frumgögn!$H$16,,,COUNTIF(Frumgögn!$H$16:'Frumgögn'!$H$107,"&lt;&gt;"))</definedName>
    <definedName name="Mynd1_Konur">OFFSET(Frumgögn!$I$16,,,COUNTIF(Frumgögn!$I$16:'Frumgögn'!$I$107,"&lt;&gt;"))</definedName>
    <definedName name="Mynd1_Samtals">OFFSET(Frumgögn!$G$16,,,COUNTIF(Frumgögn!$G$16:'Frumgögn'!$G$107,"&lt;&gt;"))</definedName>
    <definedName name="Mynd2_Ar">OFFSET(Frumgögn!$B$11,,,COUNTIF(Frumgögn!$B$11:'Frumgögn'!$B$103,"&lt;&gt;"))</definedName>
    <definedName name="Mynd2_AUSTALLS">OFFSET(Frumgögn!$G$11,,,COUNTIF(Frumgögn!$G$11:'Frumgögn'!$G$107,"&lt;&gt;"))</definedName>
    <definedName name="Mynd2_Hlutfall">OFFSET(Frumgögn!$J$11,,,COUNTIF(Frumgögn!$J$11:'Frumgögn'!$J$107,"&lt;&gt;"))</definedName>
    <definedName name="Mynd2_ISLALLS">OFFSET(Frumgögn!$D$11,,,COUNTIF(Frumgögn!$D$11:'Frumgögn'!$D$107,"&lt;&gt;"))</definedName>
    <definedName name="Mynd3_Aust" localSheetId="2">OFFSET('Úrvinnsla - EN'!$Q$7,,,COUNTA(Frumgögn!$G$11:'Frumgögn'!$G$107))</definedName>
    <definedName name="Mynd3_Aust">OFFSET(Úrvinnsla!$Q$7,,,COUNTA(Frumgögn!$G$11:'Frumgögn'!$G$107))</definedName>
    <definedName name="Mynd3_ISL" localSheetId="2">OFFSET('Úrvinnsla - EN'!$P$7,,,COUNTA(Frumgögn!$D$11:'Frumgögn'!$D$107))</definedName>
    <definedName name="Mynd3_ISL">OFFSET(Úrvinnsla!$P$7,,,COUNTA(Frumgögn!$D$11:'Frumgögn'!$D$107))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3" i="11" l="1"/>
  <c r="D533" i="11"/>
  <c r="E533" i="11"/>
  <c r="C534" i="11"/>
  <c r="D534" i="11"/>
  <c r="E534" i="11"/>
  <c r="C535" i="11"/>
  <c r="D535" i="11"/>
  <c r="E535" i="11"/>
  <c r="C536" i="11"/>
  <c r="D536" i="11"/>
  <c r="E536" i="11"/>
  <c r="C537" i="11"/>
  <c r="D537" i="11"/>
  <c r="E537" i="11"/>
  <c r="C538" i="11"/>
  <c r="D538" i="11"/>
  <c r="E538" i="11"/>
  <c r="C539" i="11"/>
  <c r="D539" i="11"/>
  <c r="E539" i="11"/>
  <c r="C540" i="11"/>
  <c r="D540" i="11"/>
  <c r="E540" i="11"/>
  <c r="C541" i="11"/>
  <c r="D541" i="11"/>
  <c r="E541" i="11"/>
  <c r="C542" i="11"/>
  <c r="D542" i="11"/>
  <c r="E542" i="11"/>
  <c r="C543" i="11"/>
  <c r="D543" i="11"/>
  <c r="E543" i="11"/>
  <c r="C544" i="11"/>
  <c r="D544" i="11"/>
  <c r="E544" i="11"/>
  <c r="C545" i="11"/>
  <c r="D545" i="11"/>
  <c r="E545" i="11"/>
  <c r="C546" i="11"/>
  <c r="D546" i="11"/>
  <c r="E546" i="11"/>
  <c r="C547" i="11"/>
  <c r="D547" i="11"/>
  <c r="E547" i="11"/>
  <c r="C548" i="11"/>
  <c r="D548" i="11"/>
  <c r="E548" i="11"/>
  <c r="C549" i="11"/>
  <c r="D549" i="11"/>
  <c r="E549" i="11"/>
  <c r="C550" i="11"/>
  <c r="D550" i="11"/>
  <c r="E550" i="11"/>
  <c r="C551" i="11"/>
  <c r="D551" i="11"/>
  <c r="E551" i="11"/>
  <c r="C552" i="11"/>
  <c r="D552" i="11"/>
  <c r="E552" i="11"/>
  <c r="D532" i="11"/>
  <c r="E532" i="11"/>
  <c r="C532" i="11"/>
  <c r="Z552" i="11"/>
  <c r="Y552" i="11"/>
  <c r="X552" i="11"/>
  <c r="W552" i="11"/>
  <c r="V552" i="11"/>
  <c r="T552" i="11"/>
  <c r="S552" i="11"/>
  <c r="R552" i="11"/>
  <c r="Q552" i="11"/>
  <c r="P552" i="11"/>
  <c r="N552" i="11"/>
  <c r="M552" i="11"/>
  <c r="L552" i="11"/>
  <c r="K552" i="11"/>
  <c r="J552" i="11"/>
  <c r="I552" i="11"/>
  <c r="H552" i="11"/>
  <c r="G552" i="11"/>
  <c r="F552" i="11"/>
  <c r="Z551" i="11"/>
  <c r="Y551" i="11"/>
  <c r="X551" i="11"/>
  <c r="W551" i="11"/>
  <c r="V551" i="11"/>
  <c r="T551" i="11"/>
  <c r="S551" i="11"/>
  <c r="R551" i="11"/>
  <c r="Q551" i="11"/>
  <c r="P551" i="11"/>
  <c r="N551" i="11"/>
  <c r="M551" i="11"/>
  <c r="L551" i="11"/>
  <c r="K551" i="11"/>
  <c r="J551" i="11"/>
  <c r="I551" i="11"/>
  <c r="H551" i="11"/>
  <c r="G551" i="11"/>
  <c r="F551" i="11"/>
  <c r="Z550" i="11"/>
  <c r="Y550" i="11"/>
  <c r="X550" i="11"/>
  <c r="W550" i="11"/>
  <c r="V550" i="11"/>
  <c r="T550" i="11"/>
  <c r="S550" i="11"/>
  <c r="R550" i="11"/>
  <c r="Q550" i="11"/>
  <c r="P550" i="11"/>
  <c r="N550" i="11"/>
  <c r="M550" i="11"/>
  <c r="L550" i="11"/>
  <c r="K550" i="11"/>
  <c r="J550" i="11"/>
  <c r="I550" i="11"/>
  <c r="H550" i="11"/>
  <c r="G550" i="11"/>
  <c r="F550" i="11"/>
  <c r="Z549" i="11"/>
  <c r="Y549" i="11"/>
  <c r="X549" i="11"/>
  <c r="W549" i="11"/>
  <c r="V549" i="11"/>
  <c r="T549" i="11"/>
  <c r="S549" i="11"/>
  <c r="R549" i="11"/>
  <c r="Q549" i="11"/>
  <c r="P549" i="11"/>
  <c r="N549" i="11"/>
  <c r="M549" i="11"/>
  <c r="L549" i="11"/>
  <c r="K549" i="11"/>
  <c r="J549" i="11"/>
  <c r="I549" i="11"/>
  <c r="H549" i="11"/>
  <c r="G549" i="11"/>
  <c r="F549" i="11"/>
  <c r="Z548" i="11"/>
  <c r="Y548" i="11"/>
  <c r="X548" i="11"/>
  <c r="W548" i="11"/>
  <c r="V548" i="11"/>
  <c r="T548" i="11"/>
  <c r="S548" i="11"/>
  <c r="R548" i="11"/>
  <c r="Q548" i="11"/>
  <c r="P548" i="11"/>
  <c r="N548" i="11"/>
  <c r="M548" i="11"/>
  <c r="L548" i="11"/>
  <c r="K548" i="11"/>
  <c r="J548" i="11"/>
  <c r="I548" i="11"/>
  <c r="H548" i="11"/>
  <c r="G548" i="11"/>
  <c r="F548" i="11"/>
  <c r="Z547" i="11"/>
  <c r="Y547" i="11"/>
  <c r="X547" i="11"/>
  <c r="W547" i="11"/>
  <c r="V547" i="11"/>
  <c r="T547" i="11"/>
  <c r="S547" i="11"/>
  <c r="R547" i="11"/>
  <c r="Q547" i="11"/>
  <c r="P547" i="11"/>
  <c r="N547" i="11"/>
  <c r="M547" i="11"/>
  <c r="L547" i="11"/>
  <c r="K547" i="11"/>
  <c r="J547" i="11"/>
  <c r="I547" i="11"/>
  <c r="H547" i="11"/>
  <c r="G547" i="11"/>
  <c r="F547" i="11"/>
  <c r="Z546" i="11"/>
  <c r="Y546" i="11"/>
  <c r="X546" i="11"/>
  <c r="W546" i="11"/>
  <c r="V546" i="11"/>
  <c r="T546" i="11"/>
  <c r="S546" i="11"/>
  <c r="R546" i="11"/>
  <c r="Q546" i="11"/>
  <c r="P546" i="11"/>
  <c r="N546" i="11"/>
  <c r="M546" i="11"/>
  <c r="L546" i="11"/>
  <c r="K546" i="11"/>
  <c r="J546" i="11"/>
  <c r="I546" i="11"/>
  <c r="H546" i="11"/>
  <c r="G546" i="11"/>
  <c r="F546" i="11"/>
  <c r="Z545" i="11"/>
  <c r="Y545" i="11"/>
  <c r="X545" i="11"/>
  <c r="W545" i="11"/>
  <c r="V545" i="11"/>
  <c r="T545" i="11"/>
  <c r="S545" i="11"/>
  <c r="R545" i="11"/>
  <c r="Q545" i="11"/>
  <c r="P545" i="11"/>
  <c r="N545" i="11"/>
  <c r="M545" i="11"/>
  <c r="L545" i="11"/>
  <c r="K545" i="11"/>
  <c r="J545" i="11"/>
  <c r="I545" i="11"/>
  <c r="H545" i="11"/>
  <c r="G545" i="11"/>
  <c r="F545" i="11"/>
  <c r="Z544" i="11"/>
  <c r="Y544" i="11"/>
  <c r="X544" i="11"/>
  <c r="W544" i="11"/>
  <c r="V544" i="11"/>
  <c r="T544" i="11"/>
  <c r="S544" i="11"/>
  <c r="R544" i="11"/>
  <c r="Q544" i="11"/>
  <c r="P544" i="11"/>
  <c r="N544" i="11"/>
  <c r="M544" i="11"/>
  <c r="L544" i="11"/>
  <c r="K544" i="11"/>
  <c r="J544" i="11"/>
  <c r="I544" i="11"/>
  <c r="H544" i="11"/>
  <c r="G544" i="11"/>
  <c r="F544" i="11"/>
  <c r="Z543" i="11"/>
  <c r="Y543" i="11"/>
  <c r="X543" i="11"/>
  <c r="W543" i="11"/>
  <c r="V543" i="11"/>
  <c r="T543" i="11"/>
  <c r="S543" i="11"/>
  <c r="R543" i="11"/>
  <c r="Q543" i="11"/>
  <c r="P543" i="11"/>
  <c r="N543" i="11"/>
  <c r="M543" i="11"/>
  <c r="L543" i="11"/>
  <c r="K543" i="11"/>
  <c r="J543" i="11"/>
  <c r="I543" i="11"/>
  <c r="H543" i="11"/>
  <c r="G543" i="11"/>
  <c r="F543" i="11"/>
  <c r="Z542" i="11"/>
  <c r="Y542" i="11"/>
  <c r="X542" i="11"/>
  <c r="W542" i="11"/>
  <c r="V542" i="11"/>
  <c r="T542" i="11"/>
  <c r="S542" i="11"/>
  <c r="R542" i="11"/>
  <c r="Q542" i="11"/>
  <c r="P542" i="11"/>
  <c r="N542" i="11"/>
  <c r="M542" i="11"/>
  <c r="L542" i="11"/>
  <c r="K542" i="11"/>
  <c r="J542" i="11"/>
  <c r="I542" i="11"/>
  <c r="H542" i="11"/>
  <c r="G542" i="11"/>
  <c r="F542" i="11"/>
  <c r="Z541" i="11"/>
  <c r="Y541" i="11"/>
  <c r="X541" i="11"/>
  <c r="W541" i="11"/>
  <c r="V541" i="11"/>
  <c r="T541" i="11"/>
  <c r="S541" i="11"/>
  <c r="R541" i="11"/>
  <c r="Q541" i="11"/>
  <c r="P541" i="11"/>
  <c r="N541" i="11"/>
  <c r="M541" i="11"/>
  <c r="L541" i="11"/>
  <c r="K541" i="11"/>
  <c r="J541" i="11"/>
  <c r="I541" i="11"/>
  <c r="H541" i="11"/>
  <c r="G541" i="11"/>
  <c r="F541" i="11"/>
  <c r="Z540" i="11"/>
  <c r="Y540" i="11"/>
  <c r="X540" i="11"/>
  <c r="W540" i="11"/>
  <c r="V540" i="11"/>
  <c r="T540" i="11"/>
  <c r="S540" i="11"/>
  <c r="R540" i="11"/>
  <c r="Q540" i="11"/>
  <c r="P540" i="11"/>
  <c r="N540" i="11"/>
  <c r="M540" i="11"/>
  <c r="L540" i="11"/>
  <c r="K540" i="11"/>
  <c r="J540" i="11"/>
  <c r="I540" i="11"/>
  <c r="H540" i="11"/>
  <c r="G540" i="11"/>
  <c r="F540" i="11"/>
  <c r="Z539" i="11"/>
  <c r="Y539" i="11"/>
  <c r="X539" i="11"/>
  <c r="W539" i="11"/>
  <c r="V539" i="11"/>
  <c r="T539" i="11"/>
  <c r="S539" i="11"/>
  <c r="R539" i="11"/>
  <c r="Q539" i="11"/>
  <c r="P539" i="11"/>
  <c r="N539" i="11"/>
  <c r="M539" i="11"/>
  <c r="L539" i="11"/>
  <c r="K539" i="11"/>
  <c r="J539" i="11"/>
  <c r="I539" i="11"/>
  <c r="H539" i="11"/>
  <c r="G539" i="11"/>
  <c r="F539" i="11"/>
  <c r="Z538" i="11"/>
  <c r="Y538" i="11"/>
  <c r="X538" i="11"/>
  <c r="W538" i="11"/>
  <c r="V538" i="11"/>
  <c r="T538" i="11"/>
  <c r="S538" i="11"/>
  <c r="R538" i="11"/>
  <c r="Q538" i="11"/>
  <c r="P538" i="11"/>
  <c r="N538" i="11"/>
  <c r="M538" i="11"/>
  <c r="L538" i="11"/>
  <c r="K538" i="11"/>
  <c r="J538" i="11"/>
  <c r="I538" i="11"/>
  <c r="H538" i="11"/>
  <c r="G538" i="11"/>
  <c r="F538" i="11"/>
  <c r="Z537" i="11"/>
  <c r="Y537" i="11"/>
  <c r="X537" i="11"/>
  <c r="W537" i="11"/>
  <c r="V537" i="11"/>
  <c r="T537" i="11"/>
  <c r="S537" i="11"/>
  <c r="R537" i="11"/>
  <c r="Q537" i="11"/>
  <c r="P537" i="11"/>
  <c r="N537" i="11"/>
  <c r="M537" i="11"/>
  <c r="L537" i="11"/>
  <c r="K537" i="11"/>
  <c r="J537" i="11"/>
  <c r="I537" i="11"/>
  <c r="H537" i="11"/>
  <c r="G537" i="11"/>
  <c r="F537" i="11"/>
  <c r="Z536" i="11"/>
  <c r="Y536" i="11"/>
  <c r="X536" i="11"/>
  <c r="W536" i="11"/>
  <c r="V536" i="11"/>
  <c r="T536" i="11"/>
  <c r="S536" i="11"/>
  <c r="R536" i="11"/>
  <c r="Q536" i="11"/>
  <c r="P536" i="11"/>
  <c r="N536" i="11"/>
  <c r="M536" i="11"/>
  <c r="L536" i="11"/>
  <c r="K536" i="11"/>
  <c r="J536" i="11"/>
  <c r="I536" i="11"/>
  <c r="H536" i="11"/>
  <c r="G536" i="11"/>
  <c r="F536" i="11"/>
  <c r="Z535" i="11"/>
  <c r="Y535" i="11"/>
  <c r="X535" i="11"/>
  <c r="W535" i="11"/>
  <c r="V535" i="11"/>
  <c r="T535" i="11"/>
  <c r="S535" i="11"/>
  <c r="R535" i="11"/>
  <c r="Q535" i="11"/>
  <c r="P535" i="11"/>
  <c r="N535" i="11"/>
  <c r="M535" i="11"/>
  <c r="L535" i="11"/>
  <c r="K535" i="11"/>
  <c r="J535" i="11"/>
  <c r="I535" i="11"/>
  <c r="H535" i="11"/>
  <c r="G535" i="11"/>
  <c r="F535" i="11"/>
  <c r="Z534" i="11"/>
  <c r="Y534" i="11"/>
  <c r="X534" i="11"/>
  <c r="W534" i="11"/>
  <c r="V534" i="11"/>
  <c r="T534" i="11"/>
  <c r="S534" i="11"/>
  <c r="R534" i="11"/>
  <c r="Q534" i="11"/>
  <c r="P534" i="11"/>
  <c r="N534" i="11"/>
  <c r="M534" i="11"/>
  <c r="L534" i="11"/>
  <c r="K534" i="11"/>
  <c r="J534" i="11"/>
  <c r="I534" i="11"/>
  <c r="H534" i="11"/>
  <c r="G534" i="11"/>
  <c r="F534" i="11"/>
  <c r="Z533" i="11"/>
  <c r="Y533" i="11"/>
  <c r="X533" i="11"/>
  <c r="W533" i="11"/>
  <c r="V533" i="11"/>
  <c r="T533" i="11"/>
  <c r="S533" i="11"/>
  <c r="R533" i="11"/>
  <c r="Q533" i="11"/>
  <c r="P533" i="11"/>
  <c r="N533" i="11"/>
  <c r="M533" i="11"/>
  <c r="L533" i="11"/>
  <c r="K533" i="11"/>
  <c r="J533" i="11"/>
  <c r="I533" i="11"/>
  <c r="H533" i="11"/>
  <c r="G533" i="11"/>
  <c r="F533" i="11"/>
  <c r="Z532" i="11"/>
  <c r="Y532" i="11"/>
  <c r="X532" i="11"/>
  <c r="X553" i="11" s="1"/>
  <c r="W532" i="11"/>
  <c r="W553" i="11" s="1"/>
  <c r="V532" i="11"/>
  <c r="V553" i="11" s="1"/>
  <c r="T532" i="11"/>
  <c r="S532" i="11"/>
  <c r="R532" i="11"/>
  <c r="R553" i="11" s="1"/>
  <c r="Q532" i="11"/>
  <c r="Q553" i="11" s="1"/>
  <c r="P532" i="11"/>
  <c r="P553" i="11" s="1"/>
  <c r="N532" i="11"/>
  <c r="M532" i="11"/>
  <c r="L532" i="11"/>
  <c r="K532" i="11"/>
  <c r="J532" i="11"/>
  <c r="I532" i="11"/>
  <c r="H532" i="11"/>
  <c r="G532" i="11"/>
  <c r="F532" i="11"/>
  <c r="Y530" i="11"/>
  <c r="S530" i="11"/>
  <c r="L133" i="7"/>
  <c r="M133" i="7"/>
  <c r="N133" i="7"/>
  <c r="L134" i="7"/>
  <c r="M134" i="7"/>
  <c r="N134" i="7"/>
  <c r="L135" i="7"/>
  <c r="M135" i="7"/>
  <c r="N135" i="7"/>
  <c r="L136" i="7"/>
  <c r="M136" i="7"/>
  <c r="N136" i="7"/>
  <c r="L137" i="7"/>
  <c r="M137" i="7"/>
  <c r="N137" i="7"/>
  <c r="L138" i="7"/>
  <c r="M138" i="7"/>
  <c r="N138" i="7"/>
  <c r="L139" i="7"/>
  <c r="M139" i="7"/>
  <c r="N139" i="7"/>
  <c r="L140" i="7"/>
  <c r="M140" i="7"/>
  <c r="N140" i="7"/>
  <c r="L141" i="7"/>
  <c r="M141" i="7"/>
  <c r="N141" i="7"/>
  <c r="L142" i="7"/>
  <c r="M142" i="7"/>
  <c r="N142" i="7"/>
  <c r="L143" i="7"/>
  <c r="M143" i="7"/>
  <c r="N143" i="7"/>
  <c r="L144" i="7"/>
  <c r="M144" i="7"/>
  <c r="N144" i="7"/>
  <c r="L145" i="7"/>
  <c r="M145" i="7"/>
  <c r="N145" i="7"/>
  <c r="L146" i="7"/>
  <c r="M146" i="7"/>
  <c r="N146" i="7"/>
  <c r="L147" i="7"/>
  <c r="M147" i="7"/>
  <c r="N147" i="7"/>
  <c r="L148" i="7"/>
  <c r="M148" i="7"/>
  <c r="N148" i="7"/>
  <c r="L149" i="7"/>
  <c r="M149" i="7"/>
  <c r="N149" i="7"/>
  <c r="L150" i="7"/>
  <c r="M150" i="7"/>
  <c r="N150" i="7"/>
  <c r="L151" i="7"/>
  <c r="M151" i="7"/>
  <c r="N151" i="7"/>
  <c r="L152" i="7"/>
  <c r="M152" i="7"/>
  <c r="N152" i="7"/>
  <c r="M132" i="7"/>
  <c r="N132" i="7"/>
  <c r="L158" i="7"/>
  <c r="M158" i="7"/>
  <c r="N158" i="7"/>
  <c r="L159" i="7"/>
  <c r="M159" i="7"/>
  <c r="N159" i="7"/>
  <c r="L160" i="7"/>
  <c r="M160" i="7"/>
  <c r="N160" i="7"/>
  <c r="L161" i="7"/>
  <c r="M161" i="7"/>
  <c r="N161" i="7"/>
  <c r="L162" i="7"/>
  <c r="M162" i="7"/>
  <c r="N162" i="7"/>
  <c r="L163" i="7"/>
  <c r="M163" i="7"/>
  <c r="N163" i="7"/>
  <c r="L164" i="7"/>
  <c r="M164" i="7"/>
  <c r="N164" i="7"/>
  <c r="L165" i="7"/>
  <c r="M165" i="7"/>
  <c r="N165" i="7"/>
  <c r="L166" i="7"/>
  <c r="M166" i="7"/>
  <c r="N166" i="7"/>
  <c r="L167" i="7"/>
  <c r="M167" i="7"/>
  <c r="N167" i="7"/>
  <c r="L168" i="7"/>
  <c r="M168" i="7"/>
  <c r="N168" i="7"/>
  <c r="L169" i="7"/>
  <c r="M169" i="7"/>
  <c r="N169" i="7"/>
  <c r="L170" i="7"/>
  <c r="M170" i="7"/>
  <c r="N170" i="7"/>
  <c r="L171" i="7"/>
  <c r="M171" i="7"/>
  <c r="N171" i="7"/>
  <c r="L172" i="7"/>
  <c r="M172" i="7"/>
  <c r="N172" i="7"/>
  <c r="L173" i="7"/>
  <c r="M173" i="7"/>
  <c r="N173" i="7"/>
  <c r="L174" i="7"/>
  <c r="M174" i="7"/>
  <c r="N174" i="7"/>
  <c r="L175" i="7"/>
  <c r="M175" i="7"/>
  <c r="N175" i="7"/>
  <c r="L176" i="7"/>
  <c r="M176" i="7"/>
  <c r="N176" i="7"/>
  <c r="L177" i="7"/>
  <c r="M177" i="7"/>
  <c r="N177" i="7"/>
  <c r="M157" i="7"/>
  <c r="N157" i="7"/>
  <c r="L183" i="7"/>
  <c r="M183" i="7"/>
  <c r="N183" i="7"/>
  <c r="L184" i="7"/>
  <c r="M184" i="7"/>
  <c r="N184" i="7"/>
  <c r="L185" i="7"/>
  <c r="M185" i="7"/>
  <c r="N185" i="7"/>
  <c r="L186" i="7"/>
  <c r="M186" i="7"/>
  <c r="N186" i="7"/>
  <c r="L187" i="7"/>
  <c r="M187" i="7"/>
  <c r="N187" i="7"/>
  <c r="L188" i="7"/>
  <c r="M188" i="7"/>
  <c r="N188" i="7"/>
  <c r="L189" i="7"/>
  <c r="M189" i="7"/>
  <c r="N189" i="7"/>
  <c r="L190" i="7"/>
  <c r="M190" i="7"/>
  <c r="N190" i="7"/>
  <c r="L191" i="7"/>
  <c r="M191" i="7"/>
  <c r="N191" i="7"/>
  <c r="L192" i="7"/>
  <c r="M192" i="7"/>
  <c r="N192" i="7"/>
  <c r="L193" i="7"/>
  <c r="M193" i="7"/>
  <c r="N193" i="7"/>
  <c r="L194" i="7"/>
  <c r="M194" i="7"/>
  <c r="N194" i="7"/>
  <c r="L195" i="7"/>
  <c r="M195" i="7"/>
  <c r="N195" i="7"/>
  <c r="L196" i="7"/>
  <c r="M196" i="7"/>
  <c r="N196" i="7"/>
  <c r="L197" i="7"/>
  <c r="M197" i="7"/>
  <c r="N197" i="7"/>
  <c r="L198" i="7"/>
  <c r="M198" i="7"/>
  <c r="N198" i="7"/>
  <c r="L199" i="7"/>
  <c r="M199" i="7"/>
  <c r="N199" i="7"/>
  <c r="L200" i="7"/>
  <c r="M200" i="7"/>
  <c r="N200" i="7"/>
  <c r="L201" i="7"/>
  <c r="M201" i="7"/>
  <c r="N201" i="7"/>
  <c r="L202" i="7"/>
  <c r="M202" i="7"/>
  <c r="N202" i="7"/>
  <c r="M182" i="7"/>
  <c r="N182" i="7"/>
  <c r="L208" i="7"/>
  <c r="M208" i="7"/>
  <c r="N208" i="7"/>
  <c r="L209" i="7"/>
  <c r="M209" i="7"/>
  <c r="N209" i="7"/>
  <c r="L210" i="7"/>
  <c r="M210" i="7"/>
  <c r="N210" i="7"/>
  <c r="L211" i="7"/>
  <c r="M211" i="7"/>
  <c r="N211" i="7"/>
  <c r="L212" i="7"/>
  <c r="M212" i="7"/>
  <c r="N212" i="7"/>
  <c r="L213" i="7"/>
  <c r="M213" i="7"/>
  <c r="N213" i="7"/>
  <c r="L214" i="7"/>
  <c r="M214" i="7"/>
  <c r="N214" i="7"/>
  <c r="L215" i="7"/>
  <c r="M215" i="7"/>
  <c r="N215" i="7"/>
  <c r="L216" i="7"/>
  <c r="M216" i="7"/>
  <c r="N216" i="7"/>
  <c r="L217" i="7"/>
  <c r="M217" i="7"/>
  <c r="N217" i="7"/>
  <c r="L218" i="7"/>
  <c r="M218" i="7"/>
  <c r="N218" i="7"/>
  <c r="L219" i="7"/>
  <c r="M219" i="7"/>
  <c r="N219" i="7"/>
  <c r="L220" i="7"/>
  <c r="M220" i="7"/>
  <c r="N220" i="7"/>
  <c r="L221" i="7"/>
  <c r="M221" i="7"/>
  <c r="N221" i="7"/>
  <c r="L222" i="7"/>
  <c r="M222" i="7"/>
  <c r="N222" i="7"/>
  <c r="L223" i="7"/>
  <c r="M223" i="7"/>
  <c r="N223" i="7"/>
  <c r="L224" i="7"/>
  <c r="M224" i="7"/>
  <c r="N224" i="7"/>
  <c r="L225" i="7"/>
  <c r="M225" i="7"/>
  <c r="N225" i="7"/>
  <c r="L226" i="7"/>
  <c r="M226" i="7"/>
  <c r="N226" i="7"/>
  <c r="L227" i="7"/>
  <c r="M227" i="7"/>
  <c r="N227" i="7"/>
  <c r="M207" i="7"/>
  <c r="N207" i="7"/>
  <c r="M232" i="7"/>
  <c r="N232" i="7"/>
  <c r="M233" i="7"/>
  <c r="N233" i="7"/>
  <c r="M234" i="7"/>
  <c r="N234" i="7"/>
  <c r="M235" i="7"/>
  <c r="N235" i="7"/>
  <c r="M236" i="7"/>
  <c r="N236" i="7"/>
  <c r="M237" i="7"/>
  <c r="N237" i="7"/>
  <c r="M238" i="7"/>
  <c r="N238" i="7"/>
  <c r="M239" i="7"/>
  <c r="N239" i="7"/>
  <c r="M240" i="7"/>
  <c r="N240" i="7"/>
  <c r="M241" i="7"/>
  <c r="N241" i="7"/>
  <c r="M242" i="7"/>
  <c r="N242" i="7"/>
  <c r="M243" i="7"/>
  <c r="N243" i="7"/>
  <c r="M244" i="7"/>
  <c r="N244" i="7"/>
  <c r="M245" i="7"/>
  <c r="N245" i="7"/>
  <c r="M246" i="7"/>
  <c r="N246" i="7"/>
  <c r="M247" i="7"/>
  <c r="N247" i="7"/>
  <c r="M248" i="7"/>
  <c r="N248" i="7"/>
  <c r="M249" i="7"/>
  <c r="N249" i="7"/>
  <c r="M250" i="7"/>
  <c r="N250" i="7"/>
  <c r="M251" i="7"/>
  <c r="N251" i="7"/>
  <c r="M252" i="7"/>
  <c r="N25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8" i="7"/>
  <c r="M258" i="7"/>
  <c r="N258" i="7"/>
  <c r="L259" i="7"/>
  <c r="M259" i="7"/>
  <c r="N259" i="7"/>
  <c r="L260" i="7"/>
  <c r="M260" i="7"/>
  <c r="N260" i="7"/>
  <c r="L261" i="7"/>
  <c r="M261" i="7"/>
  <c r="N261" i="7"/>
  <c r="L262" i="7"/>
  <c r="M262" i="7"/>
  <c r="N262" i="7"/>
  <c r="L263" i="7"/>
  <c r="M263" i="7"/>
  <c r="N263" i="7"/>
  <c r="L264" i="7"/>
  <c r="M264" i="7"/>
  <c r="N264" i="7"/>
  <c r="L265" i="7"/>
  <c r="M265" i="7"/>
  <c r="N265" i="7"/>
  <c r="L266" i="7"/>
  <c r="M266" i="7"/>
  <c r="N266" i="7"/>
  <c r="L267" i="7"/>
  <c r="M267" i="7"/>
  <c r="N267" i="7"/>
  <c r="L268" i="7"/>
  <c r="M268" i="7"/>
  <c r="N268" i="7"/>
  <c r="L269" i="7"/>
  <c r="M269" i="7"/>
  <c r="N269" i="7"/>
  <c r="L270" i="7"/>
  <c r="M270" i="7"/>
  <c r="N270" i="7"/>
  <c r="L271" i="7"/>
  <c r="M271" i="7"/>
  <c r="N271" i="7"/>
  <c r="L272" i="7"/>
  <c r="M272" i="7"/>
  <c r="N272" i="7"/>
  <c r="L273" i="7"/>
  <c r="M273" i="7"/>
  <c r="N273" i="7"/>
  <c r="L274" i="7"/>
  <c r="M274" i="7"/>
  <c r="N274" i="7"/>
  <c r="L275" i="7"/>
  <c r="M275" i="7"/>
  <c r="N275" i="7"/>
  <c r="L276" i="7"/>
  <c r="M276" i="7"/>
  <c r="N276" i="7"/>
  <c r="L277" i="7"/>
  <c r="M277" i="7"/>
  <c r="N277" i="7"/>
  <c r="M257" i="7"/>
  <c r="N257" i="7"/>
  <c r="L283" i="7"/>
  <c r="M283" i="7"/>
  <c r="N283" i="7"/>
  <c r="L284" i="7"/>
  <c r="M284" i="7"/>
  <c r="N284" i="7"/>
  <c r="L285" i="7"/>
  <c r="M285" i="7"/>
  <c r="N285" i="7"/>
  <c r="L286" i="7"/>
  <c r="M286" i="7"/>
  <c r="N286" i="7"/>
  <c r="L287" i="7"/>
  <c r="M287" i="7"/>
  <c r="N287" i="7"/>
  <c r="L288" i="7"/>
  <c r="M288" i="7"/>
  <c r="N288" i="7"/>
  <c r="L289" i="7"/>
  <c r="M289" i="7"/>
  <c r="N289" i="7"/>
  <c r="L290" i="7"/>
  <c r="M290" i="7"/>
  <c r="N290" i="7"/>
  <c r="L291" i="7"/>
  <c r="M291" i="7"/>
  <c r="N291" i="7"/>
  <c r="L292" i="7"/>
  <c r="M292" i="7"/>
  <c r="N292" i="7"/>
  <c r="L293" i="7"/>
  <c r="M293" i="7"/>
  <c r="N293" i="7"/>
  <c r="L294" i="7"/>
  <c r="M294" i="7"/>
  <c r="N294" i="7"/>
  <c r="L295" i="7"/>
  <c r="M295" i="7"/>
  <c r="N295" i="7"/>
  <c r="L296" i="7"/>
  <c r="M296" i="7"/>
  <c r="N296" i="7"/>
  <c r="L297" i="7"/>
  <c r="M297" i="7"/>
  <c r="N297" i="7"/>
  <c r="L298" i="7"/>
  <c r="M298" i="7"/>
  <c r="N298" i="7"/>
  <c r="L299" i="7"/>
  <c r="M299" i="7"/>
  <c r="N299" i="7"/>
  <c r="L300" i="7"/>
  <c r="M300" i="7"/>
  <c r="N300" i="7"/>
  <c r="L301" i="7"/>
  <c r="M301" i="7"/>
  <c r="N301" i="7"/>
  <c r="L302" i="7"/>
  <c r="M302" i="7"/>
  <c r="N302" i="7"/>
  <c r="M282" i="7"/>
  <c r="N282" i="7"/>
  <c r="L308" i="7"/>
  <c r="M308" i="7"/>
  <c r="N308" i="7"/>
  <c r="L309" i="7"/>
  <c r="M309" i="7"/>
  <c r="N309" i="7"/>
  <c r="L310" i="7"/>
  <c r="M310" i="7"/>
  <c r="N310" i="7"/>
  <c r="L311" i="7"/>
  <c r="M311" i="7"/>
  <c r="N311" i="7"/>
  <c r="L312" i="7"/>
  <c r="M312" i="7"/>
  <c r="N312" i="7"/>
  <c r="L313" i="7"/>
  <c r="M313" i="7"/>
  <c r="N313" i="7"/>
  <c r="L314" i="7"/>
  <c r="M314" i="7"/>
  <c r="N314" i="7"/>
  <c r="L315" i="7"/>
  <c r="M315" i="7"/>
  <c r="N315" i="7"/>
  <c r="L316" i="7"/>
  <c r="M316" i="7"/>
  <c r="N316" i="7"/>
  <c r="L317" i="7"/>
  <c r="M317" i="7"/>
  <c r="N317" i="7"/>
  <c r="L318" i="7"/>
  <c r="M318" i="7"/>
  <c r="N318" i="7"/>
  <c r="L319" i="7"/>
  <c r="M319" i="7"/>
  <c r="N319" i="7"/>
  <c r="L320" i="7"/>
  <c r="M320" i="7"/>
  <c r="N320" i="7"/>
  <c r="L321" i="7"/>
  <c r="M321" i="7"/>
  <c r="N321" i="7"/>
  <c r="L322" i="7"/>
  <c r="M322" i="7"/>
  <c r="N322" i="7"/>
  <c r="L323" i="7"/>
  <c r="M323" i="7"/>
  <c r="N323" i="7"/>
  <c r="L324" i="7"/>
  <c r="M324" i="7"/>
  <c r="N324" i="7"/>
  <c r="L325" i="7"/>
  <c r="M325" i="7"/>
  <c r="N325" i="7"/>
  <c r="L326" i="7"/>
  <c r="M326" i="7"/>
  <c r="N326" i="7"/>
  <c r="L327" i="7"/>
  <c r="M327" i="7"/>
  <c r="N327" i="7"/>
  <c r="M307" i="7"/>
  <c r="N307" i="7"/>
  <c r="L333" i="7"/>
  <c r="M333" i="7"/>
  <c r="N333" i="7"/>
  <c r="L334" i="7"/>
  <c r="M334" i="7"/>
  <c r="N334" i="7"/>
  <c r="L335" i="7"/>
  <c r="M335" i="7"/>
  <c r="N335" i="7"/>
  <c r="L336" i="7"/>
  <c r="M336" i="7"/>
  <c r="N336" i="7"/>
  <c r="L337" i="7"/>
  <c r="M337" i="7"/>
  <c r="N337" i="7"/>
  <c r="L338" i="7"/>
  <c r="M338" i="7"/>
  <c r="N338" i="7"/>
  <c r="L339" i="7"/>
  <c r="M339" i="7"/>
  <c r="N339" i="7"/>
  <c r="L340" i="7"/>
  <c r="M340" i="7"/>
  <c r="N340" i="7"/>
  <c r="L341" i="7"/>
  <c r="M341" i="7"/>
  <c r="N341" i="7"/>
  <c r="L342" i="7"/>
  <c r="M342" i="7"/>
  <c r="N342" i="7"/>
  <c r="L343" i="7"/>
  <c r="M343" i="7"/>
  <c r="N343" i="7"/>
  <c r="L344" i="7"/>
  <c r="M344" i="7"/>
  <c r="N344" i="7"/>
  <c r="L345" i="7"/>
  <c r="M345" i="7"/>
  <c r="N345" i="7"/>
  <c r="L346" i="7"/>
  <c r="M346" i="7"/>
  <c r="N346" i="7"/>
  <c r="L347" i="7"/>
  <c r="M347" i="7"/>
  <c r="N347" i="7"/>
  <c r="L348" i="7"/>
  <c r="M348" i="7"/>
  <c r="N348" i="7"/>
  <c r="L349" i="7"/>
  <c r="M349" i="7"/>
  <c r="N349" i="7"/>
  <c r="L350" i="7"/>
  <c r="M350" i="7"/>
  <c r="N350" i="7"/>
  <c r="L351" i="7"/>
  <c r="M351" i="7"/>
  <c r="N351" i="7"/>
  <c r="L352" i="7"/>
  <c r="M352" i="7"/>
  <c r="N352" i="7"/>
  <c r="M332" i="7"/>
  <c r="N332" i="7"/>
  <c r="L358" i="7"/>
  <c r="M358" i="7"/>
  <c r="N358" i="7"/>
  <c r="L359" i="7"/>
  <c r="M359" i="7"/>
  <c r="N359" i="7"/>
  <c r="L360" i="7"/>
  <c r="M360" i="7"/>
  <c r="N360" i="7"/>
  <c r="L361" i="7"/>
  <c r="M361" i="7"/>
  <c r="N361" i="7"/>
  <c r="L362" i="7"/>
  <c r="M362" i="7"/>
  <c r="N362" i="7"/>
  <c r="L363" i="7"/>
  <c r="M363" i="7"/>
  <c r="N363" i="7"/>
  <c r="L364" i="7"/>
  <c r="M364" i="7"/>
  <c r="N364" i="7"/>
  <c r="L365" i="7"/>
  <c r="M365" i="7"/>
  <c r="N365" i="7"/>
  <c r="L366" i="7"/>
  <c r="M366" i="7"/>
  <c r="N366" i="7"/>
  <c r="L367" i="7"/>
  <c r="M367" i="7"/>
  <c r="N367" i="7"/>
  <c r="L368" i="7"/>
  <c r="M368" i="7"/>
  <c r="N368" i="7"/>
  <c r="L369" i="7"/>
  <c r="M369" i="7"/>
  <c r="N369" i="7"/>
  <c r="L370" i="7"/>
  <c r="M370" i="7"/>
  <c r="N370" i="7"/>
  <c r="L371" i="7"/>
  <c r="M371" i="7"/>
  <c r="N371" i="7"/>
  <c r="L372" i="7"/>
  <c r="M372" i="7"/>
  <c r="N372" i="7"/>
  <c r="L373" i="7"/>
  <c r="M373" i="7"/>
  <c r="N373" i="7"/>
  <c r="L374" i="7"/>
  <c r="M374" i="7"/>
  <c r="N374" i="7"/>
  <c r="L375" i="7"/>
  <c r="M375" i="7"/>
  <c r="N375" i="7"/>
  <c r="L376" i="7"/>
  <c r="M376" i="7"/>
  <c r="N376" i="7"/>
  <c r="L377" i="7"/>
  <c r="M377" i="7"/>
  <c r="N377" i="7"/>
  <c r="M357" i="7"/>
  <c r="N357" i="7"/>
  <c r="L383" i="7"/>
  <c r="M383" i="7"/>
  <c r="N383" i="7"/>
  <c r="L384" i="7"/>
  <c r="M384" i="7"/>
  <c r="N384" i="7"/>
  <c r="L385" i="7"/>
  <c r="M385" i="7"/>
  <c r="N385" i="7"/>
  <c r="L386" i="7"/>
  <c r="M386" i="7"/>
  <c r="N386" i="7"/>
  <c r="L387" i="7"/>
  <c r="M387" i="7"/>
  <c r="N387" i="7"/>
  <c r="L388" i="7"/>
  <c r="M388" i="7"/>
  <c r="N388" i="7"/>
  <c r="L389" i="7"/>
  <c r="M389" i="7"/>
  <c r="N389" i="7"/>
  <c r="L390" i="7"/>
  <c r="M390" i="7"/>
  <c r="N390" i="7"/>
  <c r="L391" i="7"/>
  <c r="M391" i="7"/>
  <c r="N391" i="7"/>
  <c r="L392" i="7"/>
  <c r="M392" i="7"/>
  <c r="N392" i="7"/>
  <c r="L393" i="7"/>
  <c r="M393" i="7"/>
  <c r="N393" i="7"/>
  <c r="L394" i="7"/>
  <c r="M394" i="7"/>
  <c r="N394" i="7"/>
  <c r="L395" i="7"/>
  <c r="M395" i="7"/>
  <c r="N395" i="7"/>
  <c r="L396" i="7"/>
  <c r="M396" i="7"/>
  <c r="N396" i="7"/>
  <c r="L397" i="7"/>
  <c r="M397" i="7"/>
  <c r="N397" i="7"/>
  <c r="L398" i="7"/>
  <c r="M398" i="7"/>
  <c r="N398" i="7"/>
  <c r="L399" i="7"/>
  <c r="M399" i="7"/>
  <c r="N399" i="7"/>
  <c r="L400" i="7"/>
  <c r="M400" i="7"/>
  <c r="N400" i="7"/>
  <c r="L401" i="7"/>
  <c r="M401" i="7"/>
  <c r="N401" i="7"/>
  <c r="L402" i="7"/>
  <c r="M402" i="7"/>
  <c r="N402" i="7"/>
  <c r="M382" i="7"/>
  <c r="N382" i="7"/>
  <c r="L408" i="7"/>
  <c r="M408" i="7"/>
  <c r="N408" i="7"/>
  <c r="L409" i="7"/>
  <c r="M409" i="7"/>
  <c r="N409" i="7"/>
  <c r="L410" i="7"/>
  <c r="M410" i="7"/>
  <c r="N410" i="7"/>
  <c r="L411" i="7"/>
  <c r="M411" i="7"/>
  <c r="N411" i="7"/>
  <c r="L412" i="7"/>
  <c r="M412" i="7"/>
  <c r="N412" i="7"/>
  <c r="L413" i="7"/>
  <c r="M413" i="7"/>
  <c r="N413" i="7"/>
  <c r="L414" i="7"/>
  <c r="M414" i="7"/>
  <c r="N414" i="7"/>
  <c r="L415" i="7"/>
  <c r="M415" i="7"/>
  <c r="N415" i="7"/>
  <c r="L416" i="7"/>
  <c r="M416" i="7"/>
  <c r="N416" i="7"/>
  <c r="L417" i="7"/>
  <c r="M417" i="7"/>
  <c r="N417" i="7"/>
  <c r="L418" i="7"/>
  <c r="M418" i="7"/>
  <c r="N418" i="7"/>
  <c r="L419" i="7"/>
  <c r="M419" i="7"/>
  <c r="N419" i="7"/>
  <c r="L420" i="7"/>
  <c r="M420" i="7"/>
  <c r="N420" i="7"/>
  <c r="L421" i="7"/>
  <c r="M421" i="7"/>
  <c r="N421" i="7"/>
  <c r="L422" i="7"/>
  <c r="M422" i="7"/>
  <c r="N422" i="7"/>
  <c r="L423" i="7"/>
  <c r="M423" i="7"/>
  <c r="N423" i="7"/>
  <c r="L424" i="7"/>
  <c r="M424" i="7"/>
  <c r="N424" i="7"/>
  <c r="L425" i="7"/>
  <c r="M425" i="7"/>
  <c r="N425" i="7"/>
  <c r="L426" i="7"/>
  <c r="M426" i="7"/>
  <c r="N426" i="7"/>
  <c r="L427" i="7"/>
  <c r="M427" i="7"/>
  <c r="N427" i="7"/>
  <c r="M407" i="7"/>
  <c r="N407" i="7"/>
  <c r="L433" i="7"/>
  <c r="M433" i="7"/>
  <c r="N433" i="7"/>
  <c r="L434" i="7"/>
  <c r="M434" i="7"/>
  <c r="N434" i="7"/>
  <c r="L435" i="7"/>
  <c r="M435" i="7"/>
  <c r="N435" i="7"/>
  <c r="L436" i="7"/>
  <c r="M436" i="7"/>
  <c r="N436" i="7"/>
  <c r="L437" i="7"/>
  <c r="M437" i="7"/>
  <c r="N437" i="7"/>
  <c r="L438" i="7"/>
  <c r="M438" i="7"/>
  <c r="N438" i="7"/>
  <c r="L439" i="7"/>
  <c r="M439" i="7"/>
  <c r="N439" i="7"/>
  <c r="L440" i="7"/>
  <c r="M440" i="7"/>
  <c r="N440" i="7"/>
  <c r="L441" i="7"/>
  <c r="M441" i="7"/>
  <c r="N441" i="7"/>
  <c r="L442" i="7"/>
  <c r="M442" i="7"/>
  <c r="N442" i="7"/>
  <c r="L443" i="7"/>
  <c r="M443" i="7"/>
  <c r="N443" i="7"/>
  <c r="L444" i="7"/>
  <c r="M444" i="7"/>
  <c r="N444" i="7"/>
  <c r="L445" i="7"/>
  <c r="M445" i="7"/>
  <c r="N445" i="7"/>
  <c r="L446" i="7"/>
  <c r="M446" i="7"/>
  <c r="N446" i="7"/>
  <c r="L447" i="7"/>
  <c r="M447" i="7"/>
  <c r="N447" i="7"/>
  <c r="L448" i="7"/>
  <c r="M448" i="7"/>
  <c r="N448" i="7"/>
  <c r="L449" i="7"/>
  <c r="M449" i="7"/>
  <c r="N449" i="7"/>
  <c r="L450" i="7"/>
  <c r="M450" i="7"/>
  <c r="N450" i="7"/>
  <c r="L451" i="7"/>
  <c r="M451" i="7"/>
  <c r="N451" i="7"/>
  <c r="L452" i="7"/>
  <c r="M452" i="7"/>
  <c r="N452" i="7"/>
  <c r="M432" i="7"/>
  <c r="N432" i="7"/>
  <c r="L458" i="7"/>
  <c r="M458" i="7"/>
  <c r="N458" i="7"/>
  <c r="L459" i="7"/>
  <c r="M459" i="7"/>
  <c r="N459" i="7"/>
  <c r="L460" i="7"/>
  <c r="M460" i="7"/>
  <c r="N460" i="7"/>
  <c r="L461" i="7"/>
  <c r="M461" i="7"/>
  <c r="N461" i="7"/>
  <c r="L462" i="7"/>
  <c r="M462" i="7"/>
  <c r="N462" i="7"/>
  <c r="L463" i="7"/>
  <c r="M463" i="7"/>
  <c r="N463" i="7"/>
  <c r="L464" i="7"/>
  <c r="M464" i="7"/>
  <c r="N464" i="7"/>
  <c r="L465" i="7"/>
  <c r="M465" i="7"/>
  <c r="N465" i="7"/>
  <c r="L466" i="7"/>
  <c r="M466" i="7"/>
  <c r="N466" i="7"/>
  <c r="L467" i="7"/>
  <c r="M467" i="7"/>
  <c r="N467" i="7"/>
  <c r="L468" i="7"/>
  <c r="M468" i="7"/>
  <c r="N468" i="7"/>
  <c r="L469" i="7"/>
  <c r="M469" i="7"/>
  <c r="N469" i="7"/>
  <c r="L470" i="7"/>
  <c r="M470" i="7"/>
  <c r="N470" i="7"/>
  <c r="L471" i="7"/>
  <c r="M471" i="7"/>
  <c r="N471" i="7"/>
  <c r="L472" i="7"/>
  <c r="M472" i="7"/>
  <c r="N472" i="7"/>
  <c r="L473" i="7"/>
  <c r="M473" i="7"/>
  <c r="N473" i="7"/>
  <c r="L474" i="7"/>
  <c r="M474" i="7"/>
  <c r="N474" i="7"/>
  <c r="L475" i="7"/>
  <c r="M475" i="7"/>
  <c r="N475" i="7"/>
  <c r="L476" i="7"/>
  <c r="M476" i="7"/>
  <c r="N476" i="7"/>
  <c r="L477" i="7"/>
  <c r="M477" i="7"/>
  <c r="N477" i="7"/>
  <c r="M457" i="7"/>
  <c r="N457" i="7"/>
  <c r="L483" i="7"/>
  <c r="M483" i="7"/>
  <c r="N483" i="7"/>
  <c r="L484" i="7"/>
  <c r="M484" i="7"/>
  <c r="N484" i="7"/>
  <c r="L485" i="7"/>
  <c r="M485" i="7"/>
  <c r="N485" i="7"/>
  <c r="L486" i="7"/>
  <c r="M486" i="7"/>
  <c r="N486" i="7"/>
  <c r="L487" i="7"/>
  <c r="M487" i="7"/>
  <c r="N487" i="7"/>
  <c r="L488" i="7"/>
  <c r="M488" i="7"/>
  <c r="N488" i="7"/>
  <c r="L489" i="7"/>
  <c r="M489" i="7"/>
  <c r="N489" i="7"/>
  <c r="L490" i="7"/>
  <c r="M490" i="7"/>
  <c r="N490" i="7"/>
  <c r="L491" i="7"/>
  <c r="M491" i="7"/>
  <c r="N491" i="7"/>
  <c r="L492" i="7"/>
  <c r="M492" i="7"/>
  <c r="N492" i="7"/>
  <c r="L493" i="7"/>
  <c r="M493" i="7"/>
  <c r="N493" i="7"/>
  <c r="L494" i="7"/>
  <c r="M494" i="7"/>
  <c r="N494" i="7"/>
  <c r="L495" i="7"/>
  <c r="M495" i="7"/>
  <c r="N495" i="7"/>
  <c r="L496" i="7"/>
  <c r="M496" i="7"/>
  <c r="N496" i="7"/>
  <c r="L497" i="7"/>
  <c r="M497" i="7"/>
  <c r="N497" i="7"/>
  <c r="L498" i="7"/>
  <c r="M498" i="7"/>
  <c r="N498" i="7"/>
  <c r="L499" i="7"/>
  <c r="M499" i="7"/>
  <c r="N499" i="7"/>
  <c r="L500" i="7"/>
  <c r="M500" i="7"/>
  <c r="N500" i="7"/>
  <c r="L501" i="7"/>
  <c r="M501" i="7"/>
  <c r="N501" i="7"/>
  <c r="L502" i="7"/>
  <c r="M502" i="7"/>
  <c r="N502" i="7"/>
  <c r="M482" i="7"/>
  <c r="N482" i="7"/>
  <c r="L508" i="7"/>
  <c r="M508" i="7"/>
  <c r="N508" i="7"/>
  <c r="L509" i="7"/>
  <c r="M509" i="7"/>
  <c r="N509" i="7"/>
  <c r="L510" i="7"/>
  <c r="M510" i="7"/>
  <c r="N510" i="7"/>
  <c r="L511" i="7"/>
  <c r="M511" i="7"/>
  <c r="N511" i="7"/>
  <c r="L512" i="7"/>
  <c r="M512" i="7"/>
  <c r="N512" i="7"/>
  <c r="L513" i="7"/>
  <c r="M513" i="7"/>
  <c r="N513" i="7"/>
  <c r="L514" i="7"/>
  <c r="M514" i="7"/>
  <c r="N514" i="7"/>
  <c r="L515" i="7"/>
  <c r="M515" i="7"/>
  <c r="N515" i="7"/>
  <c r="L516" i="7"/>
  <c r="M516" i="7"/>
  <c r="N516" i="7"/>
  <c r="L517" i="7"/>
  <c r="M517" i="7"/>
  <c r="N517" i="7"/>
  <c r="L518" i="7"/>
  <c r="M518" i="7"/>
  <c r="N518" i="7"/>
  <c r="L519" i="7"/>
  <c r="M519" i="7"/>
  <c r="N519" i="7"/>
  <c r="L520" i="7"/>
  <c r="M520" i="7"/>
  <c r="N520" i="7"/>
  <c r="L521" i="7"/>
  <c r="M521" i="7"/>
  <c r="N521" i="7"/>
  <c r="L522" i="7"/>
  <c r="M522" i="7"/>
  <c r="N522" i="7"/>
  <c r="L523" i="7"/>
  <c r="M523" i="7"/>
  <c r="N523" i="7"/>
  <c r="L524" i="7"/>
  <c r="M524" i="7"/>
  <c r="N524" i="7"/>
  <c r="L525" i="7"/>
  <c r="M525" i="7"/>
  <c r="N525" i="7"/>
  <c r="L526" i="7"/>
  <c r="M526" i="7"/>
  <c r="N526" i="7"/>
  <c r="L527" i="7"/>
  <c r="M527" i="7"/>
  <c r="N527" i="7"/>
  <c r="M507" i="7"/>
  <c r="N507" i="7"/>
  <c r="L507" i="7"/>
  <c r="L482" i="7"/>
  <c r="L457" i="7"/>
  <c r="L432" i="7"/>
  <c r="L407" i="7"/>
  <c r="L382" i="7"/>
  <c r="L357" i="7"/>
  <c r="L332" i="7"/>
  <c r="L307" i="7"/>
  <c r="L282" i="7"/>
  <c r="L257" i="7"/>
  <c r="L232" i="7"/>
  <c r="L207" i="7"/>
  <c r="L182" i="7"/>
  <c r="L157" i="7"/>
  <c r="L132" i="7"/>
  <c r="L108" i="7"/>
  <c r="M108" i="7"/>
  <c r="N108" i="7"/>
  <c r="L109" i="7"/>
  <c r="M109" i="7"/>
  <c r="N109" i="7"/>
  <c r="L110" i="7"/>
  <c r="M110" i="7"/>
  <c r="N110" i="7"/>
  <c r="L111" i="7"/>
  <c r="M111" i="7"/>
  <c r="N111" i="7"/>
  <c r="L112" i="7"/>
  <c r="M112" i="7"/>
  <c r="N112" i="7"/>
  <c r="L113" i="7"/>
  <c r="M113" i="7"/>
  <c r="N113" i="7"/>
  <c r="L114" i="7"/>
  <c r="M114" i="7"/>
  <c r="N114" i="7"/>
  <c r="L115" i="7"/>
  <c r="M115" i="7"/>
  <c r="N115" i="7"/>
  <c r="L116" i="7"/>
  <c r="M116" i="7"/>
  <c r="N116" i="7"/>
  <c r="L117" i="7"/>
  <c r="M117" i="7"/>
  <c r="N117" i="7"/>
  <c r="L118" i="7"/>
  <c r="M118" i="7"/>
  <c r="N118" i="7"/>
  <c r="L119" i="7"/>
  <c r="M119" i="7"/>
  <c r="N119" i="7"/>
  <c r="L120" i="7"/>
  <c r="M120" i="7"/>
  <c r="N120" i="7"/>
  <c r="L121" i="7"/>
  <c r="M121" i="7"/>
  <c r="N121" i="7"/>
  <c r="L122" i="7"/>
  <c r="M122" i="7"/>
  <c r="N122" i="7"/>
  <c r="L123" i="7"/>
  <c r="M123" i="7"/>
  <c r="N123" i="7"/>
  <c r="L124" i="7"/>
  <c r="M124" i="7"/>
  <c r="N124" i="7"/>
  <c r="L125" i="7"/>
  <c r="M125" i="7"/>
  <c r="N125" i="7"/>
  <c r="L126" i="7"/>
  <c r="M126" i="7"/>
  <c r="N126" i="7"/>
  <c r="L127" i="7"/>
  <c r="M127" i="7"/>
  <c r="N127" i="7"/>
  <c r="M107" i="7"/>
  <c r="N107" i="7"/>
  <c r="L107" i="7"/>
  <c r="I158" i="7"/>
  <c r="J158" i="7"/>
  <c r="K158" i="7"/>
  <c r="I159" i="7"/>
  <c r="J159" i="7"/>
  <c r="K159" i="7"/>
  <c r="I160" i="7"/>
  <c r="J160" i="7"/>
  <c r="K160" i="7"/>
  <c r="I161" i="7"/>
  <c r="J161" i="7"/>
  <c r="K161" i="7"/>
  <c r="I162" i="7"/>
  <c r="J162" i="7"/>
  <c r="K162" i="7"/>
  <c r="I163" i="7"/>
  <c r="J163" i="7"/>
  <c r="K163" i="7"/>
  <c r="I164" i="7"/>
  <c r="J164" i="7"/>
  <c r="K164" i="7"/>
  <c r="I165" i="7"/>
  <c r="J165" i="7"/>
  <c r="K165" i="7"/>
  <c r="I166" i="7"/>
  <c r="J166" i="7"/>
  <c r="K166" i="7"/>
  <c r="I167" i="7"/>
  <c r="J167" i="7"/>
  <c r="K167" i="7"/>
  <c r="I168" i="7"/>
  <c r="J168" i="7"/>
  <c r="K168" i="7"/>
  <c r="I169" i="7"/>
  <c r="J169" i="7"/>
  <c r="K169" i="7"/>
  <c r="I170" i="7"/>
  <c r="J170" i="7"/>
  <c r="K170" i="7"/>
  <c r="I171" i="7"/>
  <c r="J171" i="7"/>
  <c r="K171" i="7"/>
  <c r="I172" i="7"/>
  <c r="J172" i="7"/>
  <c r="K172" i="7"/>
  <c r="I173" i="7"/>
  <c r="J173" i="7"/>
  <c r="K173" i="7"/>
  <c r="I174" i="7"/>
  <c r="J174" i="7"/>
  <c r="K174" i="7"/>
  <c r="I175" i="7"/>
  <c r="J175" i="7"/>
  <c r="K175" i="7"/>
  <c r="I176" i="7"/>
  <c r="J176" i="7"/>
  <c r="K176" i="7"/>
  <c r="I177" i="7"/>
  <c r="J177" i="7"/>
  <c r="K177" i="7"/>
  <c r="J157" i="7"/>
  <c r="K157" i="7"/>
  <c r="I183" i="7"/>
  <c r="J183" i="7"/>
  <c r="K183" i="7"/>
  <c r="I184" i="7"/>
  <c r="J184" i="7"/>
  <c r="K184" i="7"/>
  <c r="I185" i="7"/>
  <c r="J185" i="7"/>
  <c r="K185" i="7"/>
  <c r="I186" i="7"/>
  <c r="J186" i="7"/>
  <c r="K186" i="7"/>
  <c r="I187" i="7"/>
  <c r="J187" i="7"/>
  <c r="K187" i="7"/>
  <c r="I188" i="7"/>
  <c r="J188" i="7"/>
  <c r="K188" i="7"/>
  <c r="I189" i="7"/>
  <c r="J189" i="7"/>
  <c r="K189" i="7"/>
  <c r="I190" i="7"/>
  <c r="J190" i="7"/>
  <c r="K190" i="7"/>
  <c r="I191" i="7"/>
  <c r="J191" i="7"/>
  <c r="K191" i="7"/>
  <c r="I192" i="7"/>
  <c r="J192" i="7"/>
  <c r="K192" i="7"/>
  <c r="I193" i="7"/>
  <c r="J193" i="7"/>
  <c r="K193" i="7"/>
  <c r="I194" i="7"/>
  <c r="J194" i="7"/>
  <c r="K194" i="7"/>
  <c r="I195" i="7"/>
  <c r="J195" i="7"/>
  <c r="K195" i="7"/>
  <c r="I196" i="7"/>
  <c r="J196" i="7"/>
  <c r="K196" i="7"/>
  <c r="I197" i="7"/>
  <c r="J197" i="7"/>
  <c r="K197" i="7"/>
  <c r="I198" i="7"/>
  <c r="J198" i="7"/>
  <c r="K198" i="7"/>
  <c r="I199" i="7"/>
  <c r="J199" i="7"/>
  <c r="K199" i="7"/>
  <c r="I200" i="7"/>
  <c r="J200" i="7"/>
  <c r="K200" i="7"/>
  <c r="I201" i="7"/>
  <c r="J201" i="7"/>
  <c r="K201" i="7"/>
  <c r="I202" i="7"/>
  <c r="J202" i="7"/>
  <c r="K202" i="7"/>
  <c r="J182" i="7"/>
  <c r="K182" i="7"/>
  <c r="I208" i="7"/>
  <c r="J208" i="7"/>
  <c r="K208" i="7"/>
  <c r="I209" i="7"/>
  <c r="J209" i="7"/>
  <c r="K209" i="7"/>
  <c r="I210" i="7"/>
  <c r="J210" i="7"/>
  <c r="K210" i="7"/>
  <c r="I211" i="7"/>
  <c r="J211" i="7"/>
  <c r="K211" i="7"/>
  <c r="I212" i="7"/>
  <c r="J212" i="7"/>
  <c r="K212" i="7"/>
  <c r="I213" i="7"/>
  <c r="J213" i="7"/>
  <c r="K213" i="7"/>
  <c r="I214" i="7"/>
  <c r="J214" i="7"/>
  <c r="K214" i="7"/>
  <c r="I215" i="7"/>
  <c r="J215" i="7"/>
  <c r="K215" i="7"/>
  <c r="I216" i="7"/>
  <c r="J216" i="7"/>
  <c r="K216" i="7"/>
  <c r="I217" i="7"/>
  <c r="J217" i="7"/>
  <c r="K217" i="7"/>
  <c r="I218" i="7"/>
  <c r="J218" i="7"/>
  <c r="K218" i="7"/>
  <c r="I219" i="7"/>
  <c r="J219" i="7"/>
  <c r="K219" i="7"/>
  <c r="I220" i="7"/>
  <c r="J220" i="7"/>
  <c r="K220" i="7"/>
  <c r="I221" i="7"/>
  <c r="J221" i="7"/>
  <c r="K221" i="7"/>
  <c r="I222" i="7"/>
  <c r="J222" i="7"/>
  <c r="K222" i="7"/>
  <c r="I223" i="7"/>
  <c r="J223" i="7"/>
  <c r="K223" i="7"/>
  <c r="I224" i="7"/>
  <c r="J224" i="7"/>
  <c r="K224" i="7"/>
  <c r="I225" i="7"/>
  <c r="J225" i="7"/>
  <c r="K225" i="7"/>
  <c r="I226" i="7"/>
  <c r="J226" i="7"/>
  <c r="K226" i="7"/>
  <c r="I227" i="7"/>
  <c r="J227" i="7"/>
  <c r="K227" i="7"/>
  <c r="J207" i="7"/>
  <c r="K207" i="7"/>
  <c r="I233" i="7"/>
  <c r="J233" i="7"/>
  <c r="K233" i="7"/>
  <c r="I234" i="7"/>
  <c r="J234" i="7"/>
  <c r="K234" i="7"/>
  <c r="I235" i="7"/>
  <c r="J235" i="7"/>
  <c r="K235" i="7"/>
  <c r="I236" i="7"/>
  <c r="J236" i="7"/>
  <c r="K236" i="7"/>
  <c r="I237" i="7"/>
  <c r="J237" i="7"/>
  <c r="K237" i="7"/>
  <c r="I238" i="7"/>
  <c r="J238" i="7"/>
  <c r="K238" i="7"/>
  <c r="I239" i="7"/>
  <c r="J239" i="7"/>
  <c r="K239" i="7"/>
  <c r="I240" i="7"/>
  <c r="J240" i="7"/>
  <c r="K240" i="7"/>
  <c r="I241" i="7"/>
  <c r="J241" i="7"/>
  <c r="K241" i="7"/>
  <c r="I242" i="7"/>
  <c r="J242" i="7"/>
  <c r="K242" i="7"/>
  <c r="I243" i="7"/>
  <c r="J243" i="7"/>
  <c r="K243" i="7"/>
  <c r="I244" i="7"/>
  <c r="J244" i="7"/>
  <c r="K244" i="7"/>
  <c r="I245" i="7"/>
  <c r="J245" i="7"/>
  <c r="K245" i="7"/>
  <c r="I246" i="7"/>
  <c r="J246" i="7"/>
  <c r="K246" i="7"/>
  <c r="I247" i="7"/>
  <c r="J247" i="7"/>
  <c r="K247" i="7"/>
  <c r="I248" i="7"/>
  <c r="J248" i="7"/>
  <c r="K248" i="7"/>
  <c r="I249" i="7"/>
  <c r="J249" i="7"/>
  <c r="K249" i="7"/>
  <c r="I250" i="7"/>
  <c r="J250" i="7"/>
  <c r="K250" i="7"/>
  <c r="I251" i="7"/>
  <c r="J251" i="7"/>
  <c r="K251" i="7"/>
  <c r="I252" i="7"/>
  <c r="J252" i="7"/>
  <c r="K252" i="7"/>
  <c r="J232" i="7"/>
  <c r="K232" i="7"/>
  <c r="I258" i="7"/>
  <c r="J258" i="7"/>
  <c r="K258" i="7"/>
  <c r="I259" i="7"/>
  <c r="J259" i="7"/>
  <c r="K259" i="7"/>
  <c r="I260" i="7"/>
  <c r="J260" i="7"/>
  <c r="K260" i="7"/>
  <c r="I261" i="7"/>
  <c r="J261" i="7"/>
  <c r="K261" i="7"/>
  <c r="I262" i="7"/>
  <c r="J262" i="7"/>
  <c r="K262" i="7"/>
  <c r="I263" i="7"/>
  <c r="J263" i="7"/>
  <c r="K263" i="7"/>
  <c r="I264" i="7"/>
  <c r="J264" i="7"/>
  <c r="K264" i="7"/>
  <c r="I265" i="7"/>
  <c r="J265" i="7"/>
  <c r="K265" i="7"/>
  <c r="I266" i="7"/>
  <c r="J266" i="7"/>
  <c r="K266" i="7"/>
  <c r="I267" i="7"/>
  <c r="J267" i="7"/>
  <c r="K267" i="7"/>
  <c r="I268" i="7"/>
  <c r="J268" i="7"/>
  <c r="K268" i="7"/>
  <c r="I269" i="7"/>
  <c r="J269" i="7"/>
  <c r="K269" i="7"/>
  <c r="I270" i="7"/>
  <c r="J270" i="7"/>
  <c r="K270" i="7"/>
  <c r="I271" i="7"/>
  <c r="J271" i="7"/>
  <c r="K271" i="7"/>
  <c r="I272" i="7"/>
  <c r="J272" i="7"/>
  <c r="K272" i="7"/>
  <c r="I273" i="7"/>
  <c r="J273" i="7"/>
  <c r="K273" i="7"/>
  <c r="I274" i="7"/>
  <c r="J274" i="7"/>
  <c r="K274" i="7"/>
  <c r="I275" i="7"/>
  <c r="J275" i="7"/>
  <c r="K275" i="7"/>
  <c r="I276" i="7"/>
  <c r="J276" i="7"/>
  <c r="K276" i="7"/>
  <c r="I277" i="7"/>
  <c r="J277" i="7"/>
  <c r="K277" i="7"/>
  <c r="J257" i="7"/>
  <c r="K257" i="7"/>
  <c r="I283" i="7"/>
  <c r="J283" i="7"/>
  <c r="K283" i="7"/>
  <c r="I284" i="7"/>
  <c r="J284" i="7"/>
  <c r="K284" i="7"/>
  <c r="I285" i="7"/>
  <c r="J285" i="7"/>
  <c r="K285" i="7"/>
  <c r="I286" i="7"/>
  <c r="J286" i="7"/>
  <c r="K286" i="7"/>
  <c r="I287" i="7"/>
  <c r="J287" i="7"/>
  <c r="K287" i="7"/>
  <c r="I288" i="7"/>
  <c r="J288" i="7"/>
  <c r="K288" i="7"/>
  <c r="I289" i="7"/>
  <c r="J289" i="7"/>
  <c r="K289" i="7"/>
  <c r="I290" i="7"/>
  <c r="J290" i="7"/>
  <c r="K290" i="7"/>
  <c r="I291" i="7"/>
  <c r="J291" i="7"/>
  <c r="K291" i="7"/>
  <c r="I292" i="7"/>
  <c r="J292" i="7"/>
  <c r="K292" i="7"/>
  <c r="I293" i="7"/>
  <c r="J293" i="7"/>
  <c r="K293" i="7"/>
  <c r="I294" i="7"/>
  <c r="J294" i="7"/>
  <c r="K294" i="7"/>
  <c r="I295" i="7"/>
  <c r="J295" i="7"/>
  <c r="K295" i="7"/>
  <c r="I296" i="7"/>
  <c r="J296" i="7"/>
  <c r="K296" i="7"/>
  <c r="I297" i="7"/>
  <c r="J297" i="7"/>
  <c r="K297" i="7"/>
  <c r="I298" i="7"/>
  <c r="J298" i="7"/>
  <c r="K298" i="7"/>
  <c r="I299" i="7"/>
  <c r="J299" i="7"/>
  <c r="K299" i="7"/>
  <c r="I300" i="7"/>
  <c r="J300" i="7"/>
  <c r="K300" i="7"/>
  <c r="I301" i="7"/>
  <c r="J301" i="7"/>
  <c r="K301" i="7"/>
  <c r="I302" i="7"/>
  <c r="J302" i="7"/>
  <c r="K302" i="7"/>
  <c r="J282" i="7"/>
  <c r="K282" i="7"/>
  <c r="I308" i="7"/>
  <c r="J308" i="7"/>
  <c r="K308" i="7"/>
  <c r="I309" i="7"/>
  <c r="J309" i="7"/>
  <c r="K309" i="7"/>
  <c r="I310" i="7"/>
  <c r="J310" i="7"/>
  <c r="K310" i="7"/>
  <c r="I311" i="7"/>
  <c r="J311" i="7"/>
  <c r="K311" i="7"/>
  <c r="I312" i="7"/>
  <c r="J312" i="7"/>
  <c r="K312" i="7"/>
  <c r="I313" i="7"/>
  <c r="J313" i="7"/>
  <c r="K313" i="7"/>
  <c r="I314" i="7"/>
  <c r="J314" i="7"/>
  <c r="K314" i="7"/>
  <c r="I315" i="7"/>
  <c r="J315" i="7"/>
  <c r="K315" i="7"/>
  <c r="I316" i="7"/>
  <c r="J316" i="7"/>
  <c r="K316" i="7"/>
  <c r="I317" i="7"/>
  <c r="J317" i="7"/>
  <c r="K317" i="7"/>
  <c r="I318" i="7"/>
  <c r="J318" i="7"/>
  <c r="K318" i="7"/>
  <c r="I319" i="7"/>
  <c r="J319" i="7"/>
  <c r="K319" i="7"/>
  <c r="I320" i="7"/>
  <c r="J320" i="7"/>
  <c r="K320" i="7"/>
  <c r="I321" i="7"/>
  <c r="J321" i="7"/>
  <c r="K321" i="7"/>
  <c r="I322" i="7"/>
  <c r="J322" i="7"/>
  <c r="K322" i="7"/>
  <c r="I323" i="7"/>
  <c r="J323" i="7"/>
  <c r="K323" i="7"/>
  <c r="I324" i="7"/>
  <c r="J324" i="7"/>
  <c r="K324" i="7"/>
  <c r="I325" i="7"/>
  <c r="J325" i="7"/>
  <c r="K325" i="7"/>
  <c r="I326" i="7"/>
  <c r="J326" i="7"/>
  <c r="K326" i="7"/>
  <c r="I327" i="7"/>
  <c r="J327" i="7"/>
  <c r="K327" i="7"/>
  <c r="J307" i="7"/>
  <c r="K307" i="7"/>
  <c r="I333" i="7"/>
  <c r="J333" i="7"/>
  <c r="K333" i="7"/>
  <c r="I334" i="7"/>
  <c r="J334" i="7"/>
  <c r="K334" i="7"/>
  <c r="I335" i="7"/>
  <c r="J335" i="7"/>
  <c r="K335" i="7"/>
  <c r="I336" i="7"/>
  <c r="J336" i="7"/>
  <c r="K336" i="7"/>
  <c r="I337" i="7"/>
  <c r="J337" i="7"/>
  <c r="K337" i="7"/>
  <c r="I338" i="7"/>
  <c r="J338" i="7"/>
  <c r="K338" i="7"/>
  <c r="I339" i="7"/>
  <c r="J339" i="7"/>
  <c r="K339" i="7"/>
  <c r="I340" i="7"/>
  <c r="J340" i="7"/>
  <c r="K340" i="7"/>
  <c r="I341" i="7"/>
  <c r="J341" i="7"/>
  <c r="K341" i="7"/>
  <c r="I342" i="7"/>
  <c r="J342" i="7"/>
  <c r="K342" i="7"/>
  <c r="I343" i="7"/>
  <c r="J343" i="7"/>
  <c r="K343" i="7"/>
  <c r="I344" i="7"/>
  <c r="J344" i="7"/>
  <c r="K344" i="7"/>
  <c r="I345" i="7"/>
  <c r="J345" i="7"/>
  <c r="K345" i="7"/>
  <c r="I346" i="7"/>
  <c r="J346" i="7"/>
  <c r="K346" i="7"/>
  <c r="I347" i="7"/>
  <c r="J347" i="7"/>
  <c r="K347" i="7"/>
  <c r="I348" i="7"/>
  <c r="J348" i="7"/>
  <c r="K348" i="7"/>
  <c r="I349" i="7"/>
  <c r="J349" i="7"/>
  <c r="K349" i="7"/>
  <c r="I350" i="7"/>
  <c r="J350" i="7"/>
  <c r="K350" i="7"/>
  <c r="I351" i="7"/>
  <c r="J351" i="7"/>
  <c r="K351" i="7"/>
  <c r="I352" i="7"/>
  <c r="J352" i="7"/>
  <c r="K352" i="7"/>
  <c r="J332" i="7"/>
  <c r="K332" i="7"/>
  <c r="I358" i="7"/>
  <c r="J358" i="7"/>
  <c r="K358" i="7"/>
  <c r="I359" i="7"/>
  <c r="J359" i="7"/>
  <c r="K359" i="7"/>
  <c r="I360" i="7"/>
  <c r="J360" i="7"/>
  <c r="K360" i="7"/>
  <c r="I361" i="7"/>
  <c r="J361" i="7"/>
  <c r="K361" i="7"/>
  <c r="I362" i="7"/>
  <c r="J362" i="7"/>
  <c r="K362" i="7"/>
  <c r="I363" i="7"/>
  <c r="J363" i="7"/>
  <c r="K363" i="7"/>
  <c r="I364" i="7"/>
  <c r="J364" i="7"/>
  <c r="K364" i="7"/>
  <c r="I365" i="7"/>
  <c r="J365" i="7"/>
  <c r="K365" i="7"/>
  <c r="I366" i="7"/>
  <c r="J366" i="7"/>
  <c r="K366" i="7"/>
  <c r="I367" i="7"/>
  <c r="J367" i="7"/>
  <c r="K367" i="7"/>
  <c r="I368" i="7"/>
  <c r="J368" i="7"/>
  <c r="K368" i="7"/>
  <c r="I369" i="7"/>
  <c r="J369" i="7"/>
  <c r="K369" i="7"/>
  <c r="I370" i="7"/>
  <c r="J370" i="7"/>
  <c r="K370" i="7"/>
  <c r="I371" i="7"/>
  <c r="J371" i="7"/>
  <c r="K371" i="7"/>
  <c r="I372" i="7"/>
  <c r="J372" i="7"/>
  <c r="K372" i="7"/>
  <c r="I373" i="7"/>
  <c r="J373" i="7"/>
  <c r="K373" i="7"/>
  <c r="I374" i="7"/>
  <c r="J374" i="7"/>
  <c r="K374" i="7"/>
  <c r="I375" i="7"/>
  <c r="J375" i="7"/>
  <c r="K375" i="7"/>
  <c r="I376" i="7"/>
  <c r="J376" i="7"/>
  <c r="K376" i="7"/>
  <c r="I377" i="7"/>
  <c r="J377" i="7"/>
  <c r="K377" i="7"/>
  <c r="J357" i="7"/>
  <c r="K357" i="7"/>
  <c r="I383" i="7"/>
  <c r="J383" i="7"/>
  <c r="K383" i="7"/>
  <c r="I384" i="7"/>
  <c r="J384" i="7"/>
  <c r="K384" i="7"/>
  <c r="I385" i="7"/>
  <c r="J385" i="7"/>
  <c r="K385" i="7"/>
  <c r="I386" i="7"/>
  <c r="J386" i="7"/>
  <c r="K386" i="7"/>
  <c r="I387" i="7"/>
  <c r="J387" i="7"/>
  <c r="K387" i="7"/>
  <c r="I388" i="7"/>
  <c r="J388" i="7"/>
  <c r="K388" i="7"/>
  <c r="I389" i="7"/>
  <c r="J389" i="7"/>
  <c r="K389" i="7"/>
  <c r="I390" i="7"/>
  <c r="J390" i="7"/>
  <c r="K390" i="7"/>
  <c r="I391" i="7"/>
  <c r="J391" i="7"/>
  <c r="K391" i="7"/>
  <c r="I392" i="7"/>
  <c r="J392" i="7"/>
  <c r="K392" i="7"/>
  <c r="I393" i="7"/>
  <c r="J393" i="7"/>
  <c r="K393" i="7"/>
  <c r="I394" i="7"/>
  <c r="J394" i="7"/>
  <c r="K394" i="7"/>
  <c r="I395" i="7"/>
  <c r="J395" i="7"/>
  <c r="K395" i="7"/>
  <c r="I396" i="7"/>
  <c r="J396" i="7"/>
  <c r="K396" i="7"/>
  <c r="I397" i="7"/>
  <c r="J397" i="7"/>
  <c r="K397" i="7"/>
  <c r="I398" i="7"/>
  <c r="J398" i="7"/>
  <c r="K398" i="7"/>
  <c r="I399" i="7"/>
  <c r="J399" i="7"/>
  <c r="K399" i="7"/>
  <c r="I400" i="7"/>
  <c r="J400" i="7"/>
  <c r="K400" i="7"/>
  <c r="I401" i="7"/>
  <c r="J401" i="7"/>
  <c r="K401" i="7"/>
  <c r="I402" i="7"/>
  <c r="J402" i="7"/>
  <c r="K402" i="7"/>
  <c r="J382" i="7"/>
  <c r="K382" i="7"/>
  <c r="I408" i="7"/>
  <c r="J408" i="7"/>
  <c r="K408" i="7"/>
  <c r="I409" i="7"/>
  <c r="J409" i="7"/>
  <c r="K409" i="7"/>
  <c r="I410" i="7"/>
  <c r="J410" i="7"/>
  <c r="K410" i="7"/>
  <c r="I411" i="7"/>
  <c r="J411" i="7"/>
  <c r="K411" i="7"/>
  <c r="I412" i="7"/>
  <c r="J412" i="7"/>
  <c r="K412" i="7"/>
  <c r="I413" i="7"/>
  <c r="J413" i="7"/>
  <c r="K413" i="7"/>
  <c r="I414" i="7"/>
  <c r="J414" i="7"/>
  <c r="K414" i="7"/>
  <c r="I415" i="7"/>
  <c r="J415" i="7"/>
  <c r="K415" i="7"/>
  <c r="I416" i="7"/>
  <c r="J416" i="7"/>
  <c r="K416" i="7"/>
  <c r="I417" i="7"/>
  <c r="J417" i="7"/>
  <c r="K417" i="7"/>
  <c r="I418" i="7"/>
  <c r="J418" i="7"/>
  <c r="K418" i="7"/>
  <c r="I419" i="7"/>
  <c r="J419" i="7"/>
  <c r="K419" i="7"/>
  <c r="I420" i="7"/>
  <c r="J420" i="7"/>
  <c r="K420" i="7"/>
  <c r="I421" i="7"/>
  <c r="J421" i="7"/>
  <c r="K421" i="7"/>
  <c r="I422" i="7"/>
  <c r="J422" i="7"/>
  <c r="K422" i="7"/>
  <c r="I423" i="7"/>
  <c r="J423" i="7"/>
  <c r="K423" i="7"/>
  <c r="I424" i="7"/>
  <c r="J424" i="7"/>
  <c r="K424" i="7"/>
  <c r="I425" i="7"/>
  <c r="J425" i="7"/>
  <c r="K425" i="7"/>
  <c r="I426" i="7"/>
  <c r="J426" i="7"/>
  <c r="K426" i="7"/>
  <c r="I427" i="7"/>
  <c r="J427" i="7"/>
  <c r="K427" i="7"/>
  <c r="J407" i="7"/>
  <c r="K407" i="7"/>
  <c r="I433" i="7"/>
  <c r="J433" i="7"/>
  <c r="K433" i="7"/>
  <c r="I434" i="7"/>
  <c r="J434" i="7"/>
  <c r="K434" i="7"/>
  <c r="I435" i="7"/>
  <c r="J435" i="7"/>
  <c r="K435" i="7"/>
  <c r="I436" i="7"/>
  <c r="J436" i="7"/>
  <c r="K436" i="7"/>
  <c r="I437" i="7"/>
  <c r="J437" i="7"/>
  <c r="K437" i="7"/>
  <c r="I438" i="7"/>
  <c r="J438" i="7"/>
  <c r="K438" i="7"/>
  <c r="I439" i="7"/>
  <c r="J439" i="7"/>
  <c r="K439" i="7"/>
  <c r="I440" i="7"/>
  <c r="J440" i="7"/>
  <c r="K440" i="7"/>
  <c r="I441" i="7"/>
  <c r="J441" i="7"/>
  <c r="K441" i="7"/>
  <c r="I442" i="7"/>
  <c r="J442" i="7"/>
  <c r="K442" i="7"/>
  <c r="I443" i="7"/>
  <c r="J443" i="7"/>
  <c r="K443" i="7"/>
  <c r="I444" i="7"/>
  <c r="J444" i="7"/>
  <c r="K444" i="7"/>
  <c r="I445" i="7"/>
  <c r="J445" i="7"/>
  <c r="K445" i="7"/>
  <c r="I446" i="7"/>
  <c r="J446" i="7"/>
  <c r="K446" i="7"/>
  <c r="I447" i="7"/>
  <c r="J447" i="7"/>
  <c r="K447" i="7"/>
  <c r="I448" i="7"/>
  <c r="J448" i="7"/>
  <c r="K448" i="7"/>
  <c r="I449" i="7"/>
  <c r="J449" i="7"/>
  <c r="K449" i="7"/>
  <c r="I450" i="7"/>
  <c r="J450" i="7"/>
  <c r="K450" i="7"/>
  <c r="I451" i="7"/>
  <c r="J451" i="7"/>
  <c r="K451" i="7"/>
  <c r="I452" i="7"/>
  <c r="J452" i="7"/>
  <c r="K452" i="7"/>
  <c r="J432" i="7"/>
  <c r="K432" i="7"/>
  <c r="I458" i="7"/>
  <c r="J458" i="7"/>
  <c r="K458" i="7"/>
  <c r="I459" i="7"/>
  <c r="J459" i="7"/>
  <c r="K459" i="7"/>
  <c r="I460" i="7"/>
  <c r="J460" i="7"/>
  <c r="K460" i="7"/>
  <c r="I461" i="7"/>
  <c r="J461" i="7"/>
  <c r="K461" i="7"/>
  <c r="I462" i="7"/>
  <c r="J462" i="7"/>
  <c r="K462" i="7"/>
  <c r="I463" i="7"/>
  <c r="J463" i="7"/>
  <c r="K463" i="7"/>
  <c r="I464" i="7"/>
  <c r="J464" i="7"/>
  <c r="K464" i="7"/>
  <c r="I465" i="7"/>
  <c r="J465" i="7"/>
  <c r="K465" i="7"/>
  <c r="I466" i="7"/>
  <c r="J466" i="7"/>
  <c r="K466" i="7"/>
  <c r="I467" i="7"/>
  <c r="J467" i="7"/>
  <c r="K467" i="7"/>
  <c r="I468" i="7"/>
  <c r="J468" i="7"/>
  <c r="K468" i="7"/>
  <c r="I469" i="7"/>
  <c r="J469" i="7"/>
  <c r="K469" i="7"/>
  <c r="I470" i="7"/>
  <c r="J470" i="7"/>
  <c r="K470" i="7"/>
  <c r="I471" i="7"/>
  <c r="J471" i="7"/>
  <c r="K471" i="7"/>
  <c r="I472" i="7"/>
  <c r="J472" i="7"/>
  <c r="K472" i="7"/>
  <c r="I473" i="7"/>
  <c r="J473" i="7"/>
  <c r="K473" i="7"/>
  <c r="I474" i="7"/>
  <c r="J474" i="7"/>
  <c r="K474" i="7"/>
  <c r="I475" i="7"/>
  <c r="J475" i="7"/>
  <c r="K475" i="7"/>
  <c r="I476" i="7"/>
  <c r="J476" i="7"/>
  <c r="K476" i="7"/>
  <c r="I477" i="7"/>
  <c r="J477" i="7"/>
  <c r="K477" i="7"/>
  <c r="J457" i="7"/>
  <c r="K457" i="7"/>
  <c r="I483" i="7"/>
  <c r="J483" i="7"/>
  <c r="K483" i="7"/>
  <c r="I484" i="7"/>
  <c r="J484" i="7"/>
  <c r="K484" i="7"/>
  <c r="I485" i="7"/>
  <c r="J485" i="7"/>
  <c r="K485" i="7"/>
  <c r="I486" i="7"/>
  <c r="J486" i="7"/>
  <c r="K486" i="7"/>
  <c r="I487" i="7"/>
  <c r="J487" i="7"/>
  <c r="K487" i="7"/>
  <c r="I488" i="7"/>
  <c r="J488" i="7"/>
  <c r="K488" i="7"/>
  <c r="I489" i="7"/>
  <c r="J489" i="7"/>
  <c r="K489" i="7"/>
  <c r="I490" i="7"/>
  <c r="J490" i="7"/>
  <c r="K490" i="7"/>
  <c r="I491" i="7"/>
  <c r="J491" i="7"/>
  <c r="K491" i="7"/>
  <c r="I492" i="7"/>
  <c r="J492" i="7"/>
  <c r="K492" i="7"/>
  <c r="I493" i="7"/>
  <c r="J493" i="7"/>
  <c r="K493" i="7"/>
  <c r="I494" i="7"/>
  <c r="J494" i="7"/>
  <c r="K494" i="7"/>
  <c r="I495" i="7"/>
  <c r="J495" i="7"/>
  <c r="K495" i="7"/>
  <c r="I496" i="7"/>
  <c r="J496" i="7"/>
  <c r="K496" i="7"/>
  <c r="I497" i="7"/>
  <c r="J497" i="7"/>
  <c r="K497" i="7"/>
  <c r="I498" i="7"/>
  <c r="J498" i="7"/>
  <c r="K498" i="7"/>
  <c r="I499" i="7"/>
  <c r="J499" i="7"/>
  <c r="K499" i="7"/>
  <c r="I500" i="7"/>
  <c r="J500" i="7"/>
  <c r="K500" i="7"/>
  <c r="I501" i="7"/>
  <c r="J501" i="7"/>
  <c r="K501" i="7"/>
  <c r="I502" i="7"/>
  <c r="J502" i="7"/>
  <c r="K502" i="7"/>
  <c r="J482" i="7"/>
  <c r="K482" i="7"/>
  <c r="I508" i="7"/>
  <c r="J508" i="7"/>
  <c r="K508" i="7"/>
  <c r="I509" i="7"/>
  <c r="J509" i="7"/>
  <c r="K509" i="7"/>
  <c r="I510" i="7"/>
  <c r="J510" i="7"/>
  <c r="K510" i="7"/>
  <c r="I511" i="7"/>
  <c r="J511" i="7"/>
  <c r="K511" i="7"/>
  <c r="I512" i="7"/>
  <c r="J512" i="7"/>
  <c r="K512" i="7"/>
  <c r="I513" i="7"/>
  <c r="J513" i="7"/>
  <c r="K513" i="7"/>
  <c r="I514" i="7"/>
  <c r="J514" i="7"/>
  <c r="K514" i="7"/>
  <c r="I515" i="7"/>
  <c r="J515" i="7"/>
  <c r="K515" i="7"/>
  <c r="I516" i="7"/>
  <c r="J516" i="7"/>
  <c r="K516" i="7"/>
  <c r="I517" i="7"/>
  <c r="J517" i="7"/>
  <c r="K517" i="7"/>
  <c r="I518" i="7"/>
  <c r="J518" i="7"/>
  <c r="K518" i="7"/>
  <c r="I519" i="7"/>
  <c r="J519" i="7"/>
  <c r="K519" i="7"/>
  <c r="I520" i="7"/>
  <c r="J520" i="7"/>
  <c r="K520" i="7"/>
  <c r="I521" i="7"/>
  <c r="J521" i="7"/>
  <c r="K521" i="7"/>
  <c r="I522" i="7"/>
  <c r="J522" i="7"/>
  <c r="K522" i="7"/>
  <c r="I523" i="7"/>
  <c r="J523" i="7"/>
  <c r="K523" i="7"/>
  <c r="I524" i="7"/>
  <c r="J524" i="7"/>
  <c r="K524" i="7"/>
  <c r="I525" i="7"/>
  <c r="J525" i="7"/>
  <c r="K525" i="7"/>
  <c r="I526" i="7"/>
  <c r="J526" i="7"/>
  <c r="K526" i="7"/>
  <c r="I527" i="7"/>
  <c r="J527" i="7"/>
  <c r="K527" i="7"/>
  <c r="J507" i="7"/>
  <c r="K507" i="7"/>
  <c r="I507" i="7"/>
  <c r="I482" i="7"/>
  <c r="I457" i="7"/>
  <c r="I432" i="7"/>
  <c r="I407" i="7"/>
  <c r="I382" i="7"/>
  <c r="I357" i="7"/>
  <c r="I332" i="7"/>
  <c r="I307" i="7"/>
  <c r="I282" i="7"/>
  <c r="I257" i="7"/>
  <c r="I232" i="7"/>
  <c r="I207" i="7"/>
  <c r="I182" i="7"/>
  <c r="I157" i="7"/>
  <c r="I132" i="7"/>
  <c r="I107" i="7"/>
  <c r="F108" i="7"/>
  <c r="G108" i="7"/>
  <c r="H108" i="7"/>
  <c r="F109" i="7"/>
  <c r="G109" i="7"/>
  <c r="H109" i="7"/>
  <c r="F110" i="7"/>
  <c r="G110" i="7"/>
  <c r="H110" i="7"/>
  <c r="F111" i="7"/>
  <c r="G111" i="7"/>
  <c r="H111" i="7"/>
  <c r="F112" i="7"/>
  <c r="G112" i="7"/>
  <c r="H112" i="7"/>
  <c r="F113" i="7"/>
  <c r="G113" i="7"/>
  <c r="H113" i="7"/>
  <c r="F114" i="7"/>
  <c r="G114" i="7"/>
  <c r="H114" i="7"/>
  <c r="F115" i="7"/>
  <c r="G115" i="7"/>
  <c r="H115" i="7"/>
  <c r="F116" i="7"/>
  <c r="G116" i="7"/>
  <c r="H116" i="7"/>
  <c r="F117" i="7"/>
  <c r="G117" i="7"/>
  <c r="H117" i="7"/>
  <c r="F118" i="7"/>
  <c r="G118" i="7"/>
  <c r="H118" i="7"/>
  <c r="F119" i="7"/>
  <c r="G119" i="7"/>
  <c r="H119" i="7"/>
  <c r="F120" i="7"/>
  <c r="G120" i="7"/>
  <c r="H120" i="7"/>
  <c r="F121" i="7"/>
  <c r="G121" i="7"/>
  <c r="H121" i="7"/>
  <c r="F122" i="7"/>
  <c r="G122" i="7"/>
  <c r="H122" i="7"/>
  <c r="F123" i="7"/>
  <c r="G123" i="7"/>
  <c r="H123" i="7"/>
  <c r="F124" i="7"/>
  <c r="G124" i="7"/>
  <c r="H124" i="7"/>
  <c r="F125" i="7"/>
  <c r="G125" i="7"/>
  <c r="H125" i="7"/>
  <c r="F126" i="7"/>
  <c r="G126" i="7"/>
  <c r="H126" i="7"/>
  <c r="F127" i="7"/>
  <c r="G127" i="7"/>
  <c r="H127" i="7"/>
  <c r="G107" i="7"/>
  <c r="H107" i="7"/>
  <c r="F133" i="7"/>
  <c r="G133" i="7"/>
  <c r="H133" i="7"/>
  <c r="F134" i="7"/>
  <c r="G134" i="7"/>
  <c r="H134" i="7"/>
  <c r="F135" i="7"/>
  <c r="G135" i="7"/>
  <c r="H135" i="7"/>
  <c r="F136" i="7"/>
  <c r="G136" i="7"/>
  <c r="H136" i="7"/>
  <c r="F137" i="7"/>
  <c r="G137" i="7"/>
  <c r="H137" i="7"/>
  <c r="F138" i="7"/>
  <c r="G138" i="7"/>
  <c r="H138" i="7"/>
  <c r="F139" i="7"/>
  <c r="G139" i="7"/>
  <c r="H139" i="7"/>
  <c r="F140" i="7"/>
  <c r="G140" i="7"/>
  <c r="H140" i="7"/>
  <c r="F141" i="7"/>
  <c r="G141" i="7"/>
  <c r="H141" i="7"/>
  <c r="F142" i="7"/>
  <c r="G142" i="7"/>
  <c r="H142" i="7"/>
  <c r="F143" i="7"/>
  <c r="G143" i="7"/>
  <c r="H143" i="7"/>
  <c r="F144" i="7"/>
  <c r="G144" i="7"/>
  <c r="H144" i="7"/>
  <c r="F145" i="7"/>
  <c r="G145" i="7"/>
  <c r="H145" i="7"/>
  <c r="F146" i="7"/>
  <c r="G146" i="7"/>
  <c r="H146" i="7"/>
  <c r="F147" i="7"/>
  <c r="G147" i="7"/>
  <c r="H147" i="7"/>
  <c r="F148" i="7"/>
  <c r="G148" i="7"/>
  <c r="H148" i="7"/>
  <c r="F149" i="7"/>
  <c r="G149" i="7"/>
  <c r="H149" i="7"/>
  <c r="F150" i="7"/>
  <c r="G150" i="7"/>
  <c r="H150" i="7"/>
  <c r="F151" i="7"/>
  <c r="G151" i="7"/>
  <c r="H151" i="7"/>
  <c r="F152" i="7"/>
  <c r="G152" i="7"/>
  <c r="H152" i="7"/>
  <c r="G132" i="7"/>
  <c r="H132" i="7"/>
  <c r="F158" i="7"/>
  <c r="G158" i="7"/>
  <c r="H158" i="7"/>
  <c r="F159" i="7"/>
  <c r="G159" i="7"/>
  <c r="H159" i="7"/>
  <c r="F160" i="7"/>
  <c r="G160" i="7"/>
  <c r="H160" i="7"/>
  <c r="F161" i="7"/>
  <c r="G161" i="7"/>
  <c r="H161" i="7"/>
  <c r="F162" i="7"/>
  <c r="G162" i="7"/>
  <c r="H162" i="7"/>
  <c r="F163" i="7"/>
  <c r="G163" i="7"/>
  <c r="H163" i="7"/>
  <c r="F164" i="7"/>
  <c r="G164" i="7"/>
  <c r="H164" i="7"/>
  <c r="F165" i="7"/>
  <c r="G165" i="7"/>
  <c r="H165" i="7"/>
  <c r="F166" i="7"/>
  <c r="G166" i="7"/>
  <c r="H166" i="7"/>
  <c r="F167" i="7"/>
  <c r="G167" i="7"/>
  <c r="H167" i="7"/>
  <c r="F168" i="7"/>
  <c r="G168" i="7"/>
  <c r="H168" i="7"/>
  <c r="F169" i="7"/>
  <c r="G169" i="7"/>
  <c r="H169" i="7"/>
  <c r="F170" i="7"/>
  <c r="G170" i="7"/>
  <c r="H170" i="7"/>
  <c r="F171" i="7"/>
  <c r="G171" i="7"/>
  <c r="H171" i="7"/>
  <c r="F172" i="7"/>
  <c r="G172" i="7"/>
  <c r="H172" i="7"/>
  <c r="F173" i="7"/>
  <c r="G173" i="7"/>
  <c r="H173" i="7"/>
  <c r="F174" i="7"/>
  <c r="G174" i="7"/>
  <c r="H174" i="7"/>
  <c r="F175" i="7"/>
  <c r="G175" i="7"/>
  <c r="H175" i="7"/>
  <c r="F176" i="7"/>
  <c r="G176" i="7"/>
  <c r="H176" i="7"/>
  <c r="F177" i="7"/>
  <c r="G177" i="7"/>
  <c r="H177" i="7"/>
  <c r="G157" i="7"/>
  <c r="H157" i="7"/>
  <c r="F183" i="7"/>
  <c r="G183" i="7"/>
  <c r="H183" i="7"/>
  <c r="F184" i="7"/>
  <c r="G184" i="7"/>
  <c r="H184" i="7"/>
  <c r="F185" i="7"/>
  <c r="G185" i="7"/>
  <c r="H185" i="7"/>
  <c r="F186" i="7"/>
  <c r="G186" i="7"/>
  <c r="H186" i="7"/>
  <c r="F187" i="7"/>
  <c r="G187" i="7"/>
  <c r="H187" i="7"/>
  <c r="F188" i="7"/>
  <c r="G188" i="7"/>
  <c r="H188" i="7"/>
  <c r="F189" i="7"/>
  <c r="G189" i="7"/>
  <c r="H189" i="7"/>
  <c r="F190" i="7"/>
  <c r="G190" i="7"/>
  <c r="H190" i="7"/>
  <c r="F191" i="7"/>
  <c r="G191" i="7"/>
  <c r="H191" i="7"/>
  <c r="F192" i="7"/>
  <c r="G192" i="7"/>
  <c r="H192" i="7"/>
  <c r="F193" i="7"/>
  <c r="G193" i="7"/>
  <c r="H193" i="7"/>
  <c r="F194" i="7"/>
  <c r="G194" i="7"/>
  <c r="H194" i="7"/>
  <c r="F195" i="7"/>
  <c r="G195" i="7"/>
  <c r="H195" i="7"/>
  <c r="F196" i="7"/>
  <c r="G196" i="7"/>
  <c r="H196" i="7"/>
  <c r="F197" i="7"/>
  <c r="G197" i="7"/>
  <c r="H197" i="7"/>
  <c r="F198" i="7"/>
  <c r="G198" i="7"/>
  <c r="H198" i="7"/>
  <c r="F199" i="7"/>
  <c r="G199" i="7"/>
  <c r="H199" i="7"/>
  <c r="F200" i="7"/>
  <c r="G200" i="7"/>
  <c r="H200" i="7"/>
  <c r="F201" i="7"/>
  <c r="G201" i="7"/>
  <c r="H201" i="7"/>
  <c r="F202" i="7"/>
  <c r="G202" i="7"/>
  <c r="H202" i="7"/>
  <c r="G182" i="7"/>
  <c r="H182" i="7"/>
  <c r="F208" i="7"/>
  <c r="G208" i="7"/>
  <c r="H208" i="7"/>
  <c r="F209" i="7"/>
  <c r="G209" i="7"/>
  <c r="H209" i="7"/>
  <c r="F210" i="7"/>
  <c r="G210" i="7"/>
  <c r="H210" i="7"/>
  <c r="F211" i="7"/>
  <c r="G211" i="7"/>
  <c r="H211" i="7"/>
  <c r="F212" i="7"/>
  <c r="G212" i="7"/>
  <c r="H212" i="7"/>
  <c r="F213" i="7"/>
  <c r="G213" i="7"/>
  <c r="H213" i="7"/>
  <c r="F214" i="7"/>
  <c r="G214" i="7"/>
  <c r="H214" i="7"/>
  <c r="F215" i="7"/>
  <c r="G215" i="7"/>
  <c r="H215" i="7"/>
  <c r="F216" i="7"/>
  <c r="G216" i="7"/>
  <c r="H216" i="7"/>
  <c r="F217" i="7"/>
  <c r="G217" i="7"/>
  <c r="H217" i="7"/>
  <c r="F218" i="7"/>
  <c r="G218" i="7"/>
  <c r="H218" i="7"/>
  <c r="F219" i="7"/>
  <c r="G219" i="7"/>
  <c r="H219" i="7"/>
  <c r="F220" i="7"/>
  <c r="G220" i="7"/>
  <c r="H220" i="7"/>
  <c r="F221" i="7"/>
  <c r="G221" i="7"/>
  <c r="H221" i="7"/>
  <c r="F222" i="7"/>
  <c r="G222" i="7"/>
  <c r="H222" i="7"/>
  <c r="F223" i="7"/>
  <c r="G223" i="7"/>
  <c r="H223" i="7"/>
  <c r="F224" i="7"/>
  <c r="G224" i="7"/>
  <c r="H224" i="7"/>
  <c r="F225" i="7"/>
  <c r="G225" i="7"/>
  <c r="H225" i="7"/>
  <c r="F226" i="7"/>
  <c r="G226" i="7"/>
  <c r="H226" i="7"/>
  <c r="F227" i="7"/>
  <c r="G227" i="7"/>
  <c r="H227" i="7"/>
  <c r="G207" i="7"/>
  <c r="H207" i="7"/>
  <c r="F233" i="7"/>
  <c r="G233" i="7"/>
  <c r="H233" i="7"/>
  <c r="F234" i="7"/>
  <c r="G234" i="7"/>
  <c r="H234" i="7"/>
  <c r="F235" i="7"/>
  <c r="G235" i="7"/>
  <c r="H235" i="7"/>
  <c r="F236" i="7"/>
  <c r="G236" i="7"/>
  <c r="H236" i="7"/>
  <c r="F237" i="7"/>
  <c r="G237" i="7"/>
  <c r="H237" i="7"/>
  <c r="F238" i="7"/>
  <c r="G238" i="7"/>
  <c r="H238" i="7"/>
  <c r="F239" i="7"/>
  <c r="G239" i="7"/>
  <c r="H239" i="7"/>
  <c r="F240" i="7"/>
  <c r="G240" i="7"/>
  <c r="H240" i="7"/>
  <c r="F241" i="7"/>
  <c r="G241" i="7"/>
  <c r="H241" i="7"/>
  <c r="F242" i="7"/>
  <c r="G242" i="7"/>
  <c r="H242" i="7"/>
  <c r="F243" i="7"/>
  <c r="G243" i="7"/>
  <c r="H243" i="7"/>
  <c r="F244" i="7"/>
  <c r="G244" i="7"/>
  <c r="H244" i="7"/>
  <c r="F245" i="7"/>
  <c r="G245" i="7"/>
  <c r="H245" i="7"/>
  <c r="F246" i="7"/>
  <c r="G246" i="7"/>
  <c r="H246" i="7"/>
  <c r="F247" i="7"/>
  <c r="G247" i="7"/>
  <c r="H247" i="7"/>
  <c r="F248" i="7"/>
  <c r="G248" i="7"/>
  <c r="H248" i="7"/>
  <c r="F249" i="7"/>
  <c r="G249" i="7"/>
  <c r="H249" i="7"/>
  <c r="F250" i="7"/>
  <c r="G250" i="7"/>
  <c r="H250" i="7"/>
  <c r="F251" i="7"/>
  <c r="G251" i="7"/>
  <c r="H251" i="7"/>
  <c r="F252" i="7"/>
  <c r="G252" i="7"/>
  <c r="H252" i="7"/>
  <c r="G232" i="7"/>
  <c r="H232" i="7"/>
  <c r="F258" i="7"/>
  <c r="G258" i="7"/>
  <c r="H258" i="7"/>
  <c r="F259" i="7"/>
  <c r="G259" i="7"/>
  <c r="H259" i="7"/>
  <c r="F260" i="7"/>
  <c r="G260" i="7"/>
  <c r="H260" i="7"/>
  <c r="F261" i="7"/>
  <c r="G261" i="7"/>
  <c r="H261" i="7"/>
  <c r="F262" i="7"/>
  <c r="G262" i="7"/>
  <c r="H262" i="7"/>
  <c r="F263" i="7"/>
  <c r="G263" i="7"/>
  <c r="H263" i="7"/>
  <c r="F264" i="7"/>
  <c r="G264" i="7"/>
  <c r="H264" i="7"/>
  <c r="F265" i="7"/>
  <c r="G265" i="7"/>
  <c r="H265" i="7"/>
  <c r="F266" i="7"/>
  <c r="G266" i="7"/>
  <c r="H266" i="7"/>
  <c r="F267" i="7"/>
  <c r="G267" i="7"/>
  <c r="H267" i="7"/>
  <c r="F268" i="7"/>
  <c r="G268" i="7"/>
  <c r="H268" i="7"/>
  <c r="F269" i="7"/>
  <c r="G269" i="7"/>
  <c r="H269" i="7"/>
  <c r="F270" i="7"/>
  <c r="G270" i="7"/>
  <c r="H270" i="7"/>
  <c r="F271" i="7"/>
  <c r="G271" i="7"/>
  <c r="H271" i="7"/>
  <c r="F272" i="7"/>
  <c r="G272" i="7"/>
  <c r="H272" i="7"/>
  <c r="F273" i="7"/>
  <c r="G273" i="7"/>
  <c r="H273" i="7"/>
  <c r="F274" i="7"/>
  <c r="G274" i="7"/>
  <c r="H274" i="7"/>
  <c r="F275" i="7"/>
  <c r="G275" i="7"/>
  <c r="H275" i="7"/>
  <c r="F276" i="7"/>
  <c r="G276" i="7"/>
  <c r="H276" i="7"/>
  <c r="F277" i="7"/>
  <c r="G277" i="7"/>
  <c r="H277" i="7"/>
  <c r="G257" i="7"/>
  <c r="H257" i="7"/>
  <c r="F283" i="7"/>
  <c r="G283" i="7"/>
  <c r="H283" i="7"/>
  <c r="F284" i="7"/>
  <c r="G284" i="7"/>
  <c r="H284" i="7"/>
  <c r="F285" i="7"/>
  <c r="G285" i="7"/>
  <c r="H285" i="7"/>
  <c r="F286" i="7"/>
  <c r="G286" i="7"/>
  <c r="H286" i="7"/>
  <c r="F287" i="7"/>
  <c r="G287" i="7"/>
  <c r="H287" i="7"/>
  <c r="F288" i="7"/>
  <c r="G288" i="7"/>
  <c r="H288" i="7"/>
  <c r="F289" i="7"/>
  <c r="G289" i="7"/>
  <c r="H289" i="7"/>
  <c r="F290" i="7"/>
  <c r="G290" i="7"/>
  <c r="H290" i="7"/>
  <c r="F291" i="7"/>
  <c r="G291" i="7"/>
  <c r="H291" i="7"/>
  <c r="F292" i="7"/>
  <c r="G292" i="7"/>
  <c r="H292" i="7"/>
  <c r="F293" i="7"/>
  <c r="G293" i="7"/>
  <c r="H293" i="7"/>
  <c r="F294" i="7"/>
  <c r="G294" i="7"/>
  <c r="H294" i="7"/>
  <c r="F295" i="7"/>
  <c r="G295" i="7"/>
  <c r="H295" i="7"/>
  <c r="F296" i="7"/>
  <c r="G296" i="7"/>
  <c r="H296" i="7"/>
  <c r="F297" i="7"/>
  <c r="G297" i="7"/>
  <c r="H297" i="7"/>
  <c r="F298" i="7"/>
  <c r="G298" i="7"/>
  <c r="H298" i="7"/>
  <c r="F299" i="7"/>
  <c r="G299" i="7"/>
  <c r="H299" i="7"/>
  <c r="F300" i="7"/>
  <c r="G300" i="7"/>
  <c r="H300" i="7"/>
  <c r="F301" i="7"/>
  <c r="G301" i="7"/>
  <c r="H301" i="7"/>
  <c r="F302" i="7"/>
  <c r="G302" i="7"/>
  <c r="H302" i="7"/>
  <c r="H282" i="7"/>
  <c r="G282" i="7"/>
  <c r="F308" i="7"/>
  <c r="G308" i="7"/>
  <c r="H308" i="7"/>
  <c r="F309" i="7"/>
  <c r="G309" i="7"/>
  <c r="H309" i="7"/>
  <c r="F310" i="7"/>
  <c r="G310" i="7"/>
  <c r="H310" i="7"/>
  <c r="F311" i="7"/>
  <c r="G311" i="7"/>
  <c r="H311" i="7"/>
  <c r="F312" i="7"/>
  <c r="G312" i="7"/>
  <c r="H312" i="7"/>
  <c r="F313" i="7"/>
  <c r="G313" i="7"/>
  <c r="H313" i="7"/>
  <c r="F314" i="7"/>
  <c r="G314" i="7"/>
  <c r="H314" i="7"/>
  <c r="F315" i="7"/>
  <c r="G315" i="7"/>
  <c r="H315" i="7"/>
  <c r="F316" i="7"/>
  <c r="G316" i="7"/>
  <c r="H316" i="7"/>
  <c r="F317" i="7"/>
  <c r="G317" i="7"/>
  <c r="H317" i="7"/>
  <c r="F318" i="7"/>
  <c r="G318" i="7"/>
  <c r="H318" i="7"/>
  <c r="F319" i="7"/>
  <c r="G319" i="7"/>
  <c r="H319" i="7"/>
  <c r="F320" i="7"/>
  <c r="G320" i="7"/>
  <c r="H320" i="7"/>
  <c r="F321" i="7"/>
  <c r="G321" i="7"/>
  <c r="H321" i="7"/>
  <c r="F322" i="7"/>
  <c r="G322" i="7"/>
  <c r="H322" i="7"/>
  <c r="F323" i="7"/>
  <c r="G323" i="7"/>
  <c r="H323" i="7"/>
  <c r="F324" i="7"/>
  <c r="G324" i="7"/>
  <c r="H324" i="7"/>
  <c r="F325" i="7"/>
  <c r="G325" i="7"/>
  <c r="H325" i="7"/>
  <c r="F326" i="7"/>
  <c r="G326" i="7"/>
  <c r="H326" i="7"/>
  <c r="F327" i="7"/>
  <c r="G327" i="7"/>
  <c r="H327" i="7"/>
  <c r="G307" i="7"/>
  <c r="H307" i="7"/>
  <c r="F333" i="7"/>
  <c r="G333" i="7"/>
  <c r="H333" i="7"/>
  <c r="F334" i="7"/>
  <c r="G334" i="7"/>
  <c r="H334" i="7"/>
  <c r="F335" i="7"/>
  <c r="G335" i="7"/>
  <c r="H335" i="7"/>
  <c r="F336" i="7"/>
  <c r="G336" i="7"/>
  <c r="H336" i="7"/>
  <c r="F337" i="7"/>
  <c r="G337" i="7"/>
  <c r="H337" i="7"/>
  <c r="F338" i="7"/>
  <c r="G338" i="7"/>
  <c r="H338" i="7"/>
  <c r="F339" i="7"/>
  <c r="G339" i="7"/>
  <c r="H339" i="7"/>
  <c r="F340" i="7"/>
  <c r="G340" i="7"/>
  <c r="H340" i="7"/>
  <c r="F341" i="7"/>
  <c r="G341" i="7"/>
  <c r="H341" i="7"/>
  <c r="F342" i="7"/>
  <c r="G342" i="7"/>
  <c r="H342" i="7"/>
  <c r="F343" i="7"/>
  <c r="G343" i="7"/>
  <c r="H343" i="7"/>
  <c r="F344" i="7"/>
  <c r="G344" i="7"/>
  <c r="H344" i="7"/>
  <c r="F345" i="7"/>
  <c r="G345" i="7"/>
  <c r="H345" i="7"/>
  <c r="F346" i="7"/>
  <c r="G346" i="7"/>
  <c r="H346" i="7"/>
  <c r="F347" i="7"/>
  <c r="G347" i="7"/>
  <c r="H347" i="7"/>
  <c r="F348" i="7"/>
  <c r="G348" i="7"/>
  <c r="H348" i="7"/>
  <c r="F349" i="7"/>
  <c r="G349" i="7"/>
  <c r="H349" i="7"/>
  <c r="F350" i="7"/>
  <c r="G350" i="7"/>
  <c r="H350" i="7"/>
  <c r="F351" i="7"/>
  <c r="G351" i="7"/>
  <c r="H351" i="7"/>
  <c r="F352" i="7"/>
  <c r="G352" i="7"/>
  <c r="H352" i="7"/>
  <c r="G332" i="7"/>
  <c r="H332" i="7"/>
  <c r="F358" i="7"/>
  <c r="G358" i="7"/>
  <c r="H358" i="7"/>
  <c r="F359" i="7"/>
  <c r="G359" i="7"/>
  <c r="H359" i="7"/>
  <c r="F360" i="7"/>
  <c r="G360" i="7"/>
  <c r="H360" i="7"/>
  <c r="F361" i="7"/>
  <c r="G361" i="7"/>
  <c r="H361" i="7"/>
  <c r="F362" i="7"/>
  <c r="G362" i="7"/>
  <c r="H362" i="7"/>
  <c r="F363" i="7"/>
  <c r="G363" i="7"/>
  <c r="H363" i="7"/>
  <c r="F364" i="7"/>
  <c r="G364" i="7"/>
  <c r="H364" i="7"/>
  <c r="F365" i="7"/>
  <c r="G365" i="7"/>
  <c r="H365" i="7"/>
  <c r="F366" i="7"/>
  <c r="G366" i="7"/>
  <c r="H366" i="7"/>
  <c r="F367" i="7"/>
  <c r="G367" i="7"/>
  <c r="H367" i="7"/>
  <c r="F368" i="7"/>
  <c r="G368" i="7"/>
  <c r="H368" i="7"/>
  <c r="F369" i="7"/>
  <c r="G369" i="7"/>
  <c r="H369" i="7"/>
  <c r="F370" i="7"/>
  <c r="G370" i="7"/>
  <c r="H370" i="7"/>
  <c r="F371" i="7"/>
  <c r="G371" i="7"/>
  <c r="H371" i="7"/>
  <c r="F372" i="7"/>
  <c r="G372" i="7"/>
  <c r="H372" i="7"/>
  <c r="F373" i="7"/>
  <c r="G373" i="7"/>
  <c r="H373" i="7"/>
  <c r="F374" i="7"/>
  <c r="G374" i="7"/>
  <c r="H374" i="7"/>
  <c r="F375" i="7"/>
  <c r="G375" i="7"/>
  <c r="H375" i="7"/>
  <c r="F376" i="7"/>
  <c r="G376" i="7"/>
  <c r="H376" i="7"/>
  <c r="F377" i="7"/>
  <c r="G377" i="7"/>
  <c r="H377" i="7"/>
  <c r="G357" i="7"/>
  <c r="H357" i="7"/>
  <c r="F383" i="7"/>
  <c r="G383" i="7"/>
  <c r="H383" i="7"/>
  <c r="F384" i="7"/>
  <c r="G384" i="7"/>
  <c r="H384" i="7"/>
  <c r="F385" i="7"/>
  <c r="G385" i="7"/>
  <c r="H385" i="7"/>
  <c r="F386" i="7"/>
  <c r="G386" i="7"/>
  <c r="H386" i="7"/>
  <c r="F387" i="7"/>
  <c r="G387" i="7"/>
  <c r="H387" i="7"/>
  <c r="F388" i="7"/>
  <c r="G388" i="7"/>
  <c r="H388" i="7"/>
  <c r="F389" i="7"/>
  <c r="G389" i="7"/>
  <c r="H389" i="7"/>
  <c r="F390" i="7"/>
  <c r="G390" i="7"/>
  <c r="H390" i="7"/>
  <c r="F391" i="7"/>
  <c r="G391" i="7"/>
  <c r="H391" i="7"/>
  <c r="F392" i="7"/>
  <c r="G392" i="7"/>
  <c r="H392" i="7"/>
  <c r="F393" i="7"/>
  <c r="G393" i="7"/>
  <c r="H393" i="7"/>
  <c r="F394" i="7"/>
  <c r="G394" i="7"/>
  <c r="H394" i="7"/>
  <c r="F395" i="7"/>
  <c r="G395" i="7"/>
  <c r="H395" i="7"/>
  <c r="F396" i="7"/>
  <c r="G396" i="7"/>
  <c r="H396" i="7"/>
  <c r="F397" i="7"/>
  <c r="G397" i="7"/>
  <c r="H397" i="7"/>
  <c r="F398" i="7"/>
  <c r="G398" i="7"/>
  <c r="H398" i="7"/>
  <c r="F399" i="7"/>
  <c r="G399" i="7"/>
  <c r="H399" i="7"/>
  <c r="F400" i="7"/>
  <c r="G400" i="7"/>
  <c r="H400" i="7"/>
  <c r="F401" i="7"/>
  <c r="G401" i="7"/>
  <c r="H401" i="7"/>
  <c r="F402" i="7"/>
  <c r="G402" i="7"/>
  <c r="H402" i="7"/>
  <c r="G382" i="7"/>
  <c r="H382" i="7"/>
  <c r="G407" i="7"/>
  <c r="H407" i="7"/>
  <c r="G408" i="7"/>
  <c r="H408" i="7"/>
  <c r="G409" i="7"/>
  <c r="H409" i="7"/>
  <c r="G410" i="7"/>
  <c r="H410" i="7"/>
  <c r="G411" i="7"/>
  <c r="H411" i="7"/>
  <c r="G412" i="7"/>
  <c r="H412" i="7"/>
  <c r="G413" i="7"/>
  <c r="H413" i="7"/>
  <c r="G414" i="7"/>
  <c r="H414" i="7"/>
  <c r="G415" i="7"/>
  <c r="H415" i="7"/>
  <c r="G416" i="7"/>
  <c r="H416" i="7"/>
  <c r="G417" i="7"/>
  <c r="H417" i="7"/>
  <c r="G418" i="7"/>
  <c r="H418" i="7"/>
  <c r="G419" i="7"/>
  <c r="H419" i="7"/>
  <c r="G420" i="7"/>
  <c r="H420" i="7"/>
  <c r="G421" i="7"/>
  <c r="H421" i="7"/>
  <c r="G422" i="7"/>
  <c r="H422" i="7"/>
  <c r="G423" i="7"/>
  <c r="H423" i="7"/>
  <c r="G424" i="7"/>
  <c r="H424" i="7"/>
  <c r="G425" i="7"/>
  <c r="H425" i="7"/>
  <c r="G426" i="7"/>
  <c r="H426" i="7"/>
  <c r="G427" i="7"/>
  <c r="H42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33" i="7"/>
  <c r="G433" i="7"/>
  <c r="H433" i="7"/>
  <c r="F434" i="7"/>
  <c r="G434" i="7"/>
  <c r="H434" i="7"/>
  <c r="F435" i="7"/>
  <c r="G435" i="7"/>
  <c r="H435" i="7"/>
  <c r="F436" i="7"/>
  <c r="G436" i="7"/>
  <c r="H436" i="7"/>
  <c r="F437" i="7"/>
  <c r="G437" i="7"/>
  <c r="H437" i="7"/>
  <c r="F438" i="7"/>
  <c r="G438" i="7"/>
  <c r="H438" i="7"/>
  <c r="F439" i="7"/>
  <c r="G439" i="7"/>
  <c r="H439" i="7"/>
  <c r="F440" i="7"/>
  <c r="G440" i="7"/>
  <c r="H440" i="7"/>
  <c r="F441" i="7"/>
  <c r="G441" i="7"/>
  <c r="H441" i="7"/>
  <c r="F442" i="7"/>
  <c r="G442" i="7"/>
  <c r="H442" i="7"/>
  <c r="F443" i="7"/>
  <c r="G443" i="7"/>
  <c r="H443" i="7"/>
  <c r="F444" i="7"/>
  <c r="G444" i="7"/>
  <c r="H444" i="7"/>
  <c r="F445" i="7"/>
  <c r="G445" i="7"/>
  <c r="H445" i="7"/>
  <c r="F446" i="7"/>
  <c r="G446" i="7"/>
  <c r="H446" i="7"/>
  <c r="F447" i="7"/>
  <c r="G447" i="7"/>
  <c r="H447" i="7"/>
  <c r="F448" i="7"/>
  <c r="G448" i="7"/>
  <c r="H448" i="7"/>
  <c r="F449" i="7"/>
  <c r="G449" i="7"/>
  <c r="H449" i="7"/>
  <c r="F450" i="7"/>
  <c r="G450" i="7"/>
  <c r="H450" i="7"/>
  <c r="F451" i="7"/>
  <c r="G451" i="7"/>
  <c r="H451" i="7"/>
  <c r="F452" i="7"/>
  <c r="G452" i="7"/>
  <c r="H452" i="7"/>
  <c r="G432" i="7"/>
  <c r="H432" i="7"/>
  <c r="F458" i="7"/>
  <c r="G458" i="7"/>
  <c r="H458" i="7"/>
  <c r="F459" i="7"/>
  <c r="G459" i="7"/>
  <c r="H459" i="7"/>
  <c r="F460" i="7"/>
  <c r="G460" i="7"/>
  <c r="H460" i="7"/>
  <c r="F461" i="7"/>
  <c r="G461" i="7"/>
  <c r="H461" i="7"/>
  <c r="F462" i="7"/>
  <c r="G462" i="7"/>
  <c r="H462" i="7"/>
  <c r="F463" i="7"/>
  <c r="G463" i="7"/>
  <c r="H463" i="7"/>
  <c r="F464" i="7"/>
  <c r="G464" i="7"/>
  <c r="H464" i="7"/>
  <c r="F465" i="7"/>
  <c r="G465" i="7"/>
  <c r="H465" i="7"/>
  <c r="F466" i="7"/>
  <c r="G466" i="7"/>
  <c r="H466" i="7"/>
  <c r="F467" i="7"/>
  <c r="G467" i="7"/>
  <c r="H467" i="7"/>
  <c r="F468" i="7"/>
  <c r="G468" i="7"/>
  <c r="H468" i="7"/>
  <c r="F469" i="7"/>
  <c r="G469" i="7"/>
  <c r="H469" i="7"/>
  <c r="F470" i="7"/>
  <c r="G470" i="7"/>
  <c r="H470" i="7"/>
  <c r="F471" i="7"/>
  <c r="G471" i="7"/>
  <c r="H471" i="7"/>
  <c r="F472" i="7"/>
  <c r="G472" i="7"/>
  <c r="H472" i="7"/>
  <c r="F473" i="7"/>
  <c r="G473" i="7"/>
  <c r="H473" i="7"/>
  <c r="F474" i="7"/>
  <c r="G474" i="7"/>
  <c r="H474" i="7"/>
  <c r="F475" i="7"/>
  <c r="G475" i="7"/>
  <c r="H475" i="7"/>
  <c r="F476" i="7"/>
  <c r="G476" i="7"/>
  <c r="H476" i="7"/>
  <c r="F477" i="7"/>
  <c r="G477" i="7"/>
  <c r="H477" i="7"/>
  <c r="G457" i="7"/>
  <c r="H457" i="7"/>
  <c r="F502" i="7"/>
  <c r="G502" i="7"/>
  <c r="H502" i="7"/>
  <c r="F483" i="7"/>
  <c r="G483" i="7"/>
  <c r="H483" i="7"/>
  <c r="F484" i="7"/>
  <c r="G484" i="7"/>
  <c r="H484" i="7"/>
  <c r="F485" i="7"/>
  <c r="G485" i="7"/>
  <c r="H485" i="7"/>
  <c r="F486" i="7"/>
  <c r="G486" i="7"/>
  <c r="H486" i="7"/>
  <c r="F487" i="7"/>
  <c r="G487" i="7"/>
  <c r="H487" i="7"/>
  <c r="F488" i="7"/>
  <c r="G488" i="7"/>
  <c r="H488" i="7"/>
  <c r="F489" i="7"/>
  <c r="G489" i="7"/>
  <c r="H489" i="7"/>
  <c r="F490" i="7"/>
  <c r="G490" i="7"/>
  <c r="H490" i="7"/>
  <c r="F491" i="7"/>
  <c r="G491" i="7"/>
  <c r="H491" i="7"/>
  <c r="F492" i="7"/>
  <c r="G492" i="7"/>
  <c r="H492" i="7"/>
  <c r="F493" i="7"/>
  <c r="G493" i="7"/>
  <c r="H493" i="7"/>
  <c r="F494" i="7"/>
  <c r="G494" i="7"/>
  <c r="H494" i="7"/>
  <c r="F495" i="7"/>
  <c r="G495" i="7"/>
  <c r="H495" i="7"/>
  <c r="F496" i="7"/>
  <c r="G496" i="7"/>
  <c r="H496" i="7"/>
  <c r="F497" i="7"/>
  <c r="G497" i="7"/>
  <c r="H497" i="7"/>
  <c r="F498" i="7"/>
  <c r="G498" i="7"/>
  <c r="H498" i="7"/>
  <c r="F499" i="7"/>
  <c r="G499" i="7"/>
  <c r="H499" i="7"/>
  <c r="F500" i="7"/>
  <c r="G500" i="7"/>
  <c r="H500" i="7"/>
  <c r="F501" i="7"/>
  <c r="G501" i="7"/>
  <c r="H501" i="7"/>
  <c r="G482" i="7"/>
  <c r="H482" i="7"/>
  <c r="F508" i="7"/>
  <c r="G508" i="7"/>
  <c r="H508" i="7"/>
  <c r="F509" i="7"/>
  <c r="G509" i="7"/>
  <c r="H509" i="7"/>
  <c r="F510" i="7"/>
  <c r="G510" i="7"/>
  <c r="H510" i="7"/>
  <c r="F511" i="7"/>
  <c r="G511" i="7"/>
  <c r="H511" i="7"/>
  <c r="F512" i="7"/>
  <c r="G512" i="7"/>
  <c r="H512" i="7"/>
  <c r="F513" i="7"/>
  <c r="G513" i="7"/>
  <c r="H513" i="7"/>
  <c r="F514" i="7"/>
  <c r="G514" i="7"/>
  <c r="H514" i="7"/>
  <c r="F515" i="7"/>
  <c r="G515" i="7"/>
  <c r="H515" i="7"/>
  <c r="F516" i="7"/>
  <c r="G516" i="7"/>
  <c r="H516" i="7"/>
  <c r="F517" i="7"/>
  <c r="G517" i="7"/>
  <c r="H517" i="7"/>
  <c r="F518" i="7"/>
  <c r="G518" i="7"/>
  <c r="H518" i="7"/>
  <c r="F519" i="7"/>
  <c r="G519" i="7"/>
  <c r="H519" i="7"/>
  <c r="F520" i="7"/>
  <c r="G520" i="7"/>
  <c r="H520" i="7"/>
  <c r="F521" i="7"/>
  <c r="G521" i="7"/>
  <c r="H521" i="7"/>
  <c r="F522" i="7"/>
  <c r="G522" i="7"/>
  <c r="H522" i="7"/>
  <c r="F523" i="7"/>
  <c r="G523" i="7"/>
  <c r="H523" i="7"/>
  <c r="F524" i="7"/>
  <c r="G524" i="7"/>
  <c r="H524" i="7"/>
  <c r="F525" i="7"/>
  <c r="G525" i="7"/>
  <c r="H525" i="7"/>
  <c r="F526" i="7"/>
  <c r="G526" i="7"/>
  <c r="H526" i="7"/>
  <c r="F527" i="7"/>
  <c r="G527" i="7"/>
  <c r="H527" i="7"/>
  <c r="G507" i="7"/>
  <c r="H507" i="7"/>
  <c r="F507" i="7"/>
  <c r="F482" i="7"/>
  <c r="F457" i="7"/>
  <c r="F432" i="7"/>
  <c r="F407" i="7"/>
  <c r="F382" i="7"/>
  <c r="F357" i="7"/>
  <c r="F332" i="7"/>
  <c r="F307" i="7"/>
  <c r="F282" i="7"/>
  <c r="F257" i="7"/>
  <c r="F232" i="7"/>
  <c r="F207" i="7"/>
  <c r="F182" i="7"/>
  <c r="F157" i="7"/>
  <c r="F132" i="7"/>
  <c r="F107" i="7"/>
  <c r="C83" i="7"/>
  <c r="D83" i="7"/>
  <c r="E83" i="7"/>
  <c r="C84" i="7"/>
  <c r="D84" i="7"/>
  <c r="E84" i="7"/>
  <c r="C85" i="7"/>
  <c r="D85" i="7"/>
  <c r="E85" i="7"/>
  <c r="C86" i="7"/>
  <c r="D86" i="7"/>
  <c r="E86" i="7"/>
  <c r="C87" i="7"/>
  <c r="D87" i="7"/>
  <c r="E87" i="7"/>
  <c r="C88" i="7"/>
  <c r="D88" i="7"/>
  <c r="E88" i="7"/>
  <c r="C89" i="7"/>
  <c r="D89" i="7"/>
  <c r="E89" i="7"/>
  <c r="C90" i="7"/>
  <c r="D90" i="7"/>
  <c r="E90" i="7"/>
  <c r="C91" i="7"/>
  <c r="D91" i="7"/>
  <c r="E91" i="7"/>
  <c r="C92" i="7"/>
  <c r="D92" i="7"/>
  <c r="E92" i="7"/>
  <c r="C93" i="7"/>
  <c r="D93" i="7"/>
  <c r="E93" i="7"/>
  <c r="C94" i="7"/>
  <c r="D94" i="7"/>
  <c r="E94" i="7"/>
  <c r="C95" i="7"/>
  <c r="D95" i="7"/>
  <c r="E95" i="7"/>
  <c r="C96" i="7"/>
  <c r="D96" i="7"/>
  <c r="E96" i="7"/>
  <c r="C97" i="7"/>
  <c r="D97" i="7"/>
  <c r="E97" i="7"/>
  <c r="C98" i="7"/>
  <c r="D98" i="7"/>
  <c r="E98" i="7"/>
  <c r="C99" i="7"/>
  <c r="D99" i="7"/>
  <c r="E99" i="7"/>
  <c r="C100" i="7"/>
  <c r="D100" i="7"/>
  <c r="E100" i="7"/>
  <c r="C101" i="7"/>
  <c r="D101" i="7"/>
  <c r="E101" i="7"/>
  <c r="C102" i="7"/>
  <c r="D102" i="7"/>
  <c r="E102" i="7"/>
  <c r="D82" i="7"/>
  <c r="E82" i="7"/>
  <c r="C108" i="7"/>
  <c r="D108" i="7"/>
  <c r="E108" i="7"/>
  <c r="C109" i="7"/>
  <c r="D109" i="7"/>
  <c r="E109" i="7"/>
  <c r="C110" i="7"/>
  <c r="D110" i="7"/>
  <c r="E110" i="7"/>
  <c r="C111" i="7"/>
  <c r="D111" i="7"/>
  <c r="E111" i="7"/>
  <c r="C112" i="7"/>
  <c r="D112" i="7"/>
  <c r="E112" i="7"/>
  <c r="C113" i="7"/>
  <c r="D113" i="7"/>
  <c r="E113" i="7"/>
  <c r="C114" i="7"/>
  <c r="D114" i="7"/>
  <c r="E114" i="7"/>
  <c r="C115" i="7"/>
  <c r="D115" i="7"/>
  <c r="E115" i="7"/>
  <c r="C116" i="7"/>
  <c r="D116" i="7"/>
  <c r="E116" i="7"/>
  <c r="C117" i="7"/>
  <c r="D117" i="7"/>
  <c r="E117" i="7"/>
  <c r="C118" i="7"/>
  <c r="D118" i="7"/>
  <c r="E118" i="7"/>
  <c r="C119" i="7"/>
  <c r="D119" i="7"/>
  <c r="E119" i="7"/>
  <c r="C120" i="7"/>
  <c r="D120" i="7"/>
  <c r="E120" i="7"/>
  <c r="C121" i="7"/>
  <c r="D121" i="7"/>
  <c r="E121" i="7"/>
  <c r="C122" i="7"/>
  <c r="D122" i="7"/>
  <c r="E122" i="7"/>
  <c r="C123" i="7"/>
  <c r="D123" i="7"/>
  <c r="E123" i="7"/>
  <c r="C124" i="7"/>
  <c r="D124" i="7"/>
  <c r="E124" i="7"/>
  <c r="C125" i="7"/>
  <c r="D125" i="7"/>
  <c r="E125" i="7"/>
  <c r="C126" i="7"/>
  <c r="D126" i="7"/>
  <c r="E126" i="7"/>
  <c r="C127" i="7"/>
  <c r="D127" i="7"/>
  <c r="E127" i="7"/>
  <c r="D107" i="7"/>
  <c r="E107" i="7"/>
  <c r="C133" i="7"/>
  <c r="D133" i="7"/>
  <c r="E133" i="7"/>
  <c r="C134" i="7"/>
  <c r="D134" i="7"/>
  <c r="E134" i="7"/>
  <c r="C135" i="7"/>
  <c r="D135" i="7"/>
  <c r="E135" i="7"/>
  <c r="C136" i="7"/>
  <c r="D136" i="7"/>
  <c r="E136" i="7"/>
  <c r="C137" i="7"/>
  <c r="D137" i="7"/>
  <c r="E137" i="7"/>
  <c r="C138" i="7"/>
  <c r="D138" i="7"/>
  <c r="E138" i="7"/>
  <c r="C139" i="7"/>
  <c r="D139" i="7"/>
  <c r="E139" i="7"/>
  <c r="C140" i="7"/>
  <c r="D140" i="7"/>
  <c r="E140" i="7"/>
  <c r="C141" i="7"/>
  <c r="D141" i="7"/>
  <c r="E141" i="7"/>
  <c r="C142" i="7"/>
  <c r="D142" i="7"/>
  <c r="E142" i="7"/>
  <c r="C143" i="7"/>
  <c r="D143" i="7"/>
  <c r="E143" i="7"/>
  <c r="C144" i="7"/>
  <c r="D144" i="7"/>
  <c r="E144" i="7"/>
  <c r="C145" i="7"/>
  <c r="D145" i="7"/>
  <c r="E145" i="7"/>
  <c r="C146" i="7"/>
  <c r="D146" i="7"/>
  <c r="E146" i="7"/>
  <c r="C147" i="7"/>
  <c r="D147" i="7"/>
  <c r="E147" i="7"/>
  <c r="C148" i="7"/>
  <c r="D148" i="7"/>
  <c r="E148" i="7"/>
  <c r="C149" i="7"/>
  <c r="D149" i="7"/>
  <c r="E149" i="7"/>
  <c r="C150" i="7"/>
  <c r="D150" i="7"/>
  <c r="E150" i="7"/>
  <c r="C151" i="7"/>
  <c r="D151" i="7"/>
  <c r="E151" i="7"/>
  <c r="C152" i="7"/>
  <c r="D152" i="7"/>
  <c r="E152" i="7"/>
  <c r="D132" i="7"/>
  <c r="E132" i="7"/>
  <c r="C158" i="7"/>
  <c r="D158" i="7"/>
  <c r="E158" i="7"/>
  <c r="C159" i="7"/>
  <c r="D159" i="7"/>
  <c r="E159" i="7"/>
  <c r="C160" i="7"/>
  <c r="D160" i="7"/>
  <c r="E160" i="7"/>
  <c r="C161" i="7"/>
  <c r="D161" i="7"/>
  <c r="E161" i="7"/>
  <c r="C162" i="7"/>
  <c r="D162" i="7"/>
  <c r="E162" i="7"/>
  <c r="C163" i="7"/>
  <c r="D163" i="7"/>
  <c r="E163" i="7"/>
  <c r="C164" i="7"/>
  <c r="D164" i="7"/>
  <c r="E164" i="7"/>
  <c r="C165" i="7"/>
  <c r="D165" i="7"/>
  <c r="E165" i="7"/>
  <c r="C166" i="7"/>
  <c r="D166" i="7"/>
  <c r="E166" i="7"/>
  <c r="C167" i="7"/>
  <c r="D167" i="7"/>
  <c r="E167" i="7"/>
  <c r="C168" i="7"/>
  <c r="D168" i="7"/>
  <c r="E168" i="7"/>
  <c r="C169" i="7"/>
  <c r="D169" i="7"/>
  <c r="E169" i="7"/>
  <c r="C170" i="7"/>
  <c r="D170" i="7"/>
  <c r="E170" i="7"/>
  <c r="C171" i="7"/>
  <c r="D171" i="7"/>
  <c r="E171" i="7"/>
  <c r="C172" i="7"/>
  <c r="D172" i="7"/>
  <c r="E172" i="7"/>
  <c r="C173" i="7"/>
  <c r="D173" i="7"/>
  <c r="E173" i="7"/>
  <c r="C174" i="7"/>
  <c r="D174" i="7"/>
  <c r="E174" i="7"/>
  <c r="C175" i="7"/>
  <c r="D175" i="7"/>
  <c r="E175" i="7"/>
  <c r="C176" i="7"/>
  <c r="D176" i="7"/>
  <c r="E176" i="7"/>
  <c r="C177" i="7"/>
  <c r="D177" i="7"/>
  <c r="E177" i="7"/>
  <c r="D157" i="7"/>
  <c r="E157" i="7"/>
  <c r="C183" i="7"/>
  <c r="D183" i="7"/>
  <c r="E183" i="7"/>
  <c r="C184" i="7"/>
  <c r="D184" i="7"/>
  <c r="E184" i="7"/>
  <c r="C185" i="7"/>
  <c r="D185" i="7"/>
  <c r="E185" i="7"/>
  <c r="C186" i="7"/>
  <c r="D186" i="7"/>
  <c r="E186" i="7"/>
  <c r="C187" i="7"/>
  <c r="D187" i="7"/>
  <c r="E187" i="7"/>
  <c r="C188" i="7"/>
  <c r="D188" i="7"/>
  <c r="E188" i="7"/>
  <c r="C189" i="7"/>
  <c r="D189" i="7"/>
  <c r="E189" i="7"/>
  <c r="C190" i="7"/>
  <c r="D190" i="7"/>
  <c r="E190" i="7"/>
  <c r="C191" i="7"/>
  <c r="D191" i="7"/>
  <c r="E191" i="7"/>
  <c r="C192" i="7"/>
  <c r="D192" i="7"/>
  <c r="E192" i="7"/>
  <c r="C193" i="7"/>
  <c r="D193" i="7"/>
  <c r="E193" i="7"/>
  <c r="C194" i="7"/>
  <c r="D194" i="7"/>
  <c r="E194" i="7"/>
  <c r="C195" i="7"/>
  <c r="D195" i="7"/>
  <c r="E195" i="7"/>
  <c r="C196" i="7"/>
  <c r="D196" i="7"/>
  <c r="E196" i="7"/>
  <c r="C197" i="7"/>
  <c r="D197" i="7"/>
  <c r="E197" i="7"/>
  <c r="C198" i="7"/>
  <c r="D198" i="7"/>
  <c r="E198" i="7"/>
  <c r="C199" i="7"/>
  <c r="D199" i="7"/>
  <c r="E199" i="7"/>
  <c r="C200" i="7"/>
  <c r="D200" i="7"/>
  <c r="E200" i="7"/>
  <c r="C201" i="7"/>
  <c r="D201" i="7"/>
  <c r="E201" i="7"/>
  <c r="C202" i="7"/>
  <c r="D202" i="7"/>
  <c r="E202" i="7"/>
  <c r="D182" i="7"/>
  <c r="E182" i="7"/>
  <c r="C208" i="7"/>
  <c r="D208" i="7"/>
  <c r="E208" i="7"/>
  <c r="C209" i="7"/>
  <c r="D209" i="7"/>
  <c r="E209" i="7"/>
  <c r="C210" i="7"/>
  <c r="D210" i="7"/>
  <c r="E210" i="7"/>
  <c r="C211" i="7"/>
  <c r="D211" i="7"/>
  <c r="E211" i="7"/>
  <c r="C212" i="7"/>
  <c r="D212" i="7"/>
  <c r="E212" i="7"/>
  <c r="C213" i="7"/>
  <c r="D213" i="7"/>
  <c r="E213" i="7"/>
  <c r="C214" i="7"/>
  <c r="D214" i="7"/>
  <c r="E214" i="7"/>
  <c r="C215" i="7"/>
  <c r="D215" i="7"/>
  <c r="E215" i="7"/>
  <c r="C216" i="7"/>
  <c r="D216" i="7"/>
  <c r="E216" i="7"/>
  <c r="C217" i="7"/>
  <c r="D217" i="7"/>
  <c r="E217" i="7"/>
  <c r="C218" i="7"/>
  <c r="D218" i="7"/>
  <c r="E218" i="7"/>
  <c r="C219" i="7"/>
  <c r="D219" i="7"/>
  <c r="E219" i="7"/>
  <c r="C220" i="7"/>
  <c r="D220" i="7"/>
  <c r="E220" i="7"/>
  <c r="C221" i="7"/>
  <c r="D221" i="7"/>
  <c r="E221" i="7"/>
  <c r="C222" i="7"/>
  <c r="D222" i="7"/>
  <c r="E222" i="7"/>
  <c r="C223" i="7"/>
  <c r="D223" i="7"/>
  <c r="E223" i="7"/>
  <c r="C224" i="7"/>
  <c r="D224" i="7"/>
  <c r="E224" i="7"/>
  <c r="C225" i="7"/>
  <c r="D225" i="7"/>
  <c r="E225" i="7"/>
  <c r="C226" i="7"/>
  <c r="D226" i="7"/>
  <c r="E226" i="7"/>
  <c r="C227" i="7"/>
  <c r="D227" i="7"/>
  <c r="E227" i="7"/>
  <c r="D207" i="7"/>
  <c r="E207" i="7"/>
  <c r="C233" i="7"/>
  <c r="D233" i="7"/>
  <c r="E233" i="7"/>
  <c r="C234" i="7"/>
  <c r="D234" i="7"/>
  <c r="E234" i="7"/>
  <c r="C235" i="7"/>
  <c r="D235" i="7"/>
  <c r="E235" i="7"/>
  <c r="C236" i="7"/>
  <c r="D236" i="7"/>
  <c r="E236" i="7"/>
  <c r="C237" i="7"/>
  <c r="D237" i="7"/>
  <c r="E237" i="7"/>
  <c r="C238" i="7"/>
  <c r="D238" i="7"/>
  <c r="E238" i="7"/>
  <c r="C239" i="7"/>
  <c r="D239" i="7"/>
  <c r="E239" i="7"/>
  <c r="C240" i="7"/>
  <c r="D240" i="7"/>
  <c r="E240" i="7"/>
  <c r="C241" i="7"/>
  <c r="D241" i="7"/>
  <c r="E241" i="7"/>
  <c r="C242" i="7"/>
  <c r="D242" i="7"/>
  <c r="E242" i="7"/>
  <c r="C243" i="7"/>
  <c r="D243" i="7"/>
  <c r="E243" i="7"/>
  <c r="C244" i="7"/>
  <c r="D244" i="7"/>
  <c r="E244" i="7"/>
  <c r="C245" i="7"/>
  <c r="D245" i="7"/>
  <c r="E245" i="7"/>
  <c r="C246" i="7"/>
  <c r="D246" i="7"/>
  <c r="E246" i="7"/>
  <c r="C247" i="7"/>
  <c r="D247" i="7"/>
  <c r="E247" i="7"/>
  <c r="C248" i="7"/>
  <c r="D248" i="7"/>
  <c r="E248" i="7"/>
  <c r="C249" i="7"/>
  <c r="D249" i="7"/>
  <c r="E249" i="7"/>
  <c r="C250" i="7"/>
  <c r="D250" i="7"/>
  <c r="E250" i="7"/>
  <c r="C251" i="7"/>
  <c r="D251" i="7"/>
  <c r="E251" i="7"/>
  <c r="C252" i="7"/>
  <c r="D252" i="7"/>
  <c r="E252" i="7"/>
  <c r="D232" i="7"/>
  <c r="E232" i="7"/>
  <c r="C258" i="7"/>
  <c r="D258" i="7"/>
  <c r="E258" i="7"/>
  <c r="C259" i="7"/>
  <c r="D259" i="7"/>
  <c r="E259" i="7"/>
  <c r="C260" i="7"/>
  <c r="D260" i="7"/>
  <c r="E260" i="7"/>
  <c r="C261" i="7"/>
  <c r="D261" i="7"/>
  <c r="E261" i="7"/>
  <c r="C262" i="7"/>
  <c r="D262" i="7"/>
  <c r="E262" i="7"/>
  <c r="C263" i="7"/>
  <c r="D263" i="7"/>
  <c r="E263" i="7"/>
  <c r="C264" i="7"/>
  <c r="D264" i="7"/>
  <c r="E264" i="7"/>
  <c r="C265" i="7"/>
  <c r="D265" i="7"/>
  <c r="E265" i="7"/>
  <c r="C266" i="7"/>
  <c r="D266" i="7"/>
  <c r="E266" i="7"/>
  <c r="C267" i="7"/>
  <c r="D267" i="7"/>
  <c r="E267" i="7"/>
  <c r="C268" i="7"/>
  <c r="D268" i="7"/>
  <c r="E268" i="7"/>
  <c r="C269" i="7"/>
  <c r="D269" i="7"/>
  <c r="E269" i="7"/>
  <c r="C270" i="7"/>
  <c r="D270" i="7"/>
  <c r="E270" i="7"/>
  <c r="C271" i="7"/>
  <c r="D271" i="7"/>
  <c r="E271" i="7"/>
  <c r="C272" i="7"/>
  <c r="D272" i="7"/>
  <c r="E272" i="7"/>
  <c r="C273" i="7"/>
  <c r="D273" i="7"/>
  <c r="E273" i="7"/>
  <c r="C274" i="7"/>
  <c r="D274" i="7"/>
  <c r="E274" i="7"/>
  <c r="C275" i="7"/>
  <c r="D275" i="7"/>
  <c r="E275" i="7"/>
  <c r="C276" i="7"/>
  <c r="D276" i="7"/>
  <c r="E276" i="7"/>
  <c r="C277" i="7"/>
  <c r="D277" i="7"/>
  <c r="E277" i="7"/>
  <c r="D257" i="7"/>
  <c r="E257" i="7"/>
  <c r="C283" i="7"/>
  <c r="D283" i="7"/>
  <c r="E283" i="7"/>
  <c r="C284" i="7"/>
  <c r="D284" i="7"/>
  <c r="E284" i="7"/>
  <c r="C285" i="7"/>
  <c r="D285" i="7"/>
  <c r="E285" i="7"/>
  <c r="C286" i="7"/>
  <c r="D286" i="7"/>
  <c r="E286" i="7"/>
  <c r="C287" i="7"/>
  <c r="D287" i="7"/>
  <c r="E287" i="7"/>
  <c r="C288" i="7"/>
  <c r="D288" i="7"/>
  <c r="E288" i="7"/>
  <c r="C289" i="7"/>
  <c r="D289" i="7"/>
  <c r="E289" i="7"/>
  <c r="C290" i="7"/>
  <c r="D290" i="7"/>
  <c r="E290" i="7"/>
  <c r="C291" i="7"/>
  <c r="D291" i="7"/>
  <c r="E291" i="7"/>
  <c r="C292" i="7"/>
  <c r="D292" i="7"/>
  <c r="E292" i="7"/>
  <c r="C293" i="7"/>
  <c r="D293" i="7"/>
  <c r="E293" i="7"/>
  <c r="C294" i="7"/>
  <c r="D294" i="7"/>
  <c r="E294" i="7"/>
  <c r="C295" i="7"/>
  <c r="D295" i="7"/>
  <c r="E295" i="7"/>
  <c r="C296" i="7"/>
  <c r="D296" i="7"/>
  <c r="E296" i="7"/>
  <c r="C297" i="7"/>
  <c r="D297" i="7"/>
  <c r="E297" i="7"/>
  <c r="C298" i="7"/>
  <c r="D298" i="7"/>
  <c r="E298" i="7"/>
  <c r="C299" i="7"/>
  <c r="D299" i="7"/>
  <c r="E299" i="7"/>
  <c r="C300" i="7"/>
  <c r="D300" i="7"/>
  <c r="E300" i="7"/>
  <c r="C301" i="7"/>
  <c r="D301" i="7"/>
  <c r="E301" i="7"/>
  <c r="C302" i="7"/>
  <c r="D302" i="7"/>
  <c r="E302" i="7"/>
  <c r="D282" i="7"/>
  <c r="E282" i="7"/>
  <c r="C327" i="7"/>
  <c r="D327" i="7"/>
  <c r="E327" i="7"/>
  <c r="C308" i="7"/>
  <c r="D308" i="7"/>
  <c r="E308" i="7"/>
  <c r="C309" i="7"/>
  <c r="D309" i="7"/>
  <c r="E309" i="7"/>
  <c r="C310" i="7"/>
  <c r="D310" i="7"/>
  <c r="E310" i="7"/>
  <c r="C311" i="7"/>
  <c r="D311" i="7"/>
  <c r="E311" i="7"/>
  <c r="C312" i="7"/>
  <c r="D312" i="7"/>
  <c r="E312" i="7"/>
  <c r="C313" i="7"/>
  <c r="D313" i="7"/>
  <c r="E313" i="7"/>
  <c r="C314" i="7"/>
  <c r="D314" i="7"/>
  <c r="E314" i="7"/>
  <c r="C315" i="7"/>
  <c r="D315" i="7"/>
  <c r="E315" i="7"/>
  <c r="C316" i="7"/>
  <c r="D316" i="7"/>
  <c r="E316" i="7"/>
  <c r="C317" i="7"/>
  <c r="D317" i="7"/>
  <c r="E317" i="7"/>
  <c r="C318" i="7"/>
  <c r="D318" i="7"/>
  <c r="E318" i="7"/>
  <c r="C319" i="7"/>
  <c r="D319" i="7"/>
  <c r="E319" i="7"/>
  <c r="C320" i="7"/>
  <c r="D320" i="7"/>
  <c r="E320" i="7"/>
  <c r="C321" i="7"/>
  <c r="D321" i="7"/>
  <c r="E321" i="7"/>
  <c r="C322" i="7"/>
  <c r="D322" i="7"/>
  <c r="E322" i="7"/>
  <c r="C323" i="7"/>
  <c r="D323" i="7"/>
  <c r="E323" i="7"/>
  <c r="C324" i="7"/>
  <c r="D324" i="7"/>
  <c r="E324" i="7"/>
  <c r="C325" i="7"/>
  <c r="D325" i="7"/>
  <c r="E325" i="7"/>
  <c r="C326" i="7"/>
  <c r="D326" i="7"/>
  <c r="E326" i="7"/>
  <c r="D307" i="7"/>
  <c r="E307" i="7"/>
  <c r="C333" i="7"/>
  <c r="D333" i="7"/>
  <c r="E333" i="7"/>
  <c r="C334" i="7"/>
  <c r="D334" i="7"/>
  <c r="E334" i="7"/>
  <c r="C335" i="7"/>
  <c r="D335" i="7"/>
  <c r="E335" i="7"/>
  <c r="C336" i="7"/>
  <c r="D336" i="7"/>
  <c r="E336" i="7"/>
  <c r="C337" i="7"/>
  <c r="D337" i="7"/>
  <c r="E337" i="7"/>
  <c r="C338" i="7"/>
  <c r="D338" i="7"/>
  <c r="E338" i="7"/>
  <c r="C339" i="7"/>
  <c r="D339" i="7"/>
  <c r="E339" i="7"/>
  <c r="C340" i="7"/>
  <c r="D340" i="7"/>
  <c r="E340" i="7"/>
  <c r="C341" i="7"/>
  <c r="D341" i="7"/>
  <c r="E341" i="7"/>
  <c r="C342" i="7"/>
  <c r="D342" i="7"/>
  <c r="E342" i="7"/>
  <c r="C343" i="7"/>
  <c r="D343" i="7"/>
  <c r="E343" i="7"/>
  <c r="C344" i="7"/>
  <c r="D344" i="7"/>
  <c r="E344" i="7"/>
  <c r="C345" i="7"/>
  <c r="D345" i="7"/>
  <c r="E345" i="7"/>
  <c r="C346" i="7"/>
  <c r="D346" i="7"/>
  <c r="E346" i="7"/>
  <c r="C347" i="7"/>
  <c r="D347" i="7"/>
  <c r="E347" i="7"/>
  <c r="C348" i="7"/>
  <c r="D348" i="7"/>
  <c r="E348" i="7"/>
  <c r="C349" i="7"/>
  <c r="D349" i="7"/>
  <c r="E349" i="7"/>
  <c r="C350" i="7"/>
  <c r="D350" i="7"/>
  <c r="E350" i="7"/>
  <c r="C351" i="7"/>
  <c r="D351" i="7"/>
  <c r="E351" i="7"/>
  <c r="C352" i="7"/>
  <c r="D352" i="7"/>
  <c r="E352" i="7"/>
  <c r="D332" i="7"/>
  <c r="E332" i="7"/>
  <c r="C358" i="7"/>
  <c r="D358" i="7"/>
  <c r="E358" i="7"/>
  <c r="C359" i="7"/>
  <c r="D359" i="7"/>
  <c r="E359" i="7"/>
  <c r="C360" i="7"/>
  <c r="D360" i="7"/>
  <c r="E360" i="7"/>
  <c r="C361" i="7"/>
  <c r="D361" i="7"/>
  <c r="E361" i="7"/>
  <c r="C362" i="7"/>
  <c r="D362" i="7"/>
  <c r="E362" i="7"/>
  <c r="C363" i="7"/>
  <c r="D363" i="7"/>
  <c r="E363" i="7"/>
  <c r="C364" i="7"/>
  <c r="D364" i="7"/>
  <c r="E364" i="7"/>
  <c r="C365" i="7"/>
  <c r="D365" i="7"/>
  <c r="E365" i="7"/>
  <c r="C366" i="7"/>
  <c r="D366" i="7"/>
  <c r="E366" i="7"/>
  <c r="C367" i="7"/>
  <c r="D367" i="7"/>
  <c r="E367" i="7"/>
  <c r="C368" i="7"/>
  <c r="D368" i="7"/>
  <c r="E368" i="7"/>
  <c r="C369" i="7"/>
  <c r="D369" i="7"/>
  <c r="E369" i="7"/>
  <c r="C370" i="7"/>
  <c r="D370" i="7"/>
  <c r="E370" i="7"/>
  <c r="C371" i="7"/>
  <c r="D371" i="7"/>
  <c r="E371" i="7"/>
  <c r="C372" i="7"/>
  <c r="D372" i="7"/>
  <c r="E372" i="7"/>
  <c r="C373" i="7"/>
  <c r="D373" i="7"/>
  <c r="E373" i="7"/>
  <c r="C374" i="7"/>
  <c r="D374" i="7"/>
  <c r="E374" i="7"/>
  <c r="C375" i="7"/>
  <c r="D375" i="7"/>
  <c r="E375" i="7"/>
  <c r="C376" i="7"/>
  <c r="D376" i="7"/>
  <c r="E376" i="7"/>
  <c r="C377" i="7"/>
  <c r="D377" i="7"/>
  <c r="E377" i="7"/>
  <c r="D357" i="7"/>
  <c r="E357" i="7"/>
  <c r="C383" i="7"/>
  <c r="D383" i="7"/>
  <c r="E383" i="7"/>
  <c r="C384" i="7"/>
  <c r="D384" i="7"/>
  <c r="E384" i="7"/>
  <c r="C385" i="7"/>
  <c r="D385" i="7"/>
  <c r="E385" i="7"/>
  <c r="C386" i="7"/>
  <c r="D386" i="7"/>
  <c r="E386" i="7"/>
  <c r="C387" i="7"/>
  <c r="D387" i="7"/>
  <c r="E387" i="7"/>
  <c r="C388" i="7"/>
  <c r="D388" i="7"/>
  <c r="E388" i="7"/>
  <c r="C389" i="7"/>
  <c r="D389" i="7"/>
  <c r="E389" i="7"/>
  <c r="C390" i="7"/>
  <c r="D390" i="7"/>
  <c r="E390" i="7"/>
  <c r="C391" i="7"/>
  <c r="D391" i="7"/>
  <c r="E391" i="7"/>
  <c r="C392" i="7"/>
  <c r="D392" i="7"/>
  <c r="E392" i="7"/>
  <c r="C393" i="7"/>
  <c r="D393" i="7"/>
  <c r="E393" i="7"/>
  <c r="C394" i="7"/>
  <c r="D394" i="7"/>
  <c r="E394" i="7"/>
  <c r="C395" i="7"/>
  <c r="D395" i="7"/>
  <c r="E395" i="7"/>
  <c r="C396" i="7"/>
  <c r="D396" i="7"/>
  <c r="E396" i="7"/>
  <c r="C397" i="7"/>
  <c r="D397" i="7"/>
  <c r="E397" i="7"/>
  <c r="C398" i="7"/>
  <c r="D398" i="7"/>
  <c r="E398" i="7"/>
  <c r="C399" i="7"/>
  <c r="D399" i="7"/>
  <c r="E399" i="7"/>
  <c r="C400" i="7"/>
  <c r="D400" i="7"/>
  <c r="E400" i="7"/>
  <c r="C401" i="7"/>
  <c r="D401" i="7"/>
  <c r="E401" i="7"/>
  <c r="C402" i="7"/>
  <c r="D402" i="7"/>
  <c r="E402" i="7"/>
  <c r="D382" i="7"/>
  <c r="E382" i="7"/>
  <c r="C408" i="7"/>
  <c r="D408" i="7"/>
  <c r="E408" i="7"/>
  <c r="C409" i="7"/>
  <c r="D409" i="7"/>
  <c r="E409" i="7"/>
  <c r="C410" i="7"/>
  <c r="D410" i="7"/>
  <c r="E410" i="7"/>
  <c r="C411" i="7"/>
  <c r="D411" i="7"/>
  <c r="E411" i="7"/>
  <c r="C412" i="7"/>
  <c r="D412" i="7"/>
  <c r="E412" i="7"/>
  <c r="C413" i="7"/>
  <c r="D413" i="7"/>
  <c r="E413" i="7"/>
  <c r="C414" i="7"/>
  <c r="D414" i="7"/>
  <c r="E414" i="7"/>
  <c r="C415" i="7"/>
  <c r="D415" i="7"/>
  <c r="E415" i="7"/>
  <c r="C416" i="7"/>
  <c r="D416" i="7"/>
  <c r="E416" i="7"/>
  <c r="C417" i="7"/>
  <c r="D417" i="7"/>
  <c r="E417" i="7"/>
  <c r="C418" i="7"/>
  <c r="D418" i="7"/>
  <c r="E418" i="7"/>
  <c r="C419" i="7"/>
  <c r="D419" i="7"/>
  <c r="E419" i="7"/>
  <c r="C420" i="7"/>
  <c r="D420" i="7"/>
  <c r="E420" i="7"/>
  <c r="C421" i="7"/>
  <c r="D421" i="7"/>
  <c r="E421" i="7"/>
  <c r="C422" i="7"/>
  <c r="D422" i="7"/>
  <c r="E422" i="7"/>
  <c r="C423" i="7"/>
  <c r="D423" i="7"/>
  <c r="E423" i="7"/>
  <c r="C424" i="7"/>
  <c r="D424" i="7"/>
  <c r="E424" i="7"/>
  <c r="C425" i="7"/>
  <c r="D425" i="7"/>
  <c r="E425" i="7"/>
  <c r="C426" i="7"/>
  <c r="D426" i="7"/>
  <c r="E426" i="7"/>
  <c r="C427" i="7"/>
  <c r="D427" i="7"/>
  <c r="E427" i="7"/>
  <c r="D407" i="7"/>
  <c r="E407" i="7"/>
  <c r="C452" i="7"/>
  <c r="D452" i="7"/>
  <c r="E452" i="7"/>
  <c r="C433" i="7"/>
  <c r="D433" i="7"/>
  <c r="E433" i="7"/>
  <c r="C434" i="7"/>
  <c r="D434" i="7"/>
  <c r="E434" i="7"/>
  <c r="C435" i="7"/>
  <c r="D435" i="7"/>
  <c r="E435" i="7"/>
  <c r="C436" i="7"/>
  <c r="D436" i="7"/>
  <c r="E436" i="7"/>
  <c r="C437" i="7"/>
  <c r="D437" i="7"/>
  <c r="E437" i="7"/>
  <c r="C438" i="7"/>
  <c r="D438" i="7"/>
  <c r="E438" i="7"/>
  <c r="C439" i="7"/>
  <c r="D439" i="7"/>
  <c r="E439" i="7"/>
  <c r="C440" i="7"/>
  <c r="D440" i="7"/>
  <c r="E440" i="7"/>
  <c r="C441" i="7"/>
  <c r="D441" i="7"/>
  <c r="E441" i="7"/>
  <c r="C442" i="7"/>
  <c r="D442" i="7"/>
  <c r="E442" i="7"/>
  <c r="C443" i="7"/>
  <c r="D443" i="7"/>
  <c r="E443" i="7"/>
  <c r="C444" i="7"/>
  <c r="D444" i="7"/>
  <c r="E444" i="7"/>
  <c r="C445" i="7"/>
  <c r="D445" i="7"/>
  <c r="E445" i="7"/>
  <c r="C446" i="7"/>
  <c r="D446" i="7"/>
  <c r="E446" i="7"/>
  <c r="C447" i="7"/>
  <c r="D447" i="7"/>
  <c r="E447" i="7"/>
  <c r="C448" i="7"/>
  <c r="D448" i="7"/>
  <c r="E448" i="7"/>
  <c r="C449" i="7"/>
  <c r="D449" i="7"/>
  <c r="E449" i="7"/>
  <c r="C450" i="7"/>
  <c r="D450" i="7"/>
  <c r="E450" i="7"/>
  <c r="C451" i="7"/>
  <c r="D451" i="7"/>
  <c r="E451" i="7"/>
  <c r="D432" i="7"/>
  <c r="E432" i="7"/>
  <c r="C458" i="7"/>
  <c r="D458" i="7"/>
  <c r="E458" i="7"/>
  <c r="C459" i="7"/>
  <c r="D459" i="7"/>
  <c r="E459" i="7"/>
  <c r="C460" i="7"/>
  <c r="D460" i="7"/>
  <c r="E460" i="7"/>
  <c r="C461" i="7"/>
  <c r="D461" i="7"/>
  <c r="E461" i="7"/>
  <c r="C462" i="7"/>
  <c r="D462" i="7"/>
  <c r="E462" i="7"/>
  <c r="C463" i="7"/>
  <c r="D463" i="7"/>
  <c r="E463" i="7"/>
  <c r="C464" i="7"/>
  <c r="D464" i="7"/>
  <c r="E464" i="7"/>
  <c r="C465" i="7"/>
  <c r="D465" i="7"/>
  <c r="E465" i="7"/>
  <c r="C466" i="7"/>
  <c r="D466" i="7"/>
  <c r="E466" i="7"/>
  <c r="C467" i="7"/>
  <c r="D467" i="7"/>
  <c r="E467" i="7"/>
  <c r="C468" i="7"/>
  <c r="D468" i="7"/>
  <c r="E468" i="7"/>
  <c r="C469" i="7"/>
  <c r="D469" i="7"/>
  <c r="E469" i="7"/>
  <c r="C470" i="7"/>
  <c r="D470" i="7"/>
  <c r="E470" i="7"/>
  <c r="C471" i="7"/>
  <c r="D471" i="7"/>
  <c r="E471" i="7"/>
  <c r="C472" i="7"/>
  <c r="D472" i="7"/>
  <c r="E472" i="7"/>
  <c r="C473" i="7"/>
  <c r="D473" i="7"/>
  <c r="E473" i="7"/>
  <c r="C474" i="7"/>
  <c r="D474" i="7"/>
  <c r="E474" i="7"/>
  <c r="C475" i="7"/>
  <c r="D475" i="7"/>
  <c r="E475" i="7"/>
  <c r="C476" i="7"/>
  <c r="D476" i="7"/>
  <c r="E476" i="7"/>
  <c r="C477" i="7"/>
  <c r="D477" i="7"/>
  <c r="E477" i="7"/>
  <c r="D457" i="7"/>
  <c r="E457" i="7"/>
  <c r="C483" i="7"/>
  <c r="D483" i="7"/>
  <c r="E483" i="7"/>
  <c r="C484" i="7"/>
  <c r="D484" i="7"/>
  <c r="E484" i="7"/>
  <c r="C485" i="7"/>
  <c r="D485" i="7"/>
  <c r="E485" i="7"/>
  <c r="C486" i="7"/>
  <c r="D486" i="7"/>
  <c r="E486" i="7"/>
  <c r="C487" i="7"/>
  <c r="D487" i="7"/>
  <c r="E487" i="7"/>
  <c r="C488" i="7"/>
  <c r="D488" i="7"/>
  <c r="E488" i="7"/>
  <c r="C489" i="7"/>
  <c r="D489" i="7"/>
  <c r="E489" i="7"/>
  <c r="C490" i="7"/>
  <c r="D490" i="7"/>
  <c r="E490" i="7"/>
  <c r="C491" i="7"/>
  <c r="D491" i="7"/>
  <c r="E491" i="7"/>
  <c r="C492" i="7"/>
  <c r="D492" i="7"/>
  <c r="E492" i="7"/>
  <c r="C493" i="7"/>
  <c r="D493" i="7"/>
  <c r="E493" i="7"/>
  <c r="C494" i="7"/>
  <c r="D494" i="7"/>
  <c r="E494" i="7"/>
  <c r="C495" i="7"/>
  <c r="D495" i="7"/>
  <c r="E495" i="7"/>
  <c r="C496" i="7"/>
  <c r="D496" i="7"/>
  <c r="E496" i="7"/>
  <c r="C497" i="7"/>
  <c r="D497" i="7"/>
  <c r="E497" i="7"/>
  <c r="C498" i="7"/>
  <c r="D498" i="7"/>
  <c r="E498" i="7"/>
  <c r="C499" i="7"/>
  <c r="D499" i="7"/>
  <c r="E499" i="7"/>
  <c r="C500" i="7"/>
  <c r="D500" i="7"/>
  <c r="E500" i="7"/>
  <c r="C501" i="7"/>
  <c r="D501" i="7"/>
  <c r="E501" i="7"/>
  <c r="C502" i="7"/>
  <c r="D502" i="7"/>
  <c r="E502" i="7"/>
  <c r="D482" i="7"/>
  <c r="E482" i="7"/>
  <c r="C508" i="7"/>
  <c r="D508" i="7"/>
  <c r="E508" i="7"/>
  <c r="C509" i="7"/>
  <c r="D509" i="7"/>
  <c r="E509" i="7"/>
  <c r="C510" i="7"/>
  <c r="D510" i="7"/>
  <c r="E510" i="7"/>
  <c r="C511" i="7"/>
  <c r="D511" i="7"/>
  <c r="E511" i="7"/>
  <c r="C512" i="7"/>
  <c r="D512" i="7"/>
  <c r="E512" i="7"/>
  <c r="C513" i="7"/>
  <c r="D513" i="7"/>
  <c r="E513" i="7"/>
  <c r="C514" i="7"/>
  <c r="D514" i="7"/>
  <c r="E514" i="7"/>
  <c r="C515" i="7"/>
  <c r="D515" i="7"/>
  <c r="E515" i="7"/>
  <c r="C516" i="7"/>
  <c r="D516" i="7"/>
  <c r="E516" i="7"/>
  <c r="C517" i="7"/>
  <c r="D517" i="7"/>
  <c r="E517" i="7"/>
  <c r="C518" i="7"/>
  <c r="D518" i="7"/>
  <c r="E518" i="7"/>
  <c r="C519" i="7"/>
  <c r="D519" i="7"/>
  <c r="E519" i="7"/>
  <c r="C520" i="7"/>
  <c r="D520" i="7"/>
  <c r="E520" i="7"/>
  <c r="C521" i="7"/>
  <c r="D521" i="7"/>
  <c r="E521" i="7"/>
  <c r="C522" i="7"/>
  <c r="D522" i="7"/>
  <c r="E522" i="7"/>
  <c r="C523" i="7"/>
  <c r="D523" i="7"/>
  <c r="E523" i="7"/>
  <c r="C524" i="7"/>
  <c r="D524" i="7"/>
  <c r="E524" i="7"/>
  <c r="C525" i="7"/>
  <c r="D525" i="7"/>
  <c r="E525" i="7"/>
  <c r="C526" i="7"/>
  <c r="D526" i="7"/>
  <c r="E526" i="7"/>
  <c r="C527" i="7"/>
  <c r="D527" i="7"/>
  <c r="E527" i="7"/>
  <c r="D507" i="7"/>
  <c r="E507" i="7"/>
  <c r="C507" i="7"/>
  <c r="C482" i="7"/>
  <c r="C457" i="7"/>
  <c r="C432" i="7"/>
  <c r="C407" i="7"/>
  <c r="C382" i="7"/>
  <c r="C357" i="7"/>
  <c r="C332" i="7"/>
  <c r="C307" i="7"/>
  <c r="C282" i="7"/>
  <c r="C257" i="7"/>
  <c r="C232" i="7"/>
  <c r="C207" i="7"/>
  <c r="C182" i="7"/>
  <c r="C157" i="7"/>
  <c r="C132" i="7"/>
  <c r="I58" i="9"/>
  <c r="I74" i="9"/>
  <c r="H69" i="9"/>
  <c r="L533" i="7"/>
  <c r="M533" i="7"/>
  <c r="N533" i="7"/>
  <c r="L534" i="7"/>
  <c r="M534" i="7"/>
  <c r="N534" i="7"/>
  <c r="L535" i="7"/>
  <c r="M535" i="7"/>
  <c r="N535" i="7"/>
  <c r="L536" i="7"/>
  <c r="M536" i="7"/>
  <c r="N536" i="7"/>
  <c r="L537" i="7"/>
  <c r="M537" i="7"/>
  <c r="N537" i="7"/>
  <c r="L538" i="7"/>
  <c r="M538" i="7"/>
  <c r="N538" i="7"/>
  <c r="L539" i="7"/>
  <c r="M539" i="7"/>
  <c r="N539" i="7"/>
  <c r="L540" i="7"/>
  <c r="M540" i="7"/>
  <c r="N540" i="7"/>
  <c r="L541" i="7"/>
  <c r="M541" i="7"/>
  <c r="N541" i="7"/>
  <c r="L542" i="7"/>
  <c r="M542" i="7"/>
  <c r="N542" i="7"/>
  <c r="L543" i="7"/>
  <c r="M543" i="7"/>
  <c r="N543" i="7"/>
  <c r="L544" i="7"/>
  <c r="M544" i="7"/>
  <c r="N544" i="7"/>
  <c r="L545" i="7"/>
  <c r="M545" i="7"/>
  <c r="N545" i="7"/>
  <c r="L546" i="7"/>
  <c r="M546" i="7"/>
  <c r="N546" i="7"/>
  <c r="L547" i="7"/>
  <c r="M547" i="7"/>
  <c r="N547" i="7"/>
  <c r="L548" i="7"/>
  <c r="M548" i="7"/>
  <c r="N548" i="7"/>
  <c r="L549" i="7"/>
  <c r="M549" i="7"/>
  <c r="N549" i="7"/>
  <c r="L550" i="7"/>
  <c r="M550" i="7"/>
  <c r="N550" i="7"/>
  <c r="L551" i="7"/>
  <c r="M551" i="7"/>
  <c r="N551" i="7"/>
  <c r="L552" i="7"/>
  <c r="M552" i="7"/>
  <c r="N552" i="7"/>
  <c r="M532" i="7"/>
  <c r="N532" i="7"/>
  <c r="L532" i="7"/>
  <c r="I533" i="7"/>
  <c r="J533" i="7"/>
  <c r="K533" i="7"/>
  <c r="I534" i="7"/>
  <c r="J534" i="7"/>
  <c r="K534" i="7"/>
  <c r="I535" i="7"/>
  <c r="J535" i="7"/>
  <c r="K535" i="7"/>
  <c r="I536" i="7"/>
  <c r="J536" i="7"/>
  <c r="K536" i="7"/>
  <c r="I537" i="7"/>
  <c r="J537" i="7"/>
  <c r="K537" i="7"/>
  <c r="I538" i="7"/>
  <c r="J538" i="7"/>
  <c r="K538" i="7"/>
  <c r="I539" i="7"/>
  <c r="J539" i="7"/>
  <c r="K539" i="7"/>
  <c r="I540" i="7"/>
  <c r="J540" i="7"/>
  <c r="K540" i="7"/>
  <c r="I541" i="7"/>
  <c r="J541" i="7"/>
  <c r="K541" i="7"/>
  <c r="I542" i="7"/>
  <c r="J542" i="7"/>
  <c r="K542" i="7"/>
  <c r="I543" i="7"/>
  <c r="J543" i="7"/>
  <c r="K543" i="7"/>
  <c r="I544" i="7"/>
  <c r="J544" i="7"/>
  <c r="K544" i="7"/>
  <c r="I545" i="7"/>
  <c r="J545" i="7"/>
  <c r="K545" i="7"/>
  <c r="I546" i="7"/>
  <c r="J546" i="7"/>
  <c r="K546" i="7"/>
  <c r="I547" i="7"/>
  <c r="J547" i="7"/>
  <c r="K547" i="7"/>
  <c r="I548" i="7"/>
  <c r="J548" i="7"/>
  <c r="K548" i="7"/>
  <c r="I549" i="7"/>
  <c r="J549" i="7"/>
  <c r="K549" i="7"/>
  <c r="I550" i="7"/>
  <c r="J550" i="7"/>
  <c r="K550" i="7"/>
  <c r="I551" i="7"/>
  <c r="J551" i="7"/>
  <c r="K551" i="7"/>
  <c r="I552" i="7"/>
  <c r="J552" i="7"/>
  <c r="K552" i="7"/>
  <c r="J532" i="7"/>
  <c r="K532" i="7"/>
  <c r="I532" i="7"/>
  <c r="F533" i="7"/>
  <c r="G533" i="7"/>
  <c r="H533" i="7"/>
  <c r="F534" i="7"/>
  <c r="G534" i="7"/>
  <c r="H534" i="7"/>
  <c r="F535" i="7"/>
  <c r="G535" i="7"/>
  <c r="H535" i="7"/>
  <c r="F536" i="7"/>
  <c r="G536" i="7"/>
  <c r="H536" i="7"/>
  <c r="F537" i="7"/>
  <c r="G537" i="7"/>
  <c r="H537" i="7"/>
  <c r="F538" i="7"/>
  <c r="G538" i="7"/>
  <c r="H538" i="7"/>
  <c r="F539" i="7"/>
  <c r="G539" i="7"/>
  <c r="H539" i="7"/>
  <c r="F540" i="7"/>
  <c r="G540" i="7"/>
  <c r="H540" i="7"/>
  <c r="F541" i="7"/>
  <c r="G541" i="7"/>
  <c r="H541" i="7"/>
  <c r="F542" i="7"/>
  <c r="G542" i="7"/>
  <c r="H542" i="7"/>
  <c r="F543" i="7"/>
  <c r="G543" i="7"/>
  <c r="H543" i="7"/>
  <c r="F544" i="7"/>
  <c r="G544" i="7"/>
  <c r="H544" i="7"/>
  <c r="F545" i="7"/>
  <c r="G545" i="7"/>
  <c r="H545" i="7"/>
  <c r="F546" i="7"/>
  <c r="G546" i="7"/>
  <c r="H546" i="7"/>
  <c r="F547" i="7"/>
  <c r="G547" i="7"/>
  <c r="H547" i="7"/>
  <c r="F548" i="7"/>
  <c r="G548" i="7"/>
  <c r="H548" i="7"/>
  <c r="F549" i="7"/>
  <c r="G549" i="7"/>
  <c r="H549" i="7"/>
  <c r="F550" i="7"/>
  <c r="G550" i="7"/>
  <c r="H550" i="7"/>
  <c r="F551" i="7"/>
  <c r="P551" i="7" s="1"/>
  <c r="G551" i="7"/>
  <c r="H551" i="7"/>
  <c r="F552" i="7"/>
  <c r="G552" i="7"/>
  <c r="H552" i="7"/>
  <c r="G532" i="7"/>
  <c r="H532" i="7"/>
  <c r="F532" i="7"/>
  <c r="C533" i="7"/>
  <c r="D533" i="7"/>
  <c r="E533" i="7"/>
  <c r="C534" i="7"/>
  <c r="D534" i="7"/>
  <c r="E534" i="7"/>
  <c r="C535" i="7"/>
  <c r="D535" i="7"/>
  <c r="E535" i="7"/>
  <c r="C536" i="7"/>
  <c r="D536" i="7"/>
  <c r="E536" i="7"/>
  <c r="C537" i="7"/>
  <c r="D537" i="7"/>
  <c r="E537" i="7"/>
  <c r="C538" i="7"/>
  <c r="D538" i="7"/>
  <c r="E538" i="7"/>
  <c r="C539" i="7"/>
  <c r="D539" i="7"/>
  <c r="E539" i="7"/>
  <c r="C540" i="7"/>
  <c r="D540" i="7"/>
  <c r="E540" i="7"/>
  <c r="C541" i="7"/>
  <c r="D541" i="7"/>
  <c r="E541" i="7"/>
  <c r="C542" i="7"/>
  <c r="D542" i="7"/>
  <c r="E542" i="7"/>
  <c r="C543" i="7"/>
  <c r="D543" i="7"/>
  <c r="E543" i="7"/>
  <c r="C544" i="7"/>
  <c r="D544" i="7"/>
  <c r="E544" i="7"/>
  <c r="C545" i="7"/>
  <c r="D545" i="7"/>
  <c r="E545" i="7"/>
  <c r="C546" i="7"/>
  <c r="D546" i="7"/>
  <c r="E546" i="7"/>
  <c r="C547" i="7"/>
  <c r="D547" i="7"/>
  <c r="E547" i="7"/>
  <c r="C548" i="7"/>
  <c r="D548" i="7"/>
  <c r="E548" i="7"/>
  <c r="C549" i="7"/>
  <c r="D549" i="7"/>
  <c r="E549" i="7"/>
  <c r="C550" i="7"/>
  <c r="D550" i="7"/>
  <c r="E550" i="7"/>
  <c r="C551" i="7"/>
  <c r="D551" i="7"/>
  <c r="E551" i="7"/>
  <c r="C552" i="7"/>
  <c r="D552" i="7"/>
  <c r="E552" i="7"/>
  <c r="D532" i="7"/>
  <c r="E532" i="7"/>
  <c r="C532" i="7"/>
  <c r="I108" i="7"/>
  <c r="J108" i="7"/>
  <c r="K108" i="7"/>
  <c r="I109" i="7"/>
  <c r="J109" i="7"/>
  <c r="K109" i="7"/>
  <c r="I110" i="7"/>
  <c r="J110" i="7"/>
  <c r="K110" i="7"/>
  <c r="I111" i="7"/>
  <c r="J111" i="7"/>
  <c r="K111" i="7"/>
  <c r="I112" i="7"/>
  <c r="J112" i="7"/>
  <c r="K112" i="7"/>
  <c r="I113" i="7"/>
  <c r="J113" i="7"/>
  <c r="K113" i="7"/>
  <c r="I114" i="7"/>
  <c r="J114" i="7"/>
  <c r="K114" i="7"/>
  <c r="I115" i="7"/>
  <c r="J115" i="7"/>
  <c r="K115" i="7"/>
  <c r="I116" i="7"/>
  <c r="J116" i="7"/>
  <c r="K116" i="7"/>
  <c r="I117" i="7"/>
  <c r="J117" i="7"/>
  <c r="K117" i="7"/>
  <c r="I118" i="7"/>
  <c r="J118" i="7"/>
  <c r="K118" i="7"/>
  <c r="I119" i="7"/>
  <c r="J119" i="7"/>
  <c r="K119" i="7"/>
  <c r="I120" i="7"/>
  <c r="J120" i="7"/>
  <c r="K120" i="7"/>
  <c r="I121" i="7"/>
  <c r="J121" i="7"/>
  <c r="K121" i="7"/>
  <c r="I122" i="7"/>
  <c r="J122" i="7"/>
  <c r="K122" i="7"/>
  <c r="I123" i="7"/>
  <c r="J123" i="7"/>
  <c r="K123" i="7"/>
  <c r="I124" i="7"/>
  <c r="J124" i="7"/>
  <c r="K124" i="7"/>
  <c r="I125" i="7"/>
  <c r="J125" i="7"/>
  <c r="K125" i="7"/>
  <c r="I126" i="7"/>
  <c r="J126" i="7"/>
  <c r="K126" i="7"/>
  <c r="I127" i="7"/>
  <c r="J127" i="7"/>
  <c r="K127" i="7"/>
  <c r="J107" i="7"/>
  <c r="K107" i="7"/>
  <c r="C107" i="7"/>
  <c r="F83" i="7"/>
  <c r="G83" i="7"/>
  <c r="H83" i="7"/>
  <c r="F84" i="7"/>
  <c r="G84" i="7"/>
  <c r="H84" i="7"/>
  <c r="F85" i="7"/>
  <c r="G85" i="7"/>
  <c r="H85" i="7"/>
  <c r="F86" i="7"/>
  <c r="G86" i="7"/>
  <c r="H86" i="7"/>
  <c r="F87" i="7"/>
  <c r="G87" i="7"/>
  <c r="H87" i="7"/>
  <c r="F88" i="7"/>
  <c r="G88" i="7"/>
  <c r="H88" i="7"/>
  <c r="F89" i="7"/>
  <c r="G89" i="7"/>
  <c r="H89" i="7"/>
  <c r="F90" i="7"/>
  <c r="G90" i="7"/>
  <c r="H90" i="7"/>
  <c r="F91" i="7"/>
  <c r="G91" i="7"/>
  <c r="H91" i="7"/>
  <c r="F92" i="7"/>
  <c r="G92" i="7"/>
  <c r="H92" i="7"/>
  <c r="F93" i="7"/>
  <c r="G93" i="7"/>
  <c r="H93" i="7"/>
  <c r="F94" i="7"/>
  <c r="G94" i="7"/>
  <c r="H94" i="7"/>
  <c r="F95" i="7"/>
  <c r="G95" i="7"/>
  <c r="H95" i="7"/>
  <c r="F96" i="7"/>
  <c r="G96" i="7"/>
  <c r="H96" i="7"/>
  <c r="F97" i="7"/>
  <c r="G97" i="7"/>
  <c r="H97" i="7"/>
  <c r="F98" i="7"/>
  <c r="G98" i="7"/>
  <c r="H98" i="7"/>
  <c r="F99" i="7"/>
  <c r="G99" i="7"/>
  <c r="H99" i="7"/>
  <c r="F100" i="7"/>
  <c r="G100" i="7"/>
  <c r="H100" i="7"/>
  <c r="F101" i="7"/>
  <c r="G101" i="7"/>
  <c r="H101" i="7"/>
  <c r="F102" i="7"/>
  <c r="G102" i="7"/>
  <c r="H102" i="7"/>
  <c r="G82" i="7"/>
  <c r="H82" i="7"/>
  <c r="L83" i="7"/>
  <c r="M83" i="7"/>
  <c r="N83" i="7"/>
  <c r="L84" i="7"/>
  <c r="M84" i="7"/>
  <c r="N84" i="7"/>
  <c r="L85" i="7"/>
  <c r="M85" i="7"/>
  <c r="N85" i="7"/>
  <c r="L86" i="7"/>
  <c r="M86" i="7"/>
  <c r="N86" i="7"/>
  <c r="L87" i="7"/>
  <c r="M87" i="7"/>
  <c r="N87" i="7"/>
  <c r="L88" i="7"/>
  <c r="M88" i="7"/>
  <c r="N88" i="7"/>
  <c r="L89" i="7"/>
  <c r="M89" i="7"/>
  <c r="N89" i="7"/>
  <c r="L90" i="7"/>
  <c r="M90" i="7"/>
  <c r="N90" i="7"/>
  <c r="L91" i="7"/>
  <c r="M91" i="7"/>
  <c r="N91" i="7"/>
  <c r="L92" i="7"/>
  <c r="M92" i="7"/>
  <c r="N92" i="7"/>
  <c r="L93" i="7"/>
  <c r="M93" i="7"/>
  <c r="N93" i="7"/>
  <c r="L94" i="7"/>
  <c r="M94" i="7"/>
  <c r="N94" i="7"/>
  <c r="L95" i="7"/>
  <c r="M95" i="7"/>
  <c r="N95" i="7"/>
  <c r="L96" i="7"/>
  <c r="M96" i="7"/>
  <c r="N96" i="7"/>
  <c r="L97" i="7"/>
  <c r="M97" i="7"/>
  <c r="N97" i="7"/>
  <c r="L98" i="7"/>
  <c r="M98" i="7"/>
  <c r="N98" i="7"/>
  <c r="L99" i="7"/>
  <c r="M99" i="7"/>
  <c r="N99" i="7"/>
  <c r="L100" i="7"/>
  <c r="M100" i="7"/>
  <c r="N100" i="7"/>
  <c r="L101" i="7"/>
  <c r="M101" i="7"/>
  <c r="N101" i="7"/>
  <c r="L102" i="7"/>
  <c r="M102" i="7"/>
  <c r="N102" i="7"/>
  <c r="M82" i="7"/>
  <c r="N82" i="7"/>
  <c r="I83" i="7"/>
  <c r="J83" i="7"/>
  <c r="K83" i="7"/>
  <c r="I84" i="7"/>
  <c r="J84" i="7"/>
  <c r="K84" i="7"/>
  <c r="I85" i="7"/>
  <c r="J85" i="7"/>
  <c r="K85" i="7"/>
  <c r="I86" i="7"/>
  <c r="J86" i="7"/>
  <c r="K86" i="7"/>
  <c r="I87" i="7"/>
  <c r="J87" i="7"/>
  <c r="K87" i="7"/>
  <c r="I88" i="7"/>
  <c r="J88" i="7"/>
  <c r="K88" i="7"/>
  <c r="I89" i="7"/>
  <c r="J89" i="7"/>
  <c r="K89" i="7"/>
  <c r="I90" i="7"/>
  <c r="J90" i="7"/>
  <c r="K90" i="7"/>
  <c r="I91" i="7"/>
  <c r="J91" i="7"/>
  <c r="K91" i="7"/>
  <c r="I92" i="7"/>
  <c r="J92" i="7"/>
  <c r="K92" i="7"/>
  <c r="I93" i="7"/>
  <c r="J93" i="7"/>
  <c r="K93" i="7"/>
  <c r="I94" i="7"/>
  <c r="J94" i="7"/>
  <c r="K94" i="7"/>
  <c r="I95" i="7"/>
  <c r="J95" i="7"/>
  <c r="K95" i="7"/>
  <c r="I96" i="7"/>
  <c r="J96" i="7"/>
  <c r="K96" i="7"/>
  <c r="I97" i="7"/>
  <c r="J97" i="7"/>
  <c r="K97" i="7"/>
  <c r="I98" i="7"/>
  <c r="J98" i="7"/>
  <c r="K98" i="7"/>
  <c r="I99" i="7"/>
  <c r="J99" i="7"/>
  <c r="K99" i="7"/>
  <c r="I100" i="7"/>
  <c r="J100" i="7"/>
  <c r="K100" i="7"/>
  <c r="I101" i="7"/>
  <c r="J101" i="7"/>
  <c r="K101" i="7"/>
  <c r="I102" i="7"/>
  <c r="J102" i="7"/>
  <c r="K102" i="7"/>
  <c r="J82" i="7"/>
  <c r="K82" i="7"/>
  <c r="L82" i="7"/>
  <c r="I82" i="7"/>
  <c r="F82" i="7"/>
  <c r="C82" i="7"/>
  <c r="L58" i="7"/>
  <c r="M58" i="7"/>
  <c r="N58" i="7"/>
  <c r="L59" i="7"/>
  <c r="M59" i="7"/>
  <c r="N59" i="7"/>
  <c r="L60" i="7"/>
  <c r="M60" i="7"/>
  <c r="N60" i="7"/>
  <c r="L61" i="7"/>
  <c r="M61" i="7"/>
  <c r="N61" i="7"/>
  <c r="L62" i="7"/>
  <c r="M62" i="7"/>
  <c r="N62" i="7"/>
  <c r="L63" i="7"/>
  <c r="M63" i="7"/>
  <c r="N63" i="7"/>
  <c r="L64" i="7"/>
  <c r="M64" i="7"/>
  <c r="N64" i="7"/>
  <c r="L65" i="7"/>
  <c r="M65" i="7"/>
  <c r="N65" i="7"/>
  <c r="L66" i="7"/>
  <c r="M66" i="7"/>
  <c r="N66" i="7"/>
  <c r="L67" i="7"/>
  <c r="M67" i="7"/>
  <c r="N67" i="7"/>
  <c r="L68" i="7"/>
  <c r="M68" i="7"/>
  <c r="N68" i="7"/>
  <c r="L69" i="7"/>
  <c r="M69" i="7"/>
  <c r="N69" i="7"/>
  <c r="L70" i="7"/>
  <c r="M70" i="7"/>
  <c r="N70" i="7"/>
  <c r="L71" i="7"/>
  <c r="M71" i="7"/>
  <c r="N71" i="7"/>
  <c r="L72" i="7"/>
  <c r="M72" i="7"/>
  <c r="N72" i="7"/>
  <c r="L73" i="7"/>
  <c r="M73" i="7"/>
  <c r="N73" i="7"/>
  <c r="L74" i="7"/>
  <c r="M74" i="7"/>
  <c r="N74" i="7"/>
  <c r="L75" i="7"/>
  <c r="M75" i="7"/>
  <c r="N75" i="7"/>
  <c r="L76" i="7"/>
  <c r="M76" i="7"/>
  <c r="N76" i="7"/>
  <c r="L77" i="7"/>
  <c r="M77" i="7"/>
  <c r="N77" i="7"/>
  <c r="M57" i="7"/>
  <c r="N57" i="7"/>
  <c r="I58" i="7"/>
  <c r="J58" i="7"/>
  <c r="K58" i="7"/>
  <c r="I59" i="7"/>
  <c r="J59" i="7"/>
  <c r="K59" i="7"/>
  <c r="I60" i="7"/>
  <c r="J60" i="7"/>
  <c r="K60" i="7"/>
  <c r="I61" i="7"/>
  <c r="J61" i="7"/>
  <c r="K61" i="7"/>
  <c r="I62" i="7"/>
  <c r="J62" i="7"/>
  <c r="K62" i="7"/>
  <c r="I63" i="7"/>
  <c r="J63" i="7"/>
  <c r="K63" i="7"/>
  <c r="I64" i="7"/>
  <c r="J64" i="7"/>
  <c r="K64" i="7"/>
  <c r="I65" i="7"/>
  <c r="J65" i="7"/>
  <c r="K65" i="7"/>
  <c r="I66" i="7"/>
  <c r="J66" i="7"/>
  <c r="K66" i="7"/>
  <c r="I67" i="7"/>
  <c r="J67" i="7"/>
  <c r="K67" i="7"/>
  <c r="I68" i="7"/>
  <c r="J68" i="7"/>
  <c r="K68" i="7"/>
  <c r="I69" i="7"/>
  <c r="J69" i="7"/>
  <c r="K69" i="7"/>
  <c r="I70" i="7"/>
  <c r="J70" i="7"/>
  <c r="K70" i="7"/>
  <c r="I71" i="7"/>
  <c r="J71" i="7"/>
  <c r="K71" i="7"/>
  <c r="I72" i="7"/>
  <c r="J72" i="7"/>
  <c r="K72" i="7"/>
  <c r="I73" i="7"/>
  <c r="J73" i="7"/>
  <c r="K73" i="7"/>
  <c r="I74" i="7"/>
  <c r="J74" i="7"/>
  <c r="K74" i="7"/>
  <c r="I75" i="7"/>
  <c r="J75" i="7"/>
  <c r="K75" i="7"/>
  <c r="I76" i="7"/>
  <c r="J76" i="7"/>
  <c r="K76" i="7"/>
  <c r="I77" i="7"/>
  <c r="J77" i="7"/>
  <c r="K77" i="7"/>
  <c r="J57" i="7"/>
  <c r="K57" i="7"/>
  <c r="L57" i="7"/>
  <c r="I57" i="7"/>
  <c r="C58" i="7"/>
  <c r="D58" i="7"/>
  <c r="E58" i="7"/>
  <c r="C59" i="7"/>
  <c r="D59" i="7"/>
  <c r="E59" i="7"/>
  <c r="C60" i="7"/>
  <c r="D60" i="7"/>
  <c r="E60" i="7"/>
  <c r="C61" i="7"/>
  <c r="D61" i="7"/>
  <c r="E61" i="7"/>
  <c r="C62" i="7"/>
  <c r="D62" i="7"/>
  <c r="E62" i="7"/>
  <c r="C63" i="7"/>
  <c r="D63" i="7"/>
  <c r="E63" i="7"/>
  <c r="C64" i="7"/>
  <c r="D64" i="7"/>
  <c r="E64" i="7"/>
  <c r="C65" i="7"/>
  <c r="D65" i="7"/>
  <c r="E65" i="7"/>
  <c r="C66" i="7"/>
  <c r="D66" i="7"/>
  <c r="E66" i="7"/>
  <c r="C67" i="7"/>
  <c r="D67" i="7"/>
  <c r="E67" i="7"/>
  <c r="C68" i="7"/>
  <c r="D68" i="7"/>
  <c r="E68" i="7"/>
  <c r="C69" i="7"/>
  <c r="D69" i="7"/>
  <c r="E69" i="7"/>
  <c r="C70" i="7"/>
  <c r="D70" i="7"/>
  <c r="E70" i="7"/>
  <c r="C71" i="7"/>
  <c r="D71" i="7"/>
  <c r="E71" i="7"/>
  <c r="C72" i="7"/>
  <c r="D72" i="7"/>
  <c r="E72" i="7"/>
  <c r="C73" i="7"/>
  <c r="D73" i="7"/>
  <c r="E73" i="7"/>
  <c r="C74" i="7"/>
  <c r="D74" i="7"/>
  <c r="E74" i="7"/>
  <c r="C75" i="7"/>
  <c r="D75" i="7"/>
  <c r="E75" i="7"/>
  <c r="C76" i="7"/>
  <c r="D76" i="7"/>
  <c r="E76" i="7"/>
  <c r="C77" i="7"/>
  <c r="D77" i="7"/>
  <c r="E77" i="7"/>
  <c r="D57" i="7"/>
  <c r="E57" i="7"/>
  <c r="F58" i="7"/>
  <c r="G58" i="7"/>
  <c r="H58" i="7"/>
  <c r="F59" i="7"/>
  <c r="G59" i="7"/>
  <c r="H59" i="7"/>
  <c r="F60" i="7"/>
  <c r="G60" i="7"/>
  <c r="H60" i="7"/>
  <c r="F61" i="7"/>
  <c r="G61" i="7"/>
  <c r="H61" i="7"/>
  <c r="F62" i="7"/>
  <c r="G62" i="7"/>
  <c r="H62" i="7"/>
  <c r="F63" i="7"/>
  <c r="G63" i="7"/>
  <c r="H63" i="7"/>
  <c r="F64" i="7"/>
  <c r="G64" i="7"/>
  <c r="H64" i="7"/>
  <c r="F65" i="7"/>
  <c r="G65" i="7"/>
  <c r="H65" i="7"/>
  <c r="F66" i="7"/>
  <c r="G66" i="7"/>
  <c r="H66" i="7"/>
  <c r="F67" i="7"/>
  <c r="G67" i="7"/>
  <c r="H67" i="7"/>
  <c r="F68" i="7"/>
  <c r="G68" i="7"/>
  <c r="H68" i="7"/>
  <c r="F69" i="7"/>
  <c r="G69" i="7"/>
  <c r="H69" i="7"/>
  <c r="F70" i="7"/>
  <c r="G70" i="7"/>
  <c r="H70" i="7"/>
  <c r="F71" i="7"/>
  <c r="G71" i="7"/>
  <c r="H71" i="7"/>
  <c r="F72" i="7"/>
  <c r="G72" i="7"/>
  <c r="H72" i="7"/>
  <c r="F73" i="7"/>
  <c r="G73" i="7"/>
  <c r="H73" i="7"/>
  <c r="F74" i="7"/>
  <c r="G74" i="7"/>
  <c r="H74" i="7"/>
  <c r="F75" i="7"/>
  <c r="G75" i="7"/>
  <c r="H75" i="7"/>
  <c r="F76" i="7"/>
  <c r="G76" i="7"/>
  <c r="H76" i="7"/>
  <c r="F77" i="7"/>
  <c r="G77" i="7"/>
  <c r="H77" i="7"/>
  <c r="G57" i="7"/>
  <c r="H57" i="7"/>
  <c r="F57" i="7"/>
  <c r="C57" i="7"/>
  <c r="C33" i="7"/>
  <c r="D33" i="7"/>
  <c r="E33" i="7"/>
  <c r="C34" i="7"/>
  <c r="D34" i="7"/>
  <c r="E34" i="7"/>
  <c r="C35" i="7"/>
  <c r="D35" i="7"/>
  <c r="E35" i="7"/>
  <c r="C36" i="7"/>
  <c r="D36" i="7"/>
  <c r="E36" i="7"/>
  <c r="C37" i="7"/>
  <c r="D37" i="7"/>
  <c r="E37" i="7"/>
  <c r="C38" i="7"/>
  <c r="D38" i="7"/>
  <c r="E38" i="7"/>
  <c r="C39" i="7"/>
  <c r="D39" i="7"/>
  <c r="E39" i="7"/>
  <c r="C40" i="7"/>
  <c r="D40" i="7"/>
  <c r="E40" i="7"/>
  <c r="C41" i="7"/>
  <c r="D41" i="7"/>
  <c r="E41" i="7"/>
  <c r="C42" i="7"/>
  <c r="D42" i="7"/>
  <c r="E42" i="7"/>
  <c r="C43" i="7"/>
  <c r="D43" i="7"/>
  <c r="E43" i="7"/>
  <c r="C44" i="7"/>
  <c r="D44" i="7"/>
  <c r="E44" i="7"/>
  <c r="C45" i="7"/>
  <c r="D45" i="7"/>
  <c r="E45" i="7"/>
  <c r="C46" i="7"/>
  <c r="D46" i="7"/>
  <c r="E46" i="7"/>
  <c r="C47" i="7"/>
  <c r="D47" i="7"/>
  <c r="E47" i="7"/>
  <c r="C48" i="7"/>
  <c r="D48" i="7"/>
  <c r="E48" i="7"/>
  <c r="C49" i="7"/>
  <c r="D49" i="7"/>
  <c r="E49" i="7"/>
  <c r="C50" i="7"/>
  <c r="D50" i="7"/>
  <c r="E50" i="7"/>
  <c r="C51" i="7"/>
  <c r="D51" i="7"/>
  <c r="E51" i="7"/>
  <c r="C52" i="7"/>
  <c r="D52" i="7"/>
  <c r="E52" i="7"/>
  <c r="D32" i="7"/>
  <c r="E32" i="7"/>
  <c r="C32" i="7"/>
  <c r="V83" i="7"/>
  <c r="W83" i="7"/>
  <c r="X83" i="7"/>
  <c r="V84" i="7"/>
  <c r="W84" i="7"/>
  <c r="X84" i="7"/>
  <c r="V85" i="7"/>
  <c r="W85" i="7"/>
  <c r="X85" i="7"/>
  <c r="V86" i="7"/>
  <c r="W86" i="7"/>
  <c r="X86" i="7"/>
  <c r="V87" i="7"/>
  <c r="W87" i="7"/>
  <c r="X87" i="7"/>
  <c r="V88" i="7"/>
  <c r="W88" i="7"/>
  <c r="X88" i="7"/>
  <c r="V89" i="7"/>
  <c r="W89" i="7"/>
  <c r="X89" i="7"/>
  <c r="V90" i="7"/>
  <c r="W90" i="7"/>
  <c r="X90" i="7"/>
  <c r="V91" i="7"/>
  <c r="W91" i="7"/>
  <c r="X91" i="7"/>
  <c r="V92" i="7"/>
  <c r="W92" i="7"/>
  <c r="X92" i="7"/>
  <c r="V93" i="7"/>
  <c r="W93" i="7"/>
  <c r="X93" i="7"/>
  <c r="V94" i="7"/>
  <c r="W94" i="7"/>
  <c r="X94" i="7"/>
  <c r="V95" i="7"/>
  <c r="W95" i="7"/>
  <c r="X95" i="7"/>
  <c r="V96" i="7"/>
  <c r="W96" i="7"/>
  <c r="X96" i="7"/>
  <c r="V97" i="7"/>
  <c r="W97" i="7"/>
  <c r="X97" i="7"/>
  <c r="V98" i="7"/>
  <c r="W98" i="7"/>
  <c r="X98" i="7"/>
  <c r="V99" i="7"/>
  <c r="W99" i="7"/>
  <c r="X99" i="7"/>
  <c r="V100" i="7"/>
  <c r="W100" i="7"/>
  <c r="X100" i="7"/>
  <c r="V101" i="7"/>
  <c r="W101" i="7"/>
  <c r="X101" i="7"/>
  <c r="V102" i="7"/>
  <c r="W102" i="7"/>
  <c r="X102" i="7"/>
  <c r="W82" i="7"/>
  <c r="X82" i="7"/>
  <c r="V108" i="7"/>
  <c r="W108" i="7"/>
  <c r="X108" i="7"/>
  <c r="V109" i="7"/>
  <c r="W109" i="7"/>
  <c r="X109" i="7"/>
  <c r="V110" i="7"/>
  <c r="W110" i="7"/>
  <c r="X110" i="7"/>
  <c r="V111" i="7"/>
  <c r="W111" i="7"/>
  <c r="X111" i="7"/>
  <c r="V112" i="7"/>
  <c r="W112" i="7"/>
  <c r="X112" i="7"/>
  <c r="V113" i="7"/>
  <c r="W113" i="7"/>
  <c r="X113" i="7"/>
  <c r="V114" i="7"/>
  <c r="W114" i="7"/>
  <c r="X114" i="7"/>
  <c r="V115" i="7"/>
  <c r="W115" i="7"/>
  <c r="X115" i="7"/>
  <c r="V116" i="7"/>
  <c r="W116" i="7"/>
  <c r="X116" i="7"/>
  <c r="V117" i="7"/>
  <c r="W117" i="7"/>
  <c r="X117" i="7"/>
  <c r="V118" i="7"/>
  <c r="W118" i="7"/>
  <c r="X118" i="7"/>
  <c r="V119" i="7"/>
  <c r="W119" i="7"/>
  <c r="X119" i="7"/>
  <c r="V120" i="7"/>
  <c r="W120" i="7"/>
  <c r="X120" i="7"/>
  <c r="V121" i="7"/>
  <c r="W121" i="7"/>
  <c r="X121" i="7"/>
  <c r="V122" i="7"/>
  <c r="W122" i="7"/>
  <c r="X122" i="7"/>
  <c r="V123" i="7"/>
  <c r="W123" i="7"/>
  <c r="X123" i="7"/>
  <c r="V124" i="7"/>
  <c r="W124" i="7"/>
  <c r="X124" i="7"/>
  <c r="V125" i="7"/>
  <c r="W125" i="7"/>
  <c r="X125" i="7"/>
  <c r="V126" i="7"/>
  <c r="W126" i="7"/>
  <c r="X126" i="7"/>
  <c r="V127" i="7"/>
  <c r="W127" i="7"/>
  <c r="X127" i="7"/>
  <c r="W107" i="7"/>
  <c r="X107" i="7"/>
  <c r="V133" i="7"/>
  <c r="W133" i="7"/>
  <c r="X133" i="7"/>
  <c r="V134" i="7"/>
  <c r="W134" i="7"/>
  <c r="X134" i="7"/>
  <c r="V135" i="7"/>
  <c r="W135" i="7"/>
  <c r="X135" i="7"/>
  <c r="V136" i="7"/>
  <c r="W136" i="7"/>
  <c r="X136" i="7"/>
  <c r="V137" i="7"/>
  <c r="W137" i="7"/>
  <c r="X137" i="7"/>
  <c r="V138" i="7"/>
  <c r="W138" i="7"/>
  <c r="X138" i="7"/>
  <c r="V139" i="7"/>
  <c r="W139" i="7"/>
  <c r="X139" i="7"/>
  <c r="V140" i="7"/>
  <c r="W140" i="7"/>
  <c r="X140" i="7"/>
  <c r="V141" i="7"/>
  <c r="W141" i="7"/>
  <c r="X141" i="7"/>
  <c r="V142" i="7"/>
  <c r="W142" i="7"/>
  <c r="X142" i="7"/>
  <c r="V143" i="7"/>
  <c r="W143" i="7"/>
  <c r="X143" i="7"/>
  <c r="V144" i="7"/>
  <c r="W144" i="7"/>
  <c r="X144" i="7"/>
  <c r="V145" i="7"/>
  <c r="W145" i="7"/>
  <c r="X145" i="7"/>
  <c r="V146" i="7"/>
  <c r="W146" i="7"/>
  <c r="X146" i="7"/>
  <c r="V147" i="7"/>
  <c r="W147" i="7"/>
  <c r="X147" i="7"/>
  <c r="V148" i="7"/>
  <c r="W148" i="7"/>
  <c r="X148" i="7"/>
  <c r="V149" i="7"/>
  <c r="W149" i="7"/>
  <c r="X149" i="7"/>
  <c r="V150" i="7"/>
  <c r="W150" i="7"/>
  <c r="X150" i="7"/>
  <c r="V151" i="7"/>
  <c r="W151" i="7"/>
  <c r="X151" i="7"/>
  <c r="V152" i="7"/>
  <c r="W152" i="7"/>
  <c r="X152" i="7"/>
  <c r="W132" i="7"/>
  <c r="X132" i="7"/>
  <c r="V158" i="7"/>
  <c r="W158" i="7"/>
  <c r="X158" i="7"/>
  <c r="V159" i="7"/>
  <c r="W159" i="7"/>
  <c r="X159" i="7"/>
  <c r="V160" i="7"/>
  <c r="W160" i="7"/>
  <c r="X160" i="7"/>
  <c r="V161" i="7"/>
  <c r="W161" i="7"/>
  <c r="X161" i="7"/>
  <c r="V162" i="7"/>
  <c r="W162" i="7"/>
  <c r="X162" i="7"/>
  <c r="V163" i="7"/>
  <c r="W163" i="7"/>
  <c r="X163" i="7"/>
  <c r="V164" i="7"/>
  <c r="W164" i="7"/>
  <c r="X164" i="7"/>
  <c r="V165" i="7"/>
  <c r="W165" i="7"/>
  <c r="X165" i="7"/>
  <c r="V166" i="7"/>
  <c r="W166" i="7"/>
  <c r="X166" i="7"/>
  <c r="V167" i="7"/>
  <c r="W167" i="7"/>
  <c r="X167" i="7"/>
  <c r="V168" i="7"/>
  <c r="W168" i="7"/>
  <c r="X168" i="7"/>
  <c r="V169" i="7"/>
  <c r="W169" i="7"/>
  <c r="X169" i="7"/>
  <c r="V170" i="7"/>
  <c r="W170" i="7"/>
  <c r="X170" i="7"/>
  <c r="V171" i="7"/>
  <c r="W171" i="7"/>
  <c r="X171" i="7"/>
  <c r="V172" i="7"/>
  <c r="W172" i="7"/>
  <c r="X172" i="7"/>
  <c r="V173" i="7"/>
  <c r="W173" i="7"/>
  <c r="X173" i="7"/>
  <c r="V174" i="7"/>
  <c r="W174" i="7"/>
  <c r="X174" i="7"/>
  <c r="V175" i="7"/>
  <c r="W175" i="7"/>
  <c r="X175" i="7"/>
  <c r="V176" i="7"/>
  <c r="W176" i="7"/>
  <c r="X176" i="7"/>
  <c r="V177" i="7"/>
  <c r="W177" i="7"/>
  <c r="X177" i="7"/>
  <c r="W157" i="7"/>
  <c r="X157" i="7"/>
  <c r="V183" i="7"/>
  <c r="W183" i="7"/>
  <c r="X183" i="7"/>
  <c r="V184" i="7"/>
  <c r="W184" i="7"/>
  <c r="X184" i="7"/>
  <c r="V185" i="7"/>
  <c r="W185" i="7"/>
  <c r="X185" i="7"/>
  <c r="V186" i="7"/>
  <c r="W186" i="7"/>
  <c r="X186" i="7"/>
  <c r="V187" i="7"/>
  <c r="W187" i="7"/>
  <c r="X187" i="7"/>
  <c r="V188" i="7"/>
  <c r="W188" i="7"/>
  <c r="X188" i="7"/>
  <c r="V189" i="7"/>
  <c r="W189" i="7"/>
  <c r="X189" i="7"/>
  <c r="V190" i="7"/>
  <c r="W190" i="7"/>
  <c r="X190" i="7"/>
  <c r="V191" i="7"/>
  <c r="W191" i="7"/>
  <c r="X191" i="7"/>
  <c r="V192" i="7"/>
  <c r="W192" i="7"/>
  <c r="X192" i="7"/>
  <c r="V193" i="7"/>
  <c r="W193" i="7"/>
  <c r="X193" i="7"/>
  <c r="V194" i="7"/>
  <c r="W194" i="7"/>
  <c r="X194" i="7"/>
  <c r="V195" i="7"/>
  <c r="W195" i="7"/>
  <c r="X195" i="7"/>
  <c r="V196" i="7"/>
  <c r="W196" i="7"/>
  <c r="X196" i="7"/>
  <c r="V197" i="7"/>
  <c r="W197" i="7"/>
  <c r="X197" i="7"/>
  <c r="V198" i="7"/>
  <c r="W198" i="7"/>
  <c r="X198" i="7"/>
  <c r="V199" i="7"/>
  <c r="W199" i="7"/>
  <c r="X199" i="7"/>
  <c r="V200" i="7"/>
  <c r="W200" i="7"/>
  <c r="X200" i="7"/>
  <c r="V201" i="7"/>
  <c r="W201" i="7"/>
  <c r="X201" i="7"/>
  <c r="V202" i="7"/>
  <c r="W202" i="7"/>
  <c r="X202" i="7"/>
  <c r="W182" i="7"/>
  <c r="X182" i="7"/>
  <c r="V208" i="7"/>
  <c r="W208" i="7"/>
  <c r="X208" i="7"/>
  <c r="V209" i="7"/>
  <c r="W209" i="7"/>
  <c r="X209" i="7"/>
  <c r="V210" i="7"/>
  <c r="W210" i="7"/>
  <c r="X210" i="7"/>
  <c r="V211" i="7"/>
  <c r="W211" i="7"/>
  <c r="X211" i="7"/>
  <c r="V212" i="7"/>
  <c r="W212" i="7"/>
  <c r="X212" i="7"/>
  <c r="V213" i="7"/>
  <c r="W213" i="7"/>
  <c r="X213" i="7"/>
  <c r="V214" i="7"/>
  <c r="W214" i="7"/>
  <c r="X214" i="7"/>
  <c r="V215" i="7"/>
  <c r="W215" i="7"/>
  <c r="X215" i="7"/>
  <c r="V216" i="7"/>
  <c r="W216" i="7"/>
  <c r="X216" i="7"/>
  <c r="V217" i="7"/>
  <c r="W217" i="7"/>
  <c r="X217" i="7"/>
  <c r="V218" i="7"/>
  <c r="W218" i="7"/>
  <c r="X218" i="7"/>
  <c r="V219" i="7"/>
  <c r="W219" i="7"/>
  <c r="X219" i="7"/>
  <c r="V220" i="7"/>
  <c r="W220" i="7"/>
  <c r="X220" i="7"/>
  <c r="V221" i="7"/>
  <c r="W221" i="7"/>
  <c r="X221" i="7"/>
  <c r="V222" i="7"/>
  <c r="W222" i="7"/>
  <c r="X222" i="7"/>
  <c r="V223" i="7"/>
  <c r="W223" i="7"/>
  <c r="X223" i="7"/>
  <c r="V224" i="7"/>
  <c r="W224" i="7"/>
  <c r="X224" i="7"/>
  <c r="V225" i="7"/>
  <c r="W225" i="7"/>
  <c r="X225" i="7"/>
  <c r="V226" i="7"/>
  <c r="W226" i="7"/>
  <c r="X226" i="7"/>
  <c r="V227" i="7"/>
  <c r="W227" i="7"/>
  <c r="X227" i="7"/>
  <c r="W207" i="7"/>
  <c r="X207" i="7"/>
  <c r="V233" i="7"/>
  <c r="W233" i="7"/>
  <c r="X233" i="7"/>
  <c r="V234" i="7"/>
  <c r="W234" i="7"/>
  <c r="X234" i="7"/>
  <c r="V235" i="7"/>
  <c r="W235" i="7"/>
  <c r="X235" i="7"/>
  <c r="V236" i="7"/>
  <c r="W236" i="7"/>
  <c r="X236" i="7"/>
  <c r="V237" i="7"/>
  <c r="W237" i="7"/>
  <c r="X237" i="7"/>
  <c r="V238" i="7"/>
  <c r="W238" i="7"/>
  <c r="X238" i="7"/>
  <c r="V239" i="7"/>
  <c r="W239" i="7"/>
  <c r="X239" i="7"/>
  <c r="V240" i="7"/>
  <c r="W240" i="7"/>
  <c r="X240" i="7"/>
  <c r="V241" i="7"/>
  <c r="W241" i="7"/>
  <c r="X241" i="7"/>
  <c r="V242" i="7"/>
  <c r="W242" i="7"/>
  <c r="X242" i="7"/>
  <c r="V243" i="7"/>
  <c r="W243" i="7"/>
  <c r="X243" i="7"/>
  <c r="V244" i="7"/>
  <c r="W244" i="7"/>
  <c r="X244" i="7"/>
  <c r="V245" i="7"/>
  <c r="W245" i="7"/>
  <c r="X245" i="7"/>
  <c r="V246" i="7"/>
  <c r="W246" i="7"/>
  <c r="X246" i="7"/>
  <c r="V247" i="7"/>
  <c r="W247" i="7"/>
  <c r="X247" i="7"/>
  <c r="V248" i="7"/>
  <c r="W248" i="7"/>
  <c r="X248" i="7"/>
  <c r="V249" i="7"/>
  <c r="W249" i="7"/>
  <c r="X249" i="7"/>
  <c r="V250" i="7"/>
  <c r="W250" i="7"/>
  <c r="X250" i="7"/>
  <c r="V251" i="7"/>
  <c r="W251" i="7"/>
  <c r="X251" i="7"/>
  <c r="V252" i="7"/>
  <c r="W252" i="7"/>
  <c r="X252" i="7"/>
  <c r="W232" i="7"/>
  <c r="X232" i="7"/>
  <c r="V258" i="7"/>
  <c r="W258" i="7"/>
  <c r="X258" i="7"/>
  <c r="V259" i="7"/>
  <c r="W259" i="7"/>
  <c r="X259" i="7"/>
  <c r="V260" i="7"/>
  <c r="W260" i="7"/>
  <c r="X260" i="7"/>
  <c r="V261" i="7"/>
  <c r="W261" i="7"/>
  <c r="X261" i="7"/>
  <c r="V262" i="7"/>
  <c r="W262" i="7"/>
  <c r="X262" i="7"/>
  <c r="V263" i="7"/>
  <c r="W263" i="7"/>
  <c r="X263" i="7"/>
  <c r="V264" i="7"/>
  <c r="W264" i="7"/>
  <c r="X264" i="7"/>
  <c r="V265" i="7"/>
  <c r="W265" i="7"/>
  <c r="X265" i="7"/>
  <c r="V266" i="7"/>
  <c r="W266" i="7"/>
  <c r="X266" i="7"/>
  <c r="V267" i="7"/>
  <c r="W267" i="7"/>
  <c r="X267" i="7"/>
  <c r="V268" i="7"/>
  <c r="W268" i="7"/>
  <c r="X268" i="7"/>
  <c r="V269" i="7"/>
  <c r="W269" i="7"/>
  <c r="X269" i="7"/>
  <c r="V270" i="7"/>
  <c r="W270" i="7"/>
  <c r="X270" i="7"/>
  <c r="V271" i="7"/>
  <c r="W271" i="7"/>
  <c r="X271" i="7"/>
  <c r="V272" i="7"/>
  <c r="W272" i="7"/>
  <c r="X272" i="7"/>
  <c r="V273" i="7"/>
  <c r="W273" i="7"/>
  <c r="X273" i="7"/>
  <c r="V274" i="7"/>
  <c r="W274" i="7"/>
  <c r="X274" i="7"/>
  <c r="V275" i="7"/>
  <c r="W275" i="7"/>
  <c r="X275" i="7"/>
  <c r="V276" i="7"/>
  <c r="W276" i="7"/>
  <c r="X276" i="7"/>
  <c r="V277" i="7"/>
  <c r="W277" i="7"/>
  <c r="X277" i="7"/>
  <c r="W257" i="7"/>
  <c r="X257" i="7"/>
  <c r="V283" i="7"/>
  <c r="W283" i="7"/>
  <c r="X283" i="7"/>
  <c r="V284" i="7"/>
  <c r="W284" i="7"/>
  <c r="X284" i="7"/>
  <c r="V285" i="7"/>
  <c r="W285" i="7"/>
  <c r="X285" i="7"/>
  <c r="V286" i="7"/>
  <c r="W286" i="7"/>
  <c r="X286" i="7"/>
  <c r="V287" i="7"/>
  <c r="W287" i="7"/>
  <c r="X287" i="7"/>
  <c r="V288" i="7"/>
  <c r="W288" i="7"/>
  <c r="X288" i="7"/>
  <c r="V289" i="7"/>
  <c r="W289" i="7"/>
  <c r="X289" i="7"/>
  <c r="V290" i="7"/>
  <c r="W290" i="7"/>
  <c r="X290" i="7"/>
  <c r="V291" i="7"/>
  <c r="W291" i="7"/>
  <c r="X291" i="7"/>
  <c r="V292" i="7"/>
  <c r="W292" i="7"/>
  <c r="X292" i="7"/>
  <c r="V293" i="7"/>
  <c r="W293" i="7"/>
  <c r="X293" i="7"/>
  <c r="V294" i="7"/>
  <c r="W294" i="7"/>
  <c r="X294" i="7"/>
  <c r="V295" i="7"/>
  <c r="W295" i="7"/>
  <c r="X295" i="7"/>
  <c r="V296" i="7"/>
  <c r="W296" i="7"/>
  <c r="X296" i="7"/>
  <c r="V297" i="7"/>
  <c r="W297" i="7"/>
  <c r="X297" i="7"/>
  <c r="V298" i="7"/>
  <c r="W298" i="7"/>
  <c r="X298" i="7"/>
  <c r="V299" i="7"/>
  <c r="W299" i="7"/>
  <c r="X299" i="7"/>
  <c r="V300" i="7"/>
  <c r="W300" i="7"/>
  <c r="X300" i="7"/>
  <c r="V301" i="7"/>
  <c r="W301" i="7"/>
  <c r="X301" i="7"/>
  <c r="V302" i="7"/>
  <c r="W302" i="7"/>
  <c r="X302" i="7"/>
  <c r="W282" i="7"/>
  <c r="X282" i="7"/>
  <c r="V308" i="7"/>
  <c r="W308" i="7"/>
  <c r="X308" i="7"/>
  <c r="V309" i="7"/>
  <c r="W309" i="7"/>
  <c r="X309" i="7"/>
  <c r="V310" i="7"/>
  <c r="W310" i="7"/>
  <c r="X310" i="7"/>
  <c r="V311" i="7"/>
  <c r="W311" i="7"/>
  <c r="X311" i="7"/>
  <c r="V312" i="7"/>
  <c r="W312" i="7"/>
  <c r="X312" i="7"/>
  <c r="V313" i="7"/>
  <c r="W313" i="7"/>
  <c r="X313" i="7"/>
  <c r="V314" i="7"/>
  <c r="W314" i="7"/>
  <c r="X314" i="7"/>
  <c r="V315" i="7"/>
  <c r="W315" i="7"/>
  <c r="X315" i="7"/>
  <c r="V316" i="7"/>
  <c r="W316" i="7"/>
  <c r="X316" i="7"/>
  <c r="V317" i="7"/>
  <c r="W317" i="7"/>
  <c r="X317" i="7"/>
  <c r="V318" i="7"/>
  <c r="W318" i="7"/>
  <c r="X318" i="7"/>
  <c r="V319" i="7"/>
  <c r="W319" i="7"/>
  <c r="X319" i="7"/>
  <c r="V320" i="7"/>
  <c r="W320" i="7"/>
  <c r="X320" i="7"/>
  <c r="V321" i="7"/>
  <c r="W321" i="7"/>
  <c r="X321" i="7"/>
  <c r="V322" i="7"/>
  <c r="W322" i="7"/>
  <c r="X322" i="7"/>
  <c r="V323" i="7"/>
  <c r="W323" i="7"/>
  <c r="X323" i="7"/>
  <c r="V324" i="7"/>
  <c r="W324" i="7"/>
  <c r="X324" i="7"/>
  <c r="V325" i="7"/>
  <c r="W325" i="7"/>
  <c r="X325" i="7"/>
  <c r="V326" i="7"/>
  <c r="W326" i="7"/>
  <c r="X326" i="7"/>
  <c r="V327" i="7"/>
  <c r="W327" i="7"/>
  <c r="X327" i="7"/>
  <c r="W307" i="7"/>
  <c r="X307" i="7"/>
  <c r="V333" i="7"/>
  <c r="W333" i="7"/>
  <c r="X333" i="7"/>
  <c r="V334" i="7"/>
  <c r="W334" i="7"/>
  <c r="X334" i="7"/>
  <c r="V335" i="7"/>
  <c r="W335" i="7"/>
  <c r="X335" i="7"/>
  <c r="V336" i="7"/>
  <c r="W336" i="7"/>
  <c r="X336" i="7"/>
  <c r="V337" i="7"/>
  <c r="W337" i="7"/>
  <c r="X337" i="7"/>
  <c r="V338" i="7"/>
  <c r="W338" i="7"/>
  <c r="X338" i="7"/>
  <c r="V339" i="7"/>
  <c r="W339" i="7"/>
  <c r="X339" i="7"/>
  <c r="V340" i="7"/>
  <c r="W340" i="7"/>
  <c r="X340" i="7"/>
  <c r="V341" i="7"/>
  <c r="W341" i="7"/>
  <c r="X341" i="7"/>
  <c r="V342" i="7"/>
  <c r="W342" i="7"/>
  <c r="X342" i="7"/>
  <c r="V343" i="7"/>
  <c r="W343" i="7"/>
  <c r="X343" i="7"/>
  <c r="V344" i="7"/>
  <c r="W344" i="7"/>
  <c r="X344" i="7"/>
  <c r="V345" i="7"/>
  <c r="W345" i="7"/>
  <c r="X345" i="7"/>
  <c r="V346" i="7"/>
  <c r="W346" i="7"/>
  <c r="X346" i="7"/>
  <c r="V347" i="7"/>
  <c r="W347" i="7"/>
  <c r="X347" i="7"/>
  <c r="V348" i="7"/>
  <c r="W348" i="7"/>
  <c r="X348" i="7"/>
  <c r="V349" i="7"/>
  <c r="W349" i="7"/>
  <c r="X349" i="7"/>
  <c r="V350" i="7"/>
  <c r="W350" i="7"/>
  <c r="X350" i="7"/>
  <c r="V351" i="7"/>
  <c r="W351" i="7"/>
  <c r="X351" i="7"/>
  <c r="V352" i="7"/>
  <c r="W352" i="7"/>
  <c r="X352" i="7"/>
  <c r="W332" i="7"/>
  <c r="X332" i="7"/>
  <c r="V358" i="7"/>
  <c r="W358" i="7"/>
  <c r="X358" i="7"/>
  <c r="V359" i="7"/>
  <c r="W359" i="7"/>
  <c r="X359" i="7"/>
  <c r="V360" i="7"/>
  <c r="W360" i="7"/>
  <c r="X360" i="7"/>
  <c r="V361" i="7"/>
  <c r="W361" i="7"/>
  <c r="X361" i="7"/>
  <c r="V362" i="7"/>
  <c r="W362" i="7"/>
  <c r="X362" i="7"/>
  <c r="V363" i="7"/>
  <c r="W363" i="7"/>
  <c r="X363" i="7"/>
  <c r="V364" i="7"/>
  <c r="W364" i="7"/>
  <c r="X364" i="7"/>
  <c r="V365" i="7"/>
  <c r="W365" i="7"/>
  <c r="X365" i="7"/>
  <c r="V366" i="7"/>
  <c r="W366" i="7"/>
  <c r="X366" i="7"/>
  <c r="V367" i="7"/>
  <c r="W367" i="7"/>
  <c r="X367" i="7"/>
  <c r="V368" i="7"/>
  <c r="W368" i="7"/>
  <c r="X368" i="7"/>
  <c r="V369" i="7"/>
  <c r="W369" i="7"/>
  <c r="X369" i="7"/>
  <c r="V370" i="7"/>
  <c r="W370" i="7"/>
  <c r="X370" i="7"/>
  <c r="V371" i="7"/>
  <c r="W371" i="7"/>
  <c r="X371" i="7"/>
  <c r="V372" i="7"/>
  <c r="W372" i="7"/>
  <c r="X372" i="7"/>
  <c r="V373" i="7"/>
  <c r="W373" i="7"/>
  <c r="X373" i="7"/>
  <c r="V374" i="7"/>
  <c r="W374" i="7"/>
  <c r="X374" i="7"/>
  <c r="V375" i="7"/>
  <c r="W375" i="7"/>
  <c r="X375" i="7"/>
  <c r="V376" i="7"/>
  <c r="W376" i="7"/>
  <c r="X376" i="7"/>
  <c r="V377" i="7"/>
  <c r="W377" i="7"/>
  <c r="X377" i="7"/>
  <c r="W357" i="7"/>
  <c r="X357" i="7"/>
  <c r="V383" i="7"/>
  <c r="W383" i="7"/>
  <c r="X383" i="7"/>
  <c r="V384" i="7"/>
  <c r="W384" i="7"/>
  <c r="X384" i="7"/>
  <c r="V385" i="7"/>
  <c r="W385" i="7"/>
  <c r="X385" i="7"/>
  <c r="V386" i="7"/>
  <c r="W386" i="7"/>
  <c r="X386" i="7"/>
  <c r="V387" i="7"/>
  <c r="W387" i="7"/>
  <c r="X387" i="7"/>
  <c r="V388" i="7"/>
  <c r="W388" i="7"/>
  <c r="X388" i="7"/>
  <c r="V389" i="7"/>
  <c r="W389" i="7"/>
  <c r="X389" i="7"/>
  <c r="V390" i="7"/>
  <c r="W390" i="7"/>
  <c r="X390" i="7"/>
  <c r="V391" i="7"/>
  <c r="W391" i="7"/>
  <c r="X391" i="7"/>
  <c r="V392" i="7"/>
  <c r="W392" i="7"/>
  <c r="X392" i="7"/>
  <c r="V393" i="7"/>
  <c r="W393" i="7"/>
  <c r="X393" i="7"/>
  <c r="V394" i="7"/>
  <c r="W394" i="7"/>
  <c r="X394" i="7"/>
  <c r="V395" i="7"/>
  <c r="W395" i="7"/>
  <c r="X395" i="7"/>
  <c r="V396" i="7"/>
  <c r="W396" i="7"/>
  <c r="X396" i="7"/>
  <c r="V397" i="7"/>
  <c r="W397" i="7"/>
  <c r="X397" i="7"/>
  <c r="V398" i="7"/>
  <c r="W398" i="7"/>
  <c r="X398" i="7"/>
  <c r="V399" i="7"/>
  <c r="W399" i="7"/>
  <c r="X399" i="7"/>
  <c r="V400" i="7"/>
  <c r="W400" i="7"/>
  <c r="X400" i="7"/>
  <c r="V401" i="7"/>
  <c r="W401" i="7"/>
  <c r="X401" i="7"/>
  <c r="V402" i="7"/>
  <c r="W402" i="7"/>
  <c r="X402" i="7"/>
  <c r="W382" i="7"/>
  <c r="X382" i="7"/>
  <c r="V427" i="7"/>
  <c r="W427" i="7"/>
  <c r="X427" i="7"/>
  <c r="V408" i="7"/>
  <c r="W408" i="7"/>
  <c r="X408" i="7"/>
  <c r="V409" i="7"/>
  <c r="W409" i="7"/>
  <c r="X409" i="7"/>
  <c r="V410" i="7"/>
  <c r="W410" i="7"/>
  <c r="X410" i="7"/>
  <c r="V411" i="7"/>
  <c r="W411" i="7"/>
  <c r="X411" i="7"/>
  <c r="V412" i="7"/>
  <c r="W412" i="7"/>
  <c r="X412" i="7"/>
  <c r="V413" i="7"/>
  <c r="W413" i="7"/>
  <c r="X413" i="7"/>
  <c r="V414" i="7"/>
  <c r="W414" i="7"/>
  <c r="X414" i="7"/>
  <c r="V415" i="7"/>
  <c r="W415" i="7"/>
  <c r="X415" i="7"/>
  <c r="V416" i="7"/>
  <c r="W416" i="7"/>
  <c r="X416" i="7"/>
  <c r="V417" i="7"/>
  <c r="W417" i="7"/>
  <c r="X417" i="7"/>
  <c r="V418" i="7"/>
  <c r="W418" i="7"/>
  <c r="X418" i="7"/>
  <c r="V419" i="7"/>
  <c r="W419" i="7"/>
  <c r="X419" i="7"/>
  <c r="V420" i="7"/>
  <c r="W420" i="7"/>
  <c r="X420" i="7"/>
  <c r="V421" i="7"/>
  <c r="W421" i="7"/>
  <c r="X421" i="7"/>
  <c r="V422" i="7"/>
  <c r="W422" i="7"/>
  <c r="X422" i="7"/>
  <c r="V423" i="7"/>
  <c r="W423" i="7"/>
  <c r="X423" i="7"/>
  <c r="V424" i="7"/>
  <c r="W424" i="7"/>
  <c r="X424" i="7"/>
  <c r="V425" i="7"/>
  <c r="W425" i="7"/>
  <c r="X425" i="7"/>
  <c r="V426" i="7"/>
  <c r="W426" i="7"/>
  <c r="X426" i="7"/>
  <c r="W407" i="7"/>
  <c r="X407" i="7"/>
  <c r="V433" i="7"/>
  <c r="W433" i="7"/>
  <c r="X433" i="7"/>
  <c r="V434" i="7"/>
  <c r="W434" i="7"/>
  <c r="X434" i="7"/>
  <c r="V435" i="7"/>
  <c r="W435" i="7"/>
  <c r="X435" i="7"/>
  <c r="V436" i="7"/>
  <c r="W436" i="7"/>
  <c r="X436" i="7"/>
  <c r="V437" i="7"/>
  <c r="W437" i="7"/>
  <c r="X437" i="7"/>
  <c r="V438" i="7"/>
  <c r="W438" i="7"/>
  <c r="X438" i="7"/>
  <c r="V439" i="7"/>
  <c r="W439" i="7"/>
  <c r="X439" i="7"/>
  <c r="V440" i="7"/>
  <c r="W440" i="7"/>
  <c r="X440" i="7"/>
  <c r="V441" i="7"/>
  <c r="W441" i="7"/>
  <c r="X441" i="7"/>
  <c r="V442" i="7"/>
  <c r="W442" i="7"/>
  <c r="X442" i="7"/>
  <c r="V443" i="7"/>
  <c r="W443" i="7"/>
  <c r="X443" i="7"/>
  <c r="V444" i="7"/>
  <c r="W444" i="7"/>
  <c r="X444" i="7"/>
  <c r="V445" i="7"/>
  <c r="W445" i="7"/>
  <c r="X445" i="7"/>
  <c r="V446" i="7"/>
  <c r="W446" i="7"/>
  <c r="X446" i="7"/>
  <c r="V447" i="7"/>
  <c r="W447" i="7"/>
  <c r="X447" i="7"/>
  <c r="V448" i="7"/>
  <c r="W448" i="7"/>
  <c r="X448" i="7"/>
  <c r="V449" i="7"/>
  <c r="W449" i="7"/>
  <c r="X449" i="7"/>
  <c r="V450" i="7"/>
  <c r="W450" i="7"/>
  <c r="X450" i="7"/>
  <c r="V451" i="7"/>
  <c r="W451" i="7"/>
  <c r="X451" i="7"/>
  <c r="V452" i="7"/>
  <c r="W452" i="7"/>
  <c r="X452" i="7"/>
  <c r="W432" i="7"/>
  <c r="X432" i="7"/>
  <c r="V458" i="7"/>
  <c r="W458" i="7"/>
  <c r="X458" i="7"/>
  <c r="V459" i="7"/>
  <c r="W459" i="7"/>
  <c r="X459" i="7"/>
  <c r="V460" i="7"/>
  <c r="W460" i="7"/>
  <c r="X460" i="7"/>
  <c r="V461" i="7"/>
  <c r="W461" i="7"/>
  <c r="X461" i="7"/>
  <c r="V462" i="7"/>
  <c r="W462" i="7"/>
  <c r="X462" i="7"/>
  <c r="V463" i="7"/>
  <c r="W463" i="7"/>
  <c r="X463" i="7"/>
  <c r="V464" i="7"/>
  <c r="W464" i="7"/>
  <c r="X464" i="7"/>
  <c r="V465" i="7"/>
  <c r="W465" i="7"/>
  <c r="X465" i="7"/>
  <c r="V466" i="7"/>
  <c r="W466" i="7"/>
  <c r="X466" i="7"/>
  <c r="V467" i="7"/>
  <c r="W467" i="7"/>
  <c r="X467" i="7"/>
  <c r="V468" i="7"/>
  <c r="W468" i="7"/>
  <c r="X468" i="7"/>
  <c r="V469" i="7"/>
  <c r="W469" i="7"/>
  <c r="X469" i="7"/>
  <c r="V470" i="7"/>
  <c r="W470" i="7"/>
  <c r="X470" i="7"/>
  <c r="V471" i="7"/>
  <c r="W471" i="7"/>
  <c r="X471" i="7"/>
  <c r="V472" i="7"/>
  <c r="W472" i="7"/>
  <c r="X472" i="7"/>
  <c r="V473" i="7"/>
  <c r="W473" i="7"/>
  <c r="X473" i="7"/>
  <c r="V474" i="7"/>
  <c r="W474" i="7"/>
  <c r="X474" i="7"/>
  <c r="V475" i="7"/>
  <c r="W475" i="7"/>
  <c r="X475" i="7"/>
  <c r="V476" i="7"/>
  <c r="W476" i="7"/>
  <c r="X476" i="7"/>
  <c r="V477" i="7"/>
  <c r="W477" i="7"/>
  <c r="X477" i="7"/>
  <c r="W457" i="7"/>
  <c r="X457" i="7"/>
  <c r="V483" i="7"/>
  <c r="W483" i="7"/>
  <c r="X483" i="7"/>
  <c r="V484" i="7"/>
  <c r="W484" i="7"/>
  <c r="X484" i="7"/>
  <c r="V485" i="7"/>
  <c r="W485" i="7"/>
  <c r="X485" i="7"/>
  <c r="V486" i="7"/>
  <c r="W486" i="7"/>
  <c r="X486" i="7"/>
  <c r="V487" i="7"/>
  <c r="W487" i="7"/>
  <c r="X487" i="7"/>
  <c r="V488" i="7"/>
  <c r="W488" i="7"/>
  <c r="X488" i="7"/>
  <c r="V489" i="7"/>
  <c r="W489" i="7"/>
  <c r="X489" i="7"/>
  <c r="V490" i="7"/>
  <c r="W490" i="7"/>
  <c r="X490" i="7"/>
  <c r="V491" i="7"/>
  <c r="W491" i="7"/>
  <c r="X491" i="7"/>
  <c r="V492" i="7"/>
  <c r="W492" i="7"/>
  <c r="X492" i="7"/>
  <c r="V493" i="7"/>
  <c r="W493" i="7"/>
  <c r="X493" i="7"/>
  <c r="V494" i="7"/>
  <c r="W494" i="7"/>
  <c r="X494" i="7"/>
  <c r="V495" i="7"/>
  <c r="W495" i="7"/>
  <c r="X495" i="7"/>
  <c r="V496" i="7"/>
  <c r="W496" i="7"/>
  <c r="X496" i="7"/>
  <c r="V497" i="7"/>
  <c r="W497" i="7"/>
  <c r="X497" i="7"/>
  <c r="V498" i="7"/>
  <c r="W498" i="7"/>
  <c r="X498" i="7"/>
  <c r="V499" i="7"/>
  <c r="W499" i="7"/>
  <c r="X499" i="7"/>
  <c r="V500" i="7"/>
  <c r="W500" i="7"/>
  <c r="X500" i="7"/>
  <c r="V501" i="7"/>
  <c r="W501" i="7"/>
  <c r="X501" i="7"/>
  <c r="V502" i="7"/>
  <c r="W502" i="7"/>
  <c r="X502" i="7"/>
  <c r="W482" i="7"/>
  <c r="X482" i="7"/>
  <c r="V508" i="7"/>
  <c r="W508" i="7"/>
  <c r="X508" i="7"/>
  <c r="V509" i="7"/>
  <c r="W509" i="7"/>
  <c r="X509" i="7"/>
  <c r="V510" i="7"/>
  <c r="W510" i="7"/>
  <c r="X510" i="7"/>
  <c r="V511" i="7"/>
  <c r="W511" i="7"/>
  <c r="X511" i="7"/>
  <c r="V512" i="7"/>
  <c r="W512" i="7"/>
  <c r="X512" i="7"/>
  <c r="V513" i="7"/>
  <c r="W513" i="7"/>
  <c r="X513" i="7"/>
  <c r="V514" i="7"/>
  <c r="W514" i="7"/>
  <c r="X514" i="7"/>
  <c r="V515" i="7"/>
  <c r="W515" i="7"/>
  <c r="X515" i="7"/>
  <c r="V516" i="7"/>
  <c r="W516" i="7"/>
  <c r="X516" i="7"/>
  <c r="V517" i="7"/>
  <c r="W517" i="7"/>
  <c r="X517" i="7"/>
  <c r="V518" i="7"/>
  <c r="W518" i="7"/>
  <c r="X518" i="7"/>
  <c r="V519" i="7"/>
  <c r="W519" i="7"/>
  <c r="X519" i="7"/>
  <c r="V520" i="7"/>
  <c r="W520" i="7"/>
  <c r="X520" i="7"/>
  <c r="V521" i="7"/>
  <c r="W521" i="7"/>
  <c r="X521" i="7"/>
  <c r="V522" i="7"/>
  <c r="W522" i="7"/>
  <c r="X522" i="7"/>
  <c r="V523" i="7"/>
  <c r="W523" i="7"/>
  <c r="X523" i="7"/>
  <c r="V524" i="7"/>
  <c r="W524" i="7"/>
  <c r="X524" i="7"/>
  <c r="V525" i="7"/>
  <c r="W525" i="7"/>
  <c r="X525" i="7"/>
  <c r="V526" i="7"/>
  <c r="W526" i="7"/>
  <c r="X526" i="7"/>
  <c r="V527" i="7"/>
  <c r="W527" i="7"/>
  <c r="X527" i="7"/>
  <c r="W507" i="7"/>
  <c r="X507" i="7"/>
  <c r="V533" i="7"/>
  <c r="V553" i="7" s="1"/>
  <c r="Z533" i="7" s="1"/>
  <c r="W533" i="7"/>
  <c r="X533" i="7"/>
  <c r="V534" i="7"/>
  <c r="W534" i="7"/>
  <c r="X534" i="7"/>
  <c r="V535" i="7"/>
  <c r="W535" i="7"/>
  <c r="X535" i="7"/>
  <c r="V536" i="7"/>
  <c r="W536" i="7"/>
  <c r="X536" i="7"/>
  <c r="V537" i="7"/>
  <c r="W537" i="7"/>
  <c r="X537" i="7"/>
  <c r="V538" i="7"/>
  <c r="W538" i="7"/>
  <c r="X538" i="7"/>
  <c r="V539" i="7"/>
  <c r="W539" i="7"/>
  <c r="X539" i="7"/>
  <c r="V540" i="7"/>
  <c r="W540" i="7"/>
  <c r="X540" i="7"/>
  <c r="V541" i="7"/>
  <c r="W541" i="7"/>
  <c r="X541" i="7"/>
  <c r="V542" i="7"/>
  <c r="W542" i="7"/>
  <c r="X542" i="7"/>
  <c r="V543" i="7"/>
  <c r="W543" i="7"/>
  <c r="X543" i="7"/>
  <c r="V544" i="7"/>
  <c r="W544" i="7"/>
  <c r="X544" i="7"/>
  <c r="V545" i="7"/>
  <c r="W545" i="7"/>
  <c r="X545" i="7"/>
  <c r="V546" i="7"/>
  <c r="W546" i="7"/>
  <c r="X546" i="7"/>
  <c r="V547" i="7"/>
  <c r="W547" i="7"/>
  <c r="X547" i="7"/>
  <c r="V548" i="7"/>
  <c r="W548" i="7"/>
  <c r="X548" i="7"/>
  <c r="V549" i="7"/>
  <c r="W549" i="7"/>
  <c r="X549" i="7"/>
  <c r="V550" i="7"/>
  <c r="W550" i="7"/>
  <c r="X550" i="7"/>
  <c r="V551" i="7"/>
  <c r="W551" i="7"/>
  <c r="X551" i="7"/>
  <c r="V552" i="7"/>
  <c r="W552" i="7"/>
  <c r="X552" i="7"/>
  <c r="W532" i="7"/>
  <c r="X532" i="7"/>
  <c r="V532" i="7"/>
  <c r="R552" i="7"/>
  <c r="Q552" i="7"/>
  <c r="P552" i="7"/>
  <c r="Q551" i="7"/>
  <c r="R550" i="7"/>
  <c r="Q550" i="7"/>
  <c r="P550" i="7"/>
  <c r="Q549" i="7"/>
  <c r="P549" i="7"/>
  <c r="Q547" i="7"/>
  <c r="R547" i="7"/>
  <c r="P547" i="7"/>
  <c r="Q546" i="7"/>
  <c r="R546" i="7"/>
  <c r="P546" i="7"/>
  <c r="P545" i="7"/>
  <c r="R545" i="7"/>
  <c r="Q545" i="7"/>
  <c r="R544" i="7"/>
  <c r="Q544" i="7"/>
  <c r="P544" i="7"/>
  <c r="R543" i="7"/>
  <c r="R542" i="7"/>
  <c r="Q542" i="7"/>
  <c r="P542" i="7"/>
  <c r="R541" i="7"/>
  <c r="P541" i="7"/>
  <c r="Q541" i="7"/>
  <c r="R540" i="7"/>
  <c r="Q540" i="7"/>
  <c r="P540" i="7"/>
  <c r="Q539" i="7"/>
  <c r="R539" i="7"/>
  <c r="P539" i="7"/>
  <c r="Q538" i="7"/>
  <c r="R538" i="7"/>
  <c r="P537" i="7"/>
  <c r="Q537" i="7"/>
  <c r="R536" i="7"/>
  <c r="Q536" i="7"/>
  <c r="P536" i="7"/>
  <c r="R535" i="7"/>
  <c r="Q535" i="7"/>
  <c r="P535" i="7"/>
  <c r="R534" i="7"/>
  <c r="Q534" i="7"/>
  <c r="P534" i="7"/>
  <c r="Q533" i="7"/>
  <c r="R533" i="7"/>
  <c r="P533" i="7"/>
  <c r="R532" i="7"/>
  <c r="P532" i="7"/>
  <c r="Y530" i="7"/>
  <c r="S530" i="7"/>
  <c r="V507" i="7"/>
  <c r="V482" i="7"/>
  <c r="V457" i="7"/>
  <c r="V432" i="7"/>
  <c r="V407" i="7"/>
  <c r="V382" i="7"/>
  <c r="V357" i="7"/>
  <c r="V332" i="7"/>
  <c r="V307" i="7"/>
  <c r="V282" i="7"/>
  <c r="V257" i="7"/>
  <c r="V232" i="7"/>
  <c r="V207" i="7"/>
  <c r="V182" i="7"/>
  <c r="V157" i="7"/>
  <c r="V132" i="7"/>
  <c r="V107" i="7"/>
  <c r="V58" i="7"/>
  <c r="W58" i="7"/>
  <c r="X58" i="7"/>
  <c r="V59" i="7"/>
  <c r="W59" i="7"/>
  <c r="X59" i="7"/>
  <c r="V60" i="7"/>
  <c r="W60" i="7"/>
  <c r="X60" i="7"/>
  <c r="V61" i="7"/>
  <c r="W61" i="7"/>
  <c r="X61" i="7"/>
  <c r="V62" i="7"/>
  <c r="W62" i="7"/>
  <c r="X62" i="7"/>
  <c r="V63" i="7"/>
  <c r="W63" i="7"/>
  <c r="X63" i="7"/>
  <c r="V64" i="7"/>
  <c r="W64" i="7"/>
  <c r="X64" i="7"/>
  <c r="V65" i="7"/>
  <c r="W65" i="7"/>
  <c r="X65" i="7"/>
  <c r="V66" i="7"/>
  <c r="W66" i="7"/>
  <c r="X66" i="7"/>
  <c r="V67" i="7"/>
  <c r="W67" i="7"/>
  <c r="X67" i="7"/>
  <c r="V68" i="7"/>
  <c r="W68" i="7"/>
  <c r="X68" i="7"/>
  <c r="V69" i="7"/>
  <c r="W69" i="7"/>
  <c r="X69" i="7"/>
  <c r="V70" i="7"/>
  <c r="W70" i="7"/>
  <c r="X70" i="7"/>
  <c r="V71" i="7"/>
  <c r="W71" i="7"/>
  <c r="X71" i="7"/>
  <c r="V72" i="7"/>
  <c r="W72" i="7"/>
  <c r="X72" i="7"/>
  <c r="V73" i="7"/>
  <c r="W73" i="7"/>
  <c r="X73" i="7"/>
  <c r="V74" i="7"/>
  <c r="W74" i="7"/>
  <c r="X74" i="7"/>
  <c r="V75" i="7"/>
  <c r="W75" i="7"/>
  <c r="X75" i="7"/>
  <c r="V76" i="7"/>
  <c r="W76" i="7"/>
  <c r="X76" i="7"/>
  <c r="V77" i="7"/>
  <c r="W77" i="7"/>
  <c r="X77" i="7"/>
  <c r="W57" i="7"/>
  <c r="X57" i="7"/>
  <c r="V82" i="7"/>
  <c r="V57" i="7"/>
  <c r="V33" i="7"/>
  <c r="W33" i="7"/>
  <c r="X33" i="7"/>
  <c r="V34" i="7"/>
  <c r="W34" i="7"/>
  <c r="X34" i="7"/>
  <c r="V35" i="7"/>
  <c r="W35" i="7"/>
  <c r="X35" i="7"/>
  <c r="V36" i="7"/>
  <c r="W36" i="7"/>
  <c r="X36" i="7"/>
  <c r="V37" i="7"/>
  <c r="W37" i="7"/>
  <c r="X37" i="7"/>
  <c r="V38" i="7"/>
  <c r="W38" i="7"/>
  <c r="X38" i="7"/>
  <c r="V39" i="7"/>
  <c r="W39" i="7"/>
  <c r="X39" i="7"/>
  <c r="V40" i="7"/>
  <c r="W40" i="7"/>
  <c r="X40" i="7"/>
  <c r="V41" i="7"/>
  <c r="W41" i="7"/>
  <c r="X41" i="7"/>
  <c r="V42" i="7"/>
  <c r="W42" i="7"/>
  <c r="X42" i="7"/>
  <c r="V43" i="7"/>
  <c r="W43" i="7"/>
  <c r="X43" i="7"/>
  <c r="V44" i="7"/>
  <c r="W44" i="7"/>
  <c r="X44" i="7"/>
  <c r="V45" i="7"/>
  <c r="W45" i="7"/>
  <c r="X45" i="7"/>
  <c r="V46" i="7"/>
  <c r="W46" i="7"/>
  <c r="X46" i="7"/>
  <c r="V47" i="7"/>
  <c r="W47" i="7"/>
  <c r="X47" i="7"/>
  <c r="V48" i="7"/>
  <c r="W48" i="7"/>
  <c r="X48" i="7"/>
  <c r="V49" i="7"/>
  <c r="W49" i="7"/>
  <c r="X49" i="7"/>
  <c r="V50" i="7"/>
  <c r="W50" i="7"/>
  <c r="X50" i="7"/>
  <c r="V51" i="7"/>
  <c r="W51" i="7"/>
  <c r="X51" i="7"/>
  <c r="V52" i="7"/>
  <c r="W52" i="7"/>
  <c r="X52" i="7"/>
  <c r="W32" i="7"/>
  <c r="X32" i="7"/>
  <c r="V32" i="7"/>
  <c r="L33" i="7"/>
  <c r="M33" i="7"/>
  <c r="N33" i="7"/>
  <c r="L34" i="7"/>
  <c r="M34" i="7"/>
  <c r="N34" i="7"/>
  <c r="L35" i="7"/>
  <c r="M35" i="7"/>
  <c r="N35" i="7"/>
  <c r="L36" i="7"/>
  <c r="M36" i="7"/>
  <c r="N36" i="7"/>
  <c r="L37" i="7"/>
  <c r="M37" i="7"/>
  <c r="N37" i="7"/>
  <c r="L38" i="7"/>
  <c r="M38" i="7"/>
  <c r="N38" i="7"/>
  <c r="L39" i="7"/>
  <c r="M39" i="7"/>
  <c r="N39" i="7"/>
  <c r="L40" i="7"/>
  <c r="M40" i="7"/>
  <c r="N40" i="7"/>
  <c r="L41" i="7"/>
  <c r="M41" i="7"/>
  <c r="N41" i="7"/>
  <c r="L42" i="7"/>
  <c r="M42" i="7"/>
  <c r="N42" i="7"/>
  <c r="L43" i="7"/>
  <c r="M43" i="7"/>
  <c r="N43" i="7"/>
  <c r="L44" i="7"/>
  <c r="M44" i="7"/>
  <c r="N44" i="7"/>
  <c r="L45" i="7"/>
  <c r="M45" i="7"/>
  <c r="N45" i="7"/>
  <c r="L46" i="7"/>
  <c r="M46" i="7"/>
  <c r="N46" i="7"/>
  <c r="L47" i="7"/>
  <c r="M47" i="7"/>
  <c r="N47" i="7"/>
  <c r="L48" i="7"/>
  <c r="M48" i="7"/>
  <c r="N48" i="7"/>
  <c r="L49" i="7"/>
  <c r="M49" i="7"/>
  <c r="N49" i="7"/>
  <c r="L50" i="7"/>
  <c r="M50" i="7"/>
  <c r="N50" i="7"/>
  <c r="L51" i="7"/>
  <c r="M51" i="7"/>
  <c r="N51" i="7"/>
  <c r="L52" i="7"/>
  <c r="M52" i="7"/>
  <c r="N52" i="7"/>
  <c r="M32" i="7"/>
  <c r="N32" i="7"/>
  <c r="L32" i="7"/>
  <c r="I33" i="7"/>
  <c r="J33" i="7"/>
  <c r="K33" i="7"/>
  <c r="I34" i="7"/>
  <c r="J34" i="7"/>
  <c r="K34" i="7"/>
  <c r="I35" i="7"/>
  <c r="J35" i="7"/>
  <c r="K35" i="7"/>
  <c r="I36" i="7"/>
  <c r="J36" i="7"/>
  <c r="K36" i="7"/>
  <c r="I37" i="7"/>
  <c r="J37" i="7"/>
  <c r="K37" i="7"/>
  <c r="I38" i="7"/>
  <c r="J38" i="7"/>
  <c r="K38" i="7"/>
  <c r="I39" i="7"/>
  <c r="J39" i="7"/>
  <c r="K39" i="7"/>
  <c r="I40" i="7"/>
  <c r="J40" i="7"/>
  <c r="K40" i="7"/>
  <c r="I41" i="7"/>
  <c r="J41" i="7"/>
  <c r="K41" i="7"/>
  <c r="I42" i="7"/>
  <c r="J42" i="7"/>
  <c r="K42" i="7"/>
  <c r="I43" i="7"/>
  <c r="J43" i="7"/>
  <c r="K43" i="7"/>
  <c r="I44" i="7"/>
  <c r="J44" i="7"/>
  <c r="K44" i="7"/>
  <c r="I45" i="7"/>
  <c r="J45" i="7"/>
  <c r="K45" i="7"/>
  <c r="I46" i="7"/>
  <c r="J46" i="7"/>
  <c r="K46" i="7"/>
  <c r="I47" i="7"/>
  <c r="J47" i="7"/>
  <c r="K47" i="7"/>
  <c r="I48" i="7"/>
  <c r="J48" i="7"/>
  <c r="K48" i="7"/>
  <c r="I49" i="7"/>
  <c r="J49" i="7"/>
  <c r="K49" i="7"/>
  <c r="I50" i="7"/>
  <c r="J50" i="7"/>
  <c r="K50" i="7"/>
  <c r="I51" i="7"/>
  <c r="J51" i="7"/>
  <c r="K51" i="7"/>
  <c r="I52" i="7"/>
  <c r="J52" i="7"/>
  <c r="K52" i="7"/>
  <c r="J32" i="7"/>
  <c r="K32" i="7"/>
  <c r="I32" i="7"/>
  <c r="F33" i="7"/>
  <c r="G33" i="7"/>
  <c r="H33" i="7"/>
  <c r="F34" i="7"/>
  <c r="G34" i="7"/>
  <c r="H34" i="7"/>
  <c r="F35" i="7"/>
  <c r="G35" i="7"/>
  <c r="H35" i="7"/>
  <c r="F36" i="7"/>
  <c r="G36" i="7"/>
  <c r="H36" i="7"/>
  <c r="F37" i="7"/>
  <c r="G37" i="7"/>
  <c r="H37" i="7"/>
  <c r="F38" i="7"/>
  <c r="G38" i="7"/>
  <c r="H38" i="7"/>
  <c r="F39" i="7"/>
  <c r="G39" i="7"/>
  <c r="H39" i="7"/>
  <c r="F40" i="7"/>
  <c r="G40" i="7"/>
  <c r="H40" i="7"/>
  <c r="F41" i="7"/>
  <c r="G41" i="7"/>
  <c r="H41" i="7"/>
  <c r="F42" i="7"/>
  <c r="G42" i="7"/>
  <c r="H42" i="7"/>
  <c r="F43" i="7"/>
  <c r="G43" i="7"/>
  <c r="H43" i="7"/>
  <c r="F44" i="7"/>
  <c r="G44" i="7"/>
  <c r="H44" i="7"/>
  <c r="F45" i="7"/>
  <c r="G45" i="7"/>
  <c r="H45" i="7"/>
  <c r="F46" i="7"/>
  <c r="G46" i="7"/>
  <c r="H46" i="7"/>
  <c r="F47" i="7"/>
  <c r="G47" i="7"/>
  <c r="H47" i="7"/>
  <c r="F48" i="7"/>
  <c r="G48" i="7"/>
  <c r="H48" i="7"/>
  <c r="F49" i="7"/>
  <c r="G49" i="7"/>
  <c r="H49" i="7"/>
  <c r="F50" i="7"/>
  <c r="G50" i="7"/>
  <c r="H50" i="7"/>
  <c r="F51" i="7"/>
  <c r="G51" i="7"/>
  <c r="H51" i="7"/>
  <c r="F52" i="7"/>
  <c r="G52" i="7"/>
  <c r="H52" i="7"/>
  <c r="G32" i="7"/>
  <c r="H32" i="7"/>
  <c r="F32" i="7"/>
  <c r="V8" i="7"/>
  <c r="W8" i="7"/>
  <c r="X8" i="7"/>
  <c r="V9" i="7"/>
  <c r="W9" i="7"/>
  <c r="X9" i="7"/>
  <c r="V10" i="7"/>
  <c r="W10" i="7"/>
  <c r="X10" i="7"/>
  <c r="V11" i="7"/>
  <c r="W11" i="7"/>
  <c r="X11" i="7"/>
  <c r="V12" i="7"/>
  <c r="W12" i="7"/>
  <c r="X12" i="7"/>
  <c r="V13" i="7"/>
  <c r="W13" i="7"/>
  <c r="X13" i="7"/>
  <c r="V14" i="7"/>
  <c r="W14" i="7"/>
  <c r="X14" i="7"/>
  <c r="V15" i="7"/>
  <c r="W15" i="7"/>
  <c r="X15" i="7"/>
  <c r="V16" i="7"/>
  <c r="W16" i="7"/>
  <c r="X16" i="7"/>
  <c r="V17" i="7"/>
  <c r="W17" i="7"/>
  <c r="X17" i="7"/>
  <c r="V18" i="7"/>
  <c r="W18" i="7"/>
  <c r="X18" i="7"/>
  <c r="V19" i="7"/>
  <c r="W19" i="7"/>
  <c r="X19" i="7"/>
  <c r="V20" i="7"/>
  <c r="W20" i="7"/>
  <c r="X20" i="7"/>
  <c r="V21" i="7"/>
  <c r="W21" i="7"/>
  <c r="X21" i="7"/>
  <c r="V22" i="7"/>
  <c r="W22" i="7"/>
  <c r="X22" i="7"/>
  <c r="V23" i="7"/>
  <c r="W23" i="7"/>
  <c r="X23" i="7"/>
  <c r="V24" i="7"/>
  <c r="W24" i="7"/>
  <c r="X24" i="7"/>
  <c r="V25" i="7"/>
  <c r="W25" i="7"/>
  <c r="X25" i="7"/>
  <c r="V26" i="7"/>
  <c r="W26" i="7"/>
  <c r="X26" i="7"/>
  <c r="V27" i="7"/>
  <c r="W27" i="7"/>
  <c r="X27" i="7"/>
  <c r="W7" i="7"/>
  <c r="X7" i="7"/>
  <c r="V7" i="7"/>
  <c r="L8" i="7"/>
  <c r="M8" i="7"/>
  <c r="N8" i="7"/>
  <c r="L9" i="7"/>
  <c r="M9" i="7"/>
  <c r="N9" i="7"/>
  <c r="L10" i="7"/>
  <c r="M10" i="7"/>
  <c r="N10" i="7"/>
  <c r="L11" i="7"/>
  <c r="M11" i="7"/>
  <c r="N11" i="7"/>
  <c r="L12" i="7"/>
  <c r="M12" i="7"/>
  <c r="N12" i="7"/>
  <c r="L13" i="7"/>
  <c r="M13" i="7"/>
  <c r="N13" i="7"/>
  <c r="L14" i="7"/>
  <c r="M14" i="7"/>
  <c r="N14" i="7"/>
  <c r="L15" i="7"/>
  <c r="M15" i="7"/>
  <c r="N15" i="7"/>
  <c r="L16" i="7"/>
  <c r="M16" i="7"/>
  <c r="N16" i="7"/>
  <c r="L17" i="7"/>
  <c r="M17" i="7"/>
  <c r="N17" i="7"/>
  <c r="L18" i="7"/>
  <c r="M18" i="7"/>
  <c r="N18" i="7"/>
  <c r="L19" i="7"/>
  <c r="M19" i="7"/>
  <c r="N19" i="7"/>
  <c r="L20" i="7"/>
  <c r="M20" i="7"/>
  <c r="N20" i="7"/>
  <c r="L21" i="7"/>
  <c r="M21" i="7"/>
  <c r="N21" i="7"/>
  <c r="L22" i="7"/>
  <c r="M22" i="7"/>
  <c r="N22" i="7"/>
  <c r="L23" i="7"/>
  <c r="M23" i="7"/>
  <c r="N23" i="7"/>
  <c r="L24" i="7"/>
  <c r="M24" i="7"/>
  <c r="N24" i="7"/>
  <c r="L25" i="7"/>
  <c r="M25" i="7"/>
  <c r="N25" i="7"/>
  <c r="L26" i="7"/>
  <c r="M26" i="7"/>
  <c r="N26" i="7"/>
  <c r="L27" i="7"/>
  <c r="M27" i="7"/>
  <c r="N27" i="7"/>
  <c r="M7" i="7"/>
  <c r="N7" i="7"/>
  <c r="L7" i="7"/>
  <c r="I8" i="7"/>
  <c r="J8" i="7"/>
  <c r="K8" i="7"/>
  <c r="I9" i="7"/>
  <c r="J9" i="7"/>
  <c r="K9" i="7"/>
  <c r="I10" i="7"/>
  <c r="J10" i="7"/>
  <c r="K10" i="7"/>
  <c r="I11" i="7"/>
  <c r="J11" i="7"/>
  <c r="K11" i="7"/>
  <c r="I12" i="7"/>
  <c r="J12" i="7"/>
  <c r="K12" i="7"/>
  <c r="I13" i="7"/>
  <c r="J13" i="7"/>
  <c r="K13" i="7"/>
  <c r="I14" i="7"/>
  <c r="J14" i="7"/>
  <c r="K14" i="7"/>
  <c r="I15" i="7"/>
  <c r="J15" i="7"/>
  <c r="K15" i="7"/>
  <c r="I16" i="7"/>
  <c r="J16" i="7"/>
  <c r="K16" i="7"/>
  <c r="I17" i="7"/>
  <c r="J17" i="7"/>
  <c r="K17" i="7"/>
  <c r="I18" i="7"/>
  <c r="J18" i="7"/>
  <c r="K18" i="7"/>
  <c r="I19" i="7"/>
  <c r="J19" i="7"/>
  <c r="K19" i="7"/>
  <c r="I20" i="7"/>
  <c r="J20" i="7"/>
  <c r="K20" i="7"/>
  <c r="I21" i="7"/>
  <c r="J21" i="7"/>
  <c r="K21" i="7"/>
  <c r="I22" i="7"/>
  <c r="J22" i="7"/>
  <c r="K22" i="7"/>
  <c r="I23" i="7"/>
  <c r="J23" i="7"/>
  <c r="K23" i="7"/>
  <c r="I24" i="7"/>
  <c r="J24" i="7"/>
  <c r="K24" i="7"/>
  <c r="I25" i="7"/>
  <c r="J25" i="7"/>
  <c r="K25" i="7"/>
  <c r="I26" i="7"/>
  <c r="J26" i="7"/>
  <c r="K26" i="7"/>
  <c r="I27" i="7"/>
  <c r="J27" i="7"/>
  <c r="K27" i="7"/>
  <c r="J7" i="7"/>
  <c r="K7" i="7"/>
  <c r="I7" i="7"/>
  <c r="F8" i="7"/>
  <c r="G8" i="7"/>
  <c r="H8" i="7"/>
  <c r="F9" i="7"/>
  <c r="G9" i="7"/>
  <c r="H9" i="7"/>
  <c r="F10" i="7"/>
  <c r="G10" i="7"/>
  <c r="H10" i="7"/>
  <c r="F11" i="7"/>
  <c r="G11" i="7"/>
  <c r="H11" i="7"/>
  <c r="F12" i="7"/>
  <c r="G12" i="7"/>
  <c r="H12" i="7"/>
  <c r="F13" i="7"/>
  <c r="G13" i="7"/>
  <c r="H13" i="7"/>
  <c r="F14" i="7"/>
  <c r="G14" i="7"/>
  <c r="H14" i="7"/>
  <c r="F15" i="7"/>
  <c r="G15" i="7"/>
  <c r="H15" i="7"/>
  <c r="F16" i="7"/>
  <c r="G16" i="7"/>
  <c r="H16" i="7"/>
  <c r="F17" i="7"/>
  <c r="G17" i="7"/>
  <c r="H17" i="7"/>
  <c r="F18" i="7"/>
  <c r="G18" i="7"/>
  <c r="H18" i="7"/>
  <c r="F19" i="7"/>
  <c r="G19" i="7"/>
  <c r="H19" i="7"/>
  <c r="F20" i="7"/>
  <c r="G20" i="7"/>
  <c r="H20" i="7"/>
  <c r="F21" i="7"/>
  <c r="G21" i="7"/>
  <c r="H21" i="7"/>
  <c r="F22" i="7"/>
  <c r="G22" i="7"/>
  <c r="H22" i="7"/>
  <c r="F23" i="7"/>
  <c r="G23" i="7"/>
  <c r="H23" i="7"/>
  <c r="F24" i="7"/>
  <c r="G24" i="7"/>
  <c r="H24" i="7"/>
  <c r="F25" i="7"/>
  <c r="G25" i="7"/>
  <c r="H25" i="7"/>
  <c r="F26" i="7"/>
  <c r="G26" i="7"/>
  <c r="H26" i="7"/>
  <c r="F27" i="7"/>
  <c r="G27" i="7"/>
  <c r="H27" i="7"/>
  <c r="H7" i="7"/>
  <c r="G7" i="7"/>
  <c r="F7" i="7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D22" i="7"/>
  <c r="E22" i="7"/>
  <c r="C23" i="7"/>
  <c r="D23" i="7"/>
  <c r="E23" i="7"/>
  <c r="C24" i="7"/>
  <c r="D24" i="7"/>
  <c r="E24" i="7"/>
  <c r="C25" i="7"/>
  <c r="D25" i="7"/>
  <c r="E25" i="7"/>
  <c r="C26" i="7"/>
  <c r="D26" i="7"/>
  <c r="E26" i="7"/>
  <c r="C27" i="7"/>
  <c r="D27" i="7"/>
  <c r="E27" i="7"/>
  <c r="D7" i="7"/>
  <c r="E7" i="7"/>
  <c r="C7" i="7"/>
  <c r="H76" i="9" l="1"/>
  <c r="H60" i="9"/>
  <c r="I65" i="9"/>
  <c r="Y543" i="7"/>
  <c r="Z548" i="7"/>
  <c r="H75" i="9"/>
  <c r="H59" i="9"/>
  <c r="I64" i="9"/>
  <c r="Y542" i="7"/>
  <c r="Z547" i="7"/>
  <c r="H74" i="9"/>
  <c r="H58" i="9"/>
  <c r="I63" i="9"/>
  <c r="Y541" i="7"/>
  <c r="Z546" i="7"/>
  <c r="H73" i="9"/>
  <c r="H57" i="9"/>
  <c r="I62" i="9"/>
  <c r="Y540" i="7"/>
  <c r="Z545" i="7"/>
  <c r="H72" i="9"/>
  <c r="I56" i="9"/>
  <c r="I61" i="9"/>
  <c r="Y539" i="7"/>
  <c r="Z544" i="7"/>
  <c r="H71" i="9"/>
  <c r="I76" i="9"/>
  <c r="I60" i="9"/>
  <c r="Y538" i="7"/>
  <c r="Z543" i="7"/>
  <c r="H70" i="9"/>
  <c r="I75" i="9"/>
  <c r="I59" i="9"/>
  <c r="Y532" i="7"/>
  <c r="Y537" i="7"/>
  <c r="Z542" i="7"/>
  <c r="Y552" i="7"/>
  <c r="Y536" i="7"/>
  <c r="Z541" i="7"/>
  <c r="H68" i="9"/>
  <c r="I73" i="9"/>
  <c r="I57" i="9"/>
  <c r="Y551" i="7"/>
  <c r="Y535" i="7"/>
  <c r="Z540" i="7"/>
  <c r="H67" i="9"/>
  <c r="I72" i="9"/>
  <c r="Y550" i="7"/>
  <c r="Y534" i="7"/>
  <c r="Z539" i="7"/>
  <c r="H66" i="9"/>
  <c r="I71" i="9"/>
  <c r="Y549" i="7"/>
  <c r="Y533" i="7"/>
  <c r="Z538" i="7"/>
  <c r="H65" i="9"/>
  <c r="I70" i="9"/>
  <c r="Y548" i="7"/>
  <c r="Z532" i="7"/>
  <c r="Z537" i="7"/>
  <c r="H64" i="9"/>
  <c r="I69" i="9"/>
  <c r="Y547" i="7"/>
  <c r="Z552" i="7"/>
  <c r="Z536" i="7"/>
  <c r="H63" i="9"/>
  <c r="I68" i="9"/>
  <c r="Y546" i="7"/>
  <c r="Z551" i="7"/>
  <c r="Z535" i="7"/>
  <c r="H62" i="9"/>
  <c r="I67" i="9"/>
  <c r="Y545" i="7"/>
  <c r="Z550" i="7"/>
  <c r="Z534" i="7"/>
  <c r="H56" i="9"/>
  <c r="H61" i="9"/>
  <c r="I66" i="9"/>
  <c r="Y544" i="7"/>
  <c r="Z549" i="7"/>
  <c r="Q543" i="7"/>
  <c r="P538" i="7"/>
  <c r="P543" i="7"/>
  <c r="R537" i="7"/>
  <c r="R551" i="7"/>
  <c r="Q532" i="7"/>
  <c r="Q548" i="7"/>
  <c r="R548" i="7"/>
  <c r="P548" i="7"/>
  <c r="R549" i="7"/>
  <c r="X553" i="7"/>
  <c r="W553" i="7"/>
  <c r="Y505" i="11"/>
  <c r="S505" i="11"/>
  <c r="X510" i="11"/>
  <c r="X511" i="11"/>
  <c r="X512" i="11"/>
  <c r="X513" i="11"/>
  <c r="X514" i="11"/>
  <c r="X515" i="11"/>
  <c r="X516" i="11"/>
  <c r="X517" i="11"/>
  <c r="X518" i="11"/>
  <c r="X519" i="11"/>
  <c r="X521" i="11"/>
  <c r="X527" i="11"/>
  <c r="W508" i="11"/>
  <c r="W509" i="11"/>
  <c r="W511" i="11"/>
  <c r="W512" i="11"/>
  <c r="W513" i="11"/>
  <c r="W514" i="11"/>
  <c r="W515" i="11"/>
  <c r="W516" i="11"/>
  <c r="W517" i="11"/>
  <c r="W520" i="11"/>
  <c r="W522" i="11"/>
  <c r="W525" i="11"/>
  <c r="W527" i="11"/>
  <c r="V508" i="11"/>
  <c r="V509" i="11"/>
  <c r="V510" i="11"/>
  <c r="V511" i="11"/>
  <c r="V512" i="11"/>
  <c r="V513" i="11"/>
  <c r="V514" i="11"/>
  <c r="V515" i="11"/>
  <c r="V516" i="11"/>
  <c r="V517" i="11"/>
  <c r="V518" i="11"/>
  <c r="V519" i="11"/>
  <c r="V520" i="11"/>
  <c r="V521" i="11"/>
  <c r="V522" i="11"/>
  <c r="V523" i="11"/>
  <c r="V524" i="11"/>
  <c r="V525" i="11"/>
  <c r="V526" i="11"/>
  <c r="V527" i="11"/>
  <c r="V507" i="11"/>
  <c r="N508" i="11"/>
  <c r="N509" i="11"/>
  <c r="N510" i="11"/>
  <c r="N512" i="11"/>
  <c r="N513" i="11"/>
  <c r="N514" i="11"/>
  <c r="N515" i="11"/>
  <c r="N516" i="11"/>
  <c r="N518" i="11"/>
  <c r="N520" i="11"/>
  <c r="N521" i="11"/>
  <c r="N522" i="11"/>
  <c r="N523" i="11"/>
  <c r="N524" i="11"/>
  <c r="N525" i="11"/>
  <c r="N526" i="11"/>
  <c r="N527" i="11"/>
  <c r="M508" i="11"/>
  <c r="M509" i="11"/>
  <c r="M510" i="11"/>
  <c r="M511" i="11"/>
  <c r="M512" i="11"/>
  <c r="M513" i="11"/>
  <c r="M514" i="11"/>
  <c r="M515" i="11"/>
  <c r="M516" i="11"/>
  <c r="M517" i="11"/>
  <c r="M519" i="11"/>
  <c r="M520" i="11"/>
  <c r="M521" i="11"/>
  <c r="M522" i="11"/>
  <c r="M523" i="11"/>
  <c r="M524" i="11"/>
  <c r="M525" i="11"/>
  <c r="M526" i="11"/>
  <c r="M527" i="11"/>
  <c r="L508" i="11"/>
  <c r="L509" i="11"/>
  <c r="L510" i="11"/>
  <c r="L511" i="11"/>
  <c r="L512" i="11"/>
  <c r="L513" i="11"/>
  <c r="L514" i="11"/>
  <c r="L515" i="11"/>
  <c r="L516" i="11"/>
  <c r="L517" i="11"/>
  <c r="L518" i="11"/>
  <c r="L519" i="11"/>
  <c r="L520" i="11"/>
  <c r="L521" i="11"/>
  <c r="L522" i="11"/>
  <c r="L523" i="11"/>
  <c r="L524" i="11"/>
  <c r="L525" i="11"/>
  <c r="L526" i="11"/>
  <c r="L527" i="11"/>
  <c r="N507" i="11"/>
  <c r="M507" i="11"/>
  <c r="L507" i="11"/>
  <c r="K508" i="11"/>
  <c r="K509" i="11"/>
  <c r="K510" i="11"/>
  <c r="K511" i="11"/>
  <c r="K512" i="11"/>
  <c r="K513" i="11"/>
  <c r="K515" i="11"/>
  <c r="K516" i="11"/>
  <c r="K517" i="11"/>
  <c r="K518" i="11"/>
  <c r="K519" i="11"/>
  <c r="K520" i="11"/>
  <c r="K521" i="11"/>
  <c r="K522" i="11"/>
  <c r="K523" i="11"/>
  <c r="K524" i="11"/>
  <c r="K525" i="11"/>
  <c r="K526" i="11"/>
  <c r="K527" i="11"/>
  <c r="J508" i="11"/>
  <c r="J509" i="11"/>
  <c r="J510" i="11"/>
  <c r="J511" i="11"/>
  <c r="J512" i="11"/>
  <c r="J513" i="11"/>
  <c r="J514" i="11"/>
  <c r="J515" i="11"/>
  <c r="J516" i="11"/>
  <c r="J517" i="11"/>
  <c r="J518" i="11"/>
  <c r="J519" i="11"/>
  <c r="J520" i="11"/>
  <c r="J522" i="11"/>
  <c r="J523" i="11"/>
  <c r="J524" i="11"/>
  <c r="J525" i="11"/>
  <c r="J526" i="11"/>
  <c r="J527" i="11"/>
  <c r="I508" i="11"/>
  <c r="I509" i="11"/>
  <c r="I511" i="11"/>
  <c r="I512" i="11"/>
  <c r="I513" i="11"/>
  <c r="I514" i="11"/>
  <c r="I515" i="11"/>
  <c r="I516" i="11"/>
  <c r="I517" i="11"/>
  <c r="I518" i="11"/>
  <c r="I519" i="11"/>
  <c r="I520" i="11"/>
  <c r="I521" i="11"/>
  <c r="I522" i="11"/>
  <c r="I523" i="11"/>
  <c r="I524" i="11"/>
  <c r="I525" i="11"/>
  <c r="I526" i="11"/>
  <c r="I527" i="11"/>
  <c r="K507" i="11"/>
  <c r="J507" i="11"/>
  <c r="I507" i="11"/>
  <c r="H508" i="11"/>
  <c r="H509" i="11"/>
  <c r="H510" i="11"/>
  <c r="H511" i="11"/>
  <c r="H512" i="11"/>
  <c r="H513" i="11"/>
  <c r="H514" i="11"/>
  <c r="H515" i="11"/>
  <c r="H516" i="11"/>
  <c r="H517" i="11"/>
  <c r="H518" i="11"/>
  <c r="H519" i="11"/>
  <c r="H520" i="11"/>
  <c r="H521" i="11"/>
  <c r="H522" i="11"/>
  <c r="H523" i="11"/>
  <c r="H524" i="11"/>
  <c r="H525" i="11"/>
  <c r="H526" i="11"/>
  <c r="H527" i="11"/>
  <c r="G508" i="11"/>
  <c r="G509" i="11"/>
  <c r="G510" i="11"/>
  <c r="G511" i="11"/>
  <c r="G512" i="11"/>
  <c r="G513" i="11"/>
  <c r="G514" i="11"/>
  <c r="G515" i="11"/>
  <c r="G516" i="11"/>
  <c r="G517" i="11"/>
  <c r="G518" i="11"/>
  <c r="G519" i="11"/>
  <c r="G520" i="11"/>
  <c r="G521" i="11"/>
  <c r="G522" i="11"/>
  <c r="G523" i="11"/>
  <c r="G524" i="11"/>
  <c r="G525" i="11"/>
  <c r="H507" i="11"/>
  <c r="G507" i="11"/>
  <c r="F508" i="11"/>
  <c r="F509" i="11"/>
  <c r="F510" i="11"/>
  <c r="F511" i="11"/>
  <c r="F512" i="11"/>
  <c r="F513" i="11"/>
  <c r="F514" i="11"/>
  <c r="F516" i="11"/>
  <c r="F517" i="11"/>
  <c r="F518" i="11"/>
  <c r="F519" i="11"/>
  <c r="F520" i="11"/>
  <c r="F521" i="11"/>
  <c r="F522" i="11"/>
  <c r="F523" i="11"/>
  <c r="F524" i="11"/>
  <c r="F525" i="11"/>
  <c r="F526" i="11"/>
  <c r="F527" i="11"/>
  <c r="F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07" i="11"/>
  <c r="D508" i="11"/>
  <c r="D509" i="11"/>
  <c r="D510" i="11"/>
  <c r="D511" i="11"/>
  <c r="D512" i="11"/>
  <c r="D513" i="11"/>
  <c r="D514" i="11"/>
  <c r="D515" i="11"/>
  <c r="D516" i="11"/>
  <c r="D517" i="11"/>
  <c r="D518" i="11"/>
  <c r="D519" i="11"/>
  <c r="D520" i="11"/>
  <c r="D521" i="11"/>
  <c r="D522" i="11"/>
  <c r="D523" i="11"/>
  <c r="D524" i="11"/>
  <c r="D525" i="11"/>
  <c r="D526" i="11"/>
  <c r="D527" i="11"/>
  <c r="D507" i="11"/>
  <c r="C508" i="11"/>
  <c r="C509" i="11"/>
  <c r="C510" i="11"/>
  <c r="C511" i="11"/>
  <c r="C512" i="11"/>
  <c r="C513" i="11"/>
  <c r="C514" i="11"/>
  <c r="C515" i="11"/>
  <c r="C516" i="11"/>
  <c r="C517" i="11"/>
  <c r="C518" i="11"/>
  <c r="C520" i="11"/>
  <c r="C521" i="11"/>
  <c r="C522" i="11"/>
  <c r="C523" i="11"/>
  <c r="C524" i="11"/>
  <c r="C525" i="11"/>
  <c r="C526" i="11"/>
  <c r="C527" i="11"/>
  <c r="C507" i="11"/>
  <c r="G527" i="11"/>
  <c r="G526" i="11"/>
  <c r="Y505" i="7"/>
  <c r="S505" i="7"/>
  <c r="P553" i="7" l="1"/>
  <c r="S543" i="7" s="1"/>
  <c r="Q553" i="7"/>
  <c r="R553" i="7"/>
  <c r="P522" i="7"/>
  <c r="P522" i="11" s="1"/>
  <c r="R512" i="7"/>
  <c r="R512" i="11" s="1"/>
  <c r="P520" i="7"/>
  <c r="P520" i="11" s="1"/>
  <c r="R514" i="7"/>
  <c r="R514" i="11" s="1"/>
  <c r="R519" i="7"/>
  <c r="R519" i="11" s="1"/>
  <c r="P510" i="7"/>
  <c r="P510" i="11" s="1"/>
  <c r="Q513" i="7"/>
  <c r="Q513" i="11" s="1"/>
  <c r="R517" i="7"/>
  <c r="R517" i="11" s="1"/>
  <c r="R511" i="7"/>
  <c r="R511" i="11" s="1"/>
  <c r="Q521" i="7"/>
  <c r="Q521" i="11" s="1"/>
  <c r="P519" i="7"/>
  <c r="P519" i="11" s="1"/>
  <c r="Q511" i="7"/>
  <c r="Q511" i="11" s="1"/>
  <c r="Q518" i="7"/>
  <c r="Q518" i="11" s="1"/>
  <c r="P515" i="7"/>
  <c r="P515" i="11" s="1"/>
  <c r="V528" i="11"/>
  <c r="X520" i="11"/>
  <c r="P511" i="7"/>
  <c r="P511" i="11" s="1"/>
  <c r="P527" i="7"/>
  <c r="P527" i="11" s="1"/>
  <c r="W507" i="11"/>
  <c r="K514" i="11"/>
  <c r="W523" i="11"/>
  <c r="X507" i="11"/>
  <c r="N511" i="11"/>
  <c r="F515" i="11"/>
  <c r="N519" i="11"/>
  <c r="X523" i="11"/>
  <c r="Q527" i="7"/>
  <c r="W510" i="11"/>
  <c r="W518" i="11"/>
  <c r="W526" i="11"/>
  <c r="X526" i="11"/>
  <c r="W521" i="11"/>
  <c r="P514" i="7"/>
  <c r="P514" i="11" s="1"/>
  <c r="N517" i="11"/>
  <c r="Q526" i="7"/>
  <c r="Q510" i="7"/>
  <c r="I510" i="11"/>
  <c r="C519" i="11"/>
  <c r="W524" i="11"/>
  <c r="W528" i="7"/>
  <c r="X508" i="11"/>
  <c r="X524" i="11"/>
  <c r="Q508" i="7"/>
  <c r="W519" i="11"/>
  <c r="J521" i="11"/>
  <c r="M518" i="11"/>
  <c r="Q519" i="7"/>
  <c r="X522" i="11"/>
  <c r="X509" i="11"/>
  <c r="X525" i="11"/>
  <c r="X528" i="7"/>
  <c r="V528" i="7"/>
  <c r="R513" i="7"/>
  <c r="Q516" i="7"/>
  <c r="Q524" i="7"/>
  <c r="R516" i="7"/>
  <c r="R520" i="7"/>
  <c r="R527" i="7"/>
  <c r="Q517" i="7"/>
  <c r="Q509" i="7"/>
  <c r="Q525" i="7"/>
  <c r="P525" i="7"/>
  <c r="P525" i="11" s="1"/>
  <c r="P524" i="7"/>
  <c r="P524" i="11" s="1"/>
  <c r="P508" i="7"/>
  <c r="P508" i="11" s="1"/>
  <c r="P523" i="7"/>
  <c r="P523" i="11" s="1"/>
  <c r="P526" i="7"/>
  <c r="P526" i="11" s="1"/>
  <c r="P518" i="7"/>
  <c r="P518" i="11" s="1"/>
  <c r="R523" i="7"/>
  <c r="R515" i="7"/>
  <c r="R522" i="7"/>
  <c r="Q514" i="7"/>
  <c r="P521" i="7"/>
  <c r="P521" i="11" s="1"/>
  <c r="P507" i="7"/>
  <c r="P507" i="11" s="1"/>
  <c r="R509" i="7"/>
  <c r="R508" i="7"/>
  <c r="R518" i="7"/>
  <c r="R524" i="7"/>
  <c r="R526" i="7"/>
  <c r="R510" i="7"/>
  <c r="R525" i="7"/>
  <c r="R521" i="7"/>
  <c r="R507" i="7"/>
  <c r="Q515" i="7"/>
  <c r="Q520" i="7"/>
  <c r="Q512" i="7"/>
  <c r="Q522" i="7"/>
  <c r="Q523" i="7"/>
  <c r="Q507" i="7"/>
  <c r="P517" i="7"/>
  <c r="P517" i="11" s="1"/>
  <c r="P513" i="7"/>
  <c r="P513" i="11" s="1"/>
  <c r="P516" i="7"/>
  <c r="P516" i="11" s="1"/>
  <c r="P509" i="7"/>
  <c r="P509" i="11" s="1"/>
  <c r="P512" i="7"/>
  <c r="P512" i="11" s="1"/>
  <c r="S548" i="7" l="1"/>
  <c r="T533" i="7"/>
  <c r="T549" i="7"/>
  <c r="T534" i="7"/>
  <c r="T550" i="7"/>
  <c r="T535" i="7"/>
  <c r="T551" i="7"/>
  <c r="T536" i="7"/>
  <c r="T552" i="7"/>
  <c r="T546" i="7"/>
  <c r="T537" i="7"/>
  <c r="T532" i="7"/>
  <c r="T538" i="7"/>
  <c r="T539" i="7"/>
  <c r="T545" i="7"/>
  <c r="T540" i="7"/>
  <c r="T547" i="7"/>
  <c r="T541" i="7"/>
  <c r="T542" i="7"/>
  <c r="T543" i="7"/>
  <c r="T544" i="7"/>
  <c r="T548" i="7"/>
  <c r="G61" i="9"/>
  <c r="F67" i="9"/>
  <c r="S544" i="7"/>
  <c r="G56" i="9"/>
  <c r="F65" i="9"/>
  <c r="G63" i="9"/>
  <c r="F69" i="9"/>
  <c r="G67" i="9"/>
  <c r="F62" i="9"/>
  <c r="S535" i="7"/>
  <c r="S540" i="7"/>
  <c r="G74" i="9"/>
  <c r="S536" i="7"/>
  <c r="S545" i="7"/>
  <c r="G71" i="9"/>
  <c r="G58" i="9"/>
  <c r="F66" i="9"/>
  <c r="S552" i="7"/>
  <c r="F73" i="9"/>
  <c r="G57" i="9"/>
  <c r="S549" i="7"/>
  <c r="F76" i="9"/>
  <c r="F57" i="9"/>
  <c r="S542" i="7"/>
  <c r="S533" i="7"/>
  <c r="F60" i="9"/>
  <c r="G62" i="9"/>
  <c r="S547" i="7"/>
  <c r="S538" i="7"/>
  <c r="G66" i="9"/>
  <c r="G69" i="9"/>
  <c r="G65" i="9"/>
  <c r="S539" i="7"/>
  <c r="S550" i="7"/>
  <c r="F63" i="9"/>
  <c r="F75" i="9"/>
  <c r="S534" i="7"/>
  <c r="F59" i="9"/>
  <c r="F71" i="9"/>
  <c r="F61" i="9"/>
  <c r="F64" i="9"/>
  <c r="G64" i="9"/>
  <c r="G76" i="9"/>
  <c r="F74" i="9"/>
  <c r="G59" i="9"/>
  <c r="G70" i="9"/>
  <c r="S541" i="7"/>
  <c r="G60" i="9"/>
  <c r="F70" i="9"/>
  <c r="S546" i="7"/>
  <c r="F68" i="9"/>
  <c r="S537" i="7"/>
  <c r="S551" i="7"/>
  <c r="G68" i="9"/>
  <c r="F58" i="9"/>
  <c r="F72" i="9"/>
  <c r="G75" i="9"/>
  <c r="F56" i="9"/>
  <c r="S532" i="7"/>
  <c r="G72" i="9"/>
  <c r="G73" i="9"/>
  <c r="D59" i="9"/>
  <c r="Y513" i="7"/>
  <c r="Y513" i="11" s="1"/>
  <c r="D73" i="9"/>
  <c r="Z509" i="7"/>
  <c r="Z509" i="11" s="1"/>
  <c r="Y526" i="7"/>
  <c r="Y526" i="11" s="1"/>
  <c r="Y515" i="7"/>
  <c r="Y515" i="11" s="1"/>
  <c r="Z525" i="7"/>
  <c r="Z525" i="11" s="1"/>
  <c r="Z511" i="7"/>
  <c r="Z511" i="11" s="1"/>
  <c r="Y516" i="7"/>
  <c r="Y516" i="11" s="1"/>
  <c r="D66" i="9"/>
  <c r="Z522" i="7"/>
  <c r="Z522" i="11" s="1"/>
  <c r="Y521" i="7"/>
  <c r="Y521" i="11" s="1"/>
  <c r="E70" i="9"/>
  <c r="D75" i="9"/>
  <c r="Y522" i="7"/>
  <c r="Y522" i="11" s="1"/>
  <c r="Z517" i="7"/>
  <c r="Z517" i="11" s="1"/>
  <c r="E56" i="9"/>
  <c r="Z519" i="7"/>
  <c r="Z519" i="11" s="1"/>
  <c r="Y523" i="7"/>
  <c r="Y523" i="11" s="1"/>
  <c r="Y507" i="7"/>
  <c r="Y507" i="11" s="1"/>
  <c r="Y517" i="7"/>
  <c r="Y517" i="11" s="1"/>
  <c r="Z508" i="7"/>
  <c r="Z508" i="11" s="1"/>
  <c r="D63" i="9"/>
  <c r="Y514" i="7"/>
  <c r="Y514" i="11" s="1"/>
  <c r="Y520" i="7"/>
  <c r="Y520" i="11" s="1"/>
  <c r="D67" i="9"/>
  <c r="E58" i="9"/>
  <c r="Y524" i="7"/>
  <c r="Y524" i="11" s="1"/>
  <c r="Y511" i="7"/>
  <c r="Y511" i="11" s="1"/>
  <c r="E74" i="9"/>
  <c r="D70" i="9"/>
  <c r="E65" i="9"/>
  <c r="E69" i="9"/>
  <c r="Q525" i="11"/>
  <c r="W528" i="11"/>
  <c r="Q507" i="11"/>
  <c r="R516" i="11"/>
  <c r="E72" i="9"/>
  <c r="Y518" i="7"/>
  <c r="Y518" i="11" s="1"/>
  <c r="Z510" i="7"/>
  <c r="Z510" i="11" s="1"/>
  <c r="Z513" i="7"/>
  <c r="Z513" i="11" s="1"/>
  <c r="R520" i="11"/>
  <c r="Q514" i="11"/>
  <c r="Q524" i="11"/>
  <c r="E63" i="9"/>
  <c r="Y508" i="7"/>
  <c r="Y508" i="11" s="1"/>
  <c r="D68" i="9"/>
  <c r="Z523" i="7"/>
  <c r="Z523" i="11" s="1"/>
  <c r="Z526" i="7"/>
  <c r="Z526" i="11" s="1"/>
  <c r="Y525" i="7"/>
  <c r="Y525" i="11" s="1"/>
  <c r="Q509" i="11"/>
  <c r="R508" i="11"/>
  <c r="R509" i="11"/>
  <c r="R527" i="11"/>
  <c r="P528" i="11"/>
  <c r="Q523" i="11"/>
  <c r="Q522" i="11"/>
  <c r="R522" i="11"/>
  <c r="Q516" i="11"/>
  <c r="Y509" i="7"/>
  <c r="Y509" i="11" s="1"/>
  <c r="Z515" i="7"/>
  <c r="Z515" i="11" s="1"/>
  <c r="Y519" i="7"/>
  <c r="Y519" i="11" s="1"/>
  <c r="R524" i="11"/>
  <c r="Q512" i="11"/>
  <c r="R515" i="11"/>
  <c r="R513" i="11"/>
  <c r="Q510" i="11"/>
  <c r="R518" i="11"/>
  <c r="X528" i="11"/>
  <c r="Q520" i="11"/>
  <c r="R523" i="11"/>
  <c r="E59" i="9"/>
  <c r="E75" i="9"/>
  <c r="D71" i="9"/>
  <c r="E61" i="9"/>
  <c r="D57" i="9"/>
  <c r="E62" i="9"/>
  <c r="E57" i="9"/>
  <c r="D58" i="9"/>
  <c r="D74" i="9"/>
  <c r="D69" i="9"/>
  <c r="D64" i="9"/>
  <c r="E66" i="9"/>
  <c r="Z516" i="7"/>
  <c r="Z516" i="11" s="1"/>
  <c r="D62" i="9"/>
  <c r="E68" i="9"/>
  <c r="Y512" i="7"/>
  <c r="Y512" i="11" s="1"/>
  <c r="E73" i="9"/>
  <c r="Z527" i="7"/>
  <c r="Z527" i="11" s="1"/>
  <c r="Q526" i="11"/>
  <c r="Y527" i="7"/>
  <c r="Y527" i="11" s="1"/>
  <c r="Z518" i="7"/>
  <c r="Z518" i="11" s="1"/>
  <c r="E64" i="9"/>
  <c r="Q508" i="11"/>
  <c r="Y510" i="7"/>
  <c r="Y510" i="11" s="1"/>
  <c r="D56" i="9"/>
  <c r="E60" i="9"/>
  <c r="R521" i="11"/>
  <c r="D60" i="9"/>
  <c r="Z521" i="7"/>
  <c r="Z521" i="11" s="1"/>
  <c r="Z520" i="7"/>
  <c r="Z520" i="11" s="1"/>
  <c r="D61" i="9"/>
  <c r="E76" i="9"/>
  <c r="Q517" i="11"/>
  <c r="Q515" i="11"/>
  <c r="R507" i="11"/>
  <c r="R525" i="11"/>
  <c r="Q519" i="11"/>
  <c r="D76" i="9"/>
  <c r="D65" i="9"/>
  <c r="E71" i="9"/>
  <c r="Z507" i="7"/>
  <c r="Z507" i="11" s="1"/>
  <c r="D72" i="9"/>
  <c r="Q527" i="11"/>
  <c r="R510" i="11"/>
  <c r="R526" i="11"/>
  <c r="Z514" i="7"/>
  <c r="Z514" i="11" s="1"/>
  <c r="Z524" i="7"/>
  <c r="Z524" i="11" s="1"/>
  <c r="Z512" i="7"/>
  <c r="Z512" i="11" s="1"/>
  <c r="E67" i="9"/>
  <c r="Q528" i="7"/>
  <c r="P528" i="7"/>
  <c r="R528" i="7"/>
  <c r="Y480" i="11"/>
  <c r="S480" i="11"/>
  <c r="W502" i="11"/>
  <c r="V502" i="11"/>
  <c r="V501" i="11"/>
  <c r="X500" i="11"/>
  <c r="V500" i="11"/>
  <c r="V499" i="11"/>
  <c r="V498" i="11"/>
  <c r="V497" i="11"/>
  <c r="W496" i="11"/>
  <c r="V496" i="11"/>
  <c r="V495" i="11"/>
  <c r="V494" i="11"/>
  <c r="V493" i="11"/>
  <c r="X492" i="11"/>
  <c r="W492" i="11"/>
  <c r="V492" i="11"/>
  <c r="X491" i="11"/>
  <c r="W491" i="11"/>
  <c r="V491" i="11"/>
  <c r="V490" i="11"/>
  <c r="V489" i="11"/>
  <c r="X488" i="11"/>
  <c r="V488" i="11"/>
  <c r="V487" i="11"/>
  <c r="V486" i="11"/>
  <c r="V485" i="11"/>
  <c r="X484" i="11"/>
  <c r="W484" i="11"/>
  <c r="X483" i="11"/>
  <c r="W483" i="11"/>
  <c r="V483" i="11"/>
  <c r="AN31" i="9"/>
  <c r="V482" i="11"/>
  <c r="N502" i="11"/>
  <c r="M502" i="11"/>
  <c r="L502" i="11"/>
  <c r="N501" i="11"/>
  <c r="M501" i="11"/>
  <c r="L501" i="11"/>
  <c r="N500" i="11"/>
  <c r="M500" i="11"/>
  <c r="L500" i="11"/>
  <c r="N499" i="11"/>
  <c r="M499" i="11"/>
  <c r="L499" i="11"/>
  <c r="N498" i="11"/>
  <c r="M498" i="11"/>
  <c r="L498" i="11"/>
  <c r="N497" i="11"/>
  <c r="M497" i="11"/>
  <c r="L497" i="11"/>
  <c r="N496" i="11"/>
  <c r="M496" i="11"/>
  <c r="L496" i="11"/>
  <c r="N495" i="11"/>
  <c r="M495" i="11"/>
  <c r="L495" i="11"/>
  <c r="N494" i="11"/>
  <c r="M494" i="11"/>
  <c r="L494" i="11"/>
  <c r="N493" i="11"/>
  <c r="M493" i="11"/>
  <c r="L493" i="11"/>
  <c r="N492" i="11"/>
  <c r="M492" i="11"/>
  <c r="L492" i="11"/>
  <c r="N491" i="11"/>
  <c r="M491" i="11"/>
  <c r="L491" i="11"/>
  <c r="N490" i="11"/>
  <c r="M490" i="11"/>
  <c r="L490" i="11"/>
  <c r="N489" i="11"/>
  <c r="M489" i="11"/>
  <c r="L489" i="11"/>
  <c r="N488" i="11"/>
  <c r="M488" i="11"/>
  <c r="L488" i="11"/>
  <c r="N487" i="11"/>
  <c r="M487" i="11"/>
  <c r="L487" i="11"/>
  <c r="N486" i="11"/>
  <c r="L486" i="11"/>
  <c r="N485" i="11"/>
  <c r="M485" i="11"/>
  <c r="L485" i="11"/>
  <c r="N484" i="11"/>
  <c r="M484" i="11"/>
  <c r="L484" i="11"/>
  <c r="N483" i="11"/>
  <c r="M483" i="11"/>
  <c r="L483" i="11"/>
  <c r="N482" i="11"/>
  <c r="M482" i="11"/>
  <c r="L482" i="11"/>
  <c r="K502" i="11"/>
  <c r="J502" i="11"/>
  <c r="I502" i="11"/>
  <c r="K501" i="11"/>
  <c r="J501" i="11"/>
  <c r="I501" i="11"/>
  <c r="K500" i="11"/>
  <c r="J500" i="11"/>
  <c r="I500" i="11"/>
  <c r="K499" i="11"/>
  <c r="J499" i="11"/>
  <c r="I499" i="11"/>
  <c r="K498" i="11"/>
  <c r="J498" i="11"/>
  <c r="I498" i="11"/>
  <c r="K497" i="11"/>
  <c r="J497" i="11"/>
  <c r="I497" i="11"/>
  <c r="K496" i="11"/>
  <c r="J496" i="11"/>
  <c r="I496" i="11"/>
  <c r="K495" i="11"/>
  <c r="J495" i="11"/>
  <c r="I495" i="11"/>
  <c r="K494" i="11"/>
  <c r="J494" i="11"/>
  <c r="I494" i="11"/>
  <c r="K493" i="11"/>
  <c r="J493" i="11"/>
  <c r="I493" i="11"/>
  <c r="K492" i="11"/>
  <c r="J492" i="11"/>
  <c r="I492" i="11"/>
  <c r="K491" i="11"/>
  <c r="J491" i="11"/>
  <c r="I491" i="11"/>
  <c r="K490" i="11"/>
  <c r="J490" i="11"/>
  <c r="I490" i="11"/>
  <c r="K489" i="11"/>
  <c r="J489" i="11"/>
  <c r="I489" i="11"/>
  <c r="K488" i="11"/>
  <c r="J488" i="11"/>
  <c r="I488" i="11"/>
  <c r="K487" i="11"/>
  <c r="J487" i="11"/>
  <c r="I487" i="11"/>
  <c r="K486" i="11"/>
  <c r="J486" i="11"/>
  <c r="I486" i="11"/>
  <c r="K485" i="11"/>
  <c r="J485" i="11"/>
  <c r="I485" i="11"/>
  <c r="K484" i="11"/>
  <c r="J484" i="11"/>
  <c r="K483" i="11"/>
  <c r="J483" i="11"/>
  <c r="I483" i="11"/>
  <c r="J482" i="11"/>
  <c r="I482" i="11"/>
  <c r="H502" i="11"/>
  <c r="G502" i="11"/>
  <c r="F502" i="11"/>
  <c r="G501" i="11"/>
  <c r="F501" i="11"/>
  <c r="G500" i="11"/>
  <c r="F500" i="11"/>
  <c r="H499" i="11"/>
  <c r="G499" i="11"/>
  <c r="H498" i="11"/>
  <c r="G498" i="11"/>
  <c r="F498" i="11"/>
  <c r="H497" i="11"/>
  <c r="G497" i="11"/>
  <c r="H496" i="11"/>
  <c r="G496" i="11"/>
  <c r="F496" i="11"/>
  <c r="H495" i="11"/>
  <c r="G495" i="11"/>
  <c r="F495" i="11"/>
  <c r="H494" i="11"/>
  <c r="G494" i="11"/>
  <c r="F494" i="11"/>
  <c r="H493" i="11"/>
  <c r="G493" i="11"/>
  <c r="F493" i="11"/>
  <c r="H492" i="11"/>
  <c r="G492" i="11"/>
  <c r="F492" i="11"/>
  <c r="H491" i="11"/>
  <c r="G491" i="11"/>
  <c r="F491" i="11"/>
  <c r="H490" i="11"/>
  <c r="G490" i="11"/>
  <c r="F490" i="11"/>
  <c r="H489" i="11"/>
  <c r="G489" i="11"/>
  <c r="F489" i="11"/>
  <c r="H488" i="11"/>
  <c r="G488" i="11"/>
  <c r="F488" i="11"/>
  <c r="H487" i="11"/>
  <c r="G487" i="11"/>
  <c r="F487" i="11"/>
  <c r="H486" i="11"/>
  <c r="G486" i="11"/>
  <c r="F486" i="11"/>
  <c r="H485" i="11"/>
  <c r="G485" i="11"/>
  <c r="F485" i="11"/>
  <c r="H484" i="11"/>
  <c r="G484" i="11"/>
  <c r="F484" i="11"/>
  <c r="H483" i="11"/>
  <c r="G483" i="11"/>
  <c r="F483" i="11"/>
  <c r="H482" i="11"/>
  <c r="G482" i="11"/>
  <c r="F482" i="11"/>
  <c r="E502" i="11"/>
  <c r="D502" i="11"/>
  <c r="C502" i="11"/>
  <c r="E501" i="11"/>
  <c r="D501" i="11"/>
  <c r="C501" i="11"/>
  <c r="E500" i="11"/>
  <c r="D500" i="11"/>
  <c r="C500" i="11"/>
  <c r="E499" i="11"/>
  <c r="D499" i="11"/>
  <c r="C499" i="11"/>
  <c r="E498" i="11"/>
  <c r="D498" i="11"/>
  <c r="C498" i="11"/>
  <c r="E497" i="11"/>
  <c r="D497" i="11"/>
  <c r="C497" i="11"/>
  <c r="E496" i="11"/>
  <c r="D496" i="11"/>
  <c r="E495" i="11"/>
  <c r="D495" i="11"/>
  <c r="C495" i="11"/>
  <c r="E494" i="11"/>
  <c r="D494" i="11"/>
  <c r="C494" i="11"/>
  <c r="E493" i="11"/>
  <c r="C493" i="11"/>
  <c r="E492" i="11"/>
  <c r="D492" i="11"/>
  <c r="C492" i="11"/>
  <c r="E491" i="11"/>
  <c r="D491" i="11"/>
  <c r="C491" i="11"/>
  <c r="E490" i="11"/>
  <c r="D490" i="11"/>
  <c r="C490" i="11"/>
  <c r="E489" i="11"/>
  <c r="D489" i="11"/>
  <c r="C489" i="11"/>
  <c r="E488" i="11"/>
  <c r="D488" i="11"/>
  <c r="C488" i="11"/>
  <c r="E487" i="11"/>
  <c r="D487" i="11"/>
  <c r="C487" i="11"/>
  <c r="E486" i="11"/>
  <c r="D486" i="11"/>
  <c r="C486" i="11"/>
  <c r="E485" i="11"/>
  <c r="D485" i="11"/>
  <c r="C485" i="11"/>
  <c r="E484" i="11"/>
  <c r="D484" i="11"/>
  <c r="C484" i="11"/>
  <c r="E483" i="11"/>
  <c r="D483" i="11"/>
  <c r="C483" i="11"/>
  <c r="E482" i="11"/>
  <c r="D482" i="11"/>
  <c r="C482" i="11"/>
  <c r="Y480" i="7"/>
  <c r="S480" i="7"/>
  <c r="A1" i="12"/>
  <c r="Y455" i="11"/>
  <c r="S455" i="11"/>
  <c r="Y430" i="11"/>
  <c r="S430" i="11"/>
  <c r="Y405" i="11"/>
  <c r="S405" i="11"/>
  <c r="Y380" i="11"/>
  <c r="S380" i="11"/>
  <c r="Y355" i="11"/>
  <c r="S355" i="11"/>
  <c r="Y330" i="11"/>
  <c r="S330" i="11"/>
  <c r="Y305" i="11"/>
  <c r="S305" i="11"/>
  <c r="Y280" i="11"/>
  <c r="S280" i="11"/>
  <c r="Y255" i="11"/>
  <c r="S255" i="11"/>
  <c r="Y230" i="11"/>
  <c r="S230" i="11"/>
  <c r="Y205" i="11"/>
  <c r="S205" i="11"/>
  <c r="Y180" i="11"/>
  <c r="S180" i="11"/>
  <c r="Y155" i="11"/>
  <c r="S155" i="11"/>
  <c r="Y130" i="11"/>
  <c r="S130" i="11"/>
  <c r="Y105" i="11"/>
  <c r="S105" i="11"/>
  <c r="Y80" i="11"/>
  <c r="S80" i="11"/>
  <c r="Y55" i="11"/>
  <c r="S55" i="11"/>
  <c r="Y30" i="11"/>
  <c r="S30" i="11"/>
  <c r="A1" i="11"/>
  <c r="H452" i="11"/>
  <c r="G452" i="11"/>
  <c r="F452" i="11"/>
  <c r="H451" i="11"/>
  <c r="G451" i="11"/>
  <c r="F451" i="11"/>
  <c r="H450" i="11"/>
  <c r="F450" i="11"/>
  <c r="H449" i="11"/>
  <c r="G449" i="11"/>
  <c r="F449" i="11"/>
  <c r="H448" i="11"/>
  <c r="G448" i="11"/>
  <c r="F448" i="11"/>
  <c r="H447" i="11"/>
  <c r="G447" i="11"/>
  <c r="F447" i="11"/>
  <c r="H446" i="11"/>
  <c r="G446" i="11"/>
  <c r="F446" i="11"/>
  <c r="H445" i="11"/>
  <c r="G445" i="11"/>
  <c r="F445" i="11"/>
  <c r="H444" i="11"/>
  <c r="G444" i="11"/>
  <c r="F444" i="11"/>
  <c r="H443" i="11"/>
  <c r="G443" i="11"/>
  <c r="F443" i="11"/>
  <c r="H442" i="11"/>
  <c r="F442" i="11"/>
  <c r="H441" i="11"/>
  <c r="G441" i="11"/>
  <c r="F441" i="11"/>
  <c r="H440" i="11"/>
  <c r="G440" i="11"/>
  <c r="F440" i="11"/>
  <c r="G439" i="11"/>
  <c r="F439" i="11"/>
  <c r="H438" i="11"/>
  <c r="G438" i="11"/>
  <c r="F438" i="11"/>
  <c r="H437" i="11"/>
  <c r="G437" i="11"/>
  <c r="F437" i="11"/>
  <c r="H436" i="11"/>
  <c r="G436" i="11"/>
  <c r="F436" i="11"/>
  <c r="H435" i="11"/>
  <c r="G435" i="11"/>
  <c r="F435" i="11"/>
  <c r="H434" i="11"/>
  <c r="G434" i="11"/>
  <c r="F434" i="11"/>
  <c r="H433" i="11"/>
  <c r="G433" i="11"/>
  <c r="F433" i="11"/>
  <c r="H432" i="11"/>
  <c r="G432" i="11"/>
  <c r="V102" i="11"/>
  <c r="V101" i="11"/>
  <c r="V100" i="11"/>
  <c r="V99" i="11"/>
  <c r="W98" i="11"/>
  <c r="V98" i="11"/>
  <c r="V97" i="11"/>
  <c r="V96" i="11"/>
  <c r="V95" i="11"/>
  <c r="V94" i="11"/>
  <c r="V93" i="11"/>
  <c r="V92" i="11"/>
  <c r="V91" i="11"/>
  <c r="V90" i="11"/>
  <c r="V89" i="11"/>
  <c r="V88" i="11"/>
  <c r="V87" i="11"/>
  <c r="V86" i="11"/>
  <c r="V85" i="11"/>
  <c r="V84" i="11"/>
  <c r="V83" i="11"/>
  <c r="V77" i="11"/>
  <c r="V76" i="11"/>
  <c r="V75" i="11"/>
  <c r="V74" i="11"/>
  <c r="V73" i="11"/>
  <c r="V72" i="11"/>
  <c r="V71" i="11"/>
  <c r="V70" i="11"/>
  <c r="V69" i="11"/>
  <c r="V68" i="11"/>
  <c r="V67" i="11"/>
  <c r="V66" i="11"/>
  <c r="V65" i="11"/>
  <c r="V64" i="11"/>
  <c r="V63" i="11"/>
  <c r="V62" i="11"/>
  <c r="V61" i="11"/>
  <c r="V59" i="11"/>
  <c r="V58" i="11"/>
  <c r="V452" i="11"/>
  <c r="V451" i="11"/>
  <c r="V450" i="11"/>
  <c r="V449" i="11"/>
  <c r="V448" i="11"/>
  <c r="V447" i="11"/>
  <c r="V446" i="11"/>
  <c r="V445" i="11"/>
  <c r="V444" i="11"/>
  <c r="V443" i="11"/>
  <c r="V442" i="11"/>
  <c r="V441" i="11"/>
  <c r="V440" i="11"/>
  <c r="V439" i="11"/>
  <c r="V438" i="11"/>
  <c r="V437" i="11"/>
  <c r="V436" i="11"/>
  <c r="V435" i="11"/>
  <c r="V434" i="11"/>
  <c r="V433" i="11"/>
  <c r="V432" i="11"/>
  <c r="N452" i="11"/>
  <c r="M452" i="11"/>
  <c r="L452" i="11"/>
  <c r="K452" i="11"/>
  <c r="J452" i="11"/>
  <c r="I452" i="11"/>
  <c r="D452" i="11"/>
  <c r="N451" i="11"/>
  <c r="M451" i="11"/>
  <c r="L451" i="11"/>
  <c r="K451" i="11"/>
  <c r="J451" i="11"/>
  <c r="E451" i="11"/>
  <c r="D451" i="11"/>
  <c r="C451" i="11"/>
  <c r="N450" i="11"/>
  <c r="M450" i="11"/>
  <c r="L450" i="11"/>
  <c r="J450" i="11"/>
  <c r="I450" i="11"/>
  <c r="E450" i="11"/>
  <c r="D450" i="11"/>
  <c r="N449" i="11"/>
  <c r="L449" i="11"/>
  <c r="K449" i="11"/>
  <c r="J449" i="11"/>
  <c r="I449" i="11"/>
  <c r="E449" i="11"/>
  <c r="D449" i="11"/>
  <c r="N448" i="11"/>
  <c r="M448" i="11"/>
  <c r="L448" i="11"/>
  <c r="K448" i="11"/>
  <c r="J448" i="11"/>
  <c r="I448" i="11"/>
  <c r="D448" i="11"/>
  <c r="N447" i="11"/>
  <c r="M447" i="11"/>
  <c r="L447" i="11"/>
  <c r="K447" i="11"/>
  <c r="J447" i="11"/>
  <c r="E447" i="11"/>
  <c r="D447" i="11"/>
  <c r="C447" i="11"/>
  <c r="N446" i="11"/>
  <c r="M446" i="11"/>
  <c r="L446" i="11"/>
  <c r="J446" i="11"/>
  <c r="I446" i="11"/>
  <c r="E446" i="11"/>
  <c r="D446" i="11"/>
  <c r="N445" i="11"/>
  <c r="L445" i="11"/>
  <c r="K445" i="11"/>
  <c r="J445" i="11"/>
  <c r="I445" i="11"/>
  <c r="E445" i="11"/>
  <c r="D445" i="11"/>
  <c r="C445" i="11"/>
  <c r="N444" i="11"/>
  <c r="M444" i="11"/>
  <c r="L444" i="11"/>
  <c r="K444" i="11"/>
  <c r="J444" i="11"/>
  <c r="I444" i="11"/>
  <c r="D444" i="11"/>
  <c r="N443" i="11"/>
  <c r="M443" i="11"/>
  <c r="L443" i="11"/>
  <c r="K443" i="11"/>
  <c r="J443" i="11"/>
  <c r="E443" i="11"/>
  <c r="D443" i="11"/>
  <c r="C443" i="11"/>
  <c r="N442" i="11"/>
  <c r="M442" i="11"/>
  <c r="L442" i="11"/>
  <c r="J442" i="11"/>
  <c r="I442" i="11"/>
  <c r="E442" i="11"/>
  <c r="D442" i="11"/>
  <c r="N441" i="11"/>
  <c r="L441" i="11"/>
  <c r="K441" i="11"/>
  <c r="J441" i="11"/>
  <c r="I441" i="11"/>
  <c r="E441" i="11"/>
  <c r="D441" i="11"/>
  <c r="N440" i="11"/>
  <c r="M440" i="11"/>
  <c r="L440" i="11"/>
  <c r="K440" i="11"/>
  <c r="J440" i="11"/>
  <c r="I440" i="11"/>
  <c r="D440" i="11"/>
  <c r="N439" i="11"/>
  <c r="M439" i="11"/>
  <c r="L439" i="11"/>
  <c r="K439" i="11"/>
  <c r="J439" i="11"/>
  <c r="E439" i="11"/>
  <c r="D439" i="11"/>
  <c r="C439" i="11"/>
  <c r="N438" i="11"/>
  <c r="M438" i="11"/>
  <c r="L438" i="11"/>
  <c r="J438" i="11"/>
  <c r="I438" i="11"/>
  <c r="E438" i="11"/>
  <c r="D438" i="11"/>
  <c r="N437" i="11"/>
  <c r="L437" i="11"/>
  <c r="K437" i="11"/>
  <c r="J437" i="11"/>
  <c r="I437" i="11"/>
  <c r="E437" i="11"/>
  <c r="D437" i="11"/>
  <c r="C437" i="11"/>
  <c r="N436" i="11"/>
  <c r="M436" i="11"/>
  <c r="L436" i="11"/>
  <c r="K436" i="11"/>
  <c r="J436" i="11"/>
  <c r="I436" i="11"/>
  <c r="D436" i="11"/>
  <c r="N435" i="11"/>
  <c r="M435" i="11"/>
  <c r="L435" i="11"/>
  <c r="K435" i="11"/>
  <c r="J435" i="11"/>
  <c r="E435" i="11"/>
  <c r="D435" i="11"/>
  <c r="C435" i="11"/>
  <c r="N434" i="11"/>
  <c r="M434" i="11"/>
  <c r="L434" i="11"/>
  <c r="J434" i="11"/>
  <c r="I434" i="11"/>
  <c r="E434" i="11"/>
  <c r="D434" i="11"/>
  <c r="N433" i="11"/>
  <c r="L433" i="11"/>
  <c r="K433" i="11"/>
  <c r="J433" i="11"/>
  <c r="I433" i="11"/>
  <c r="E433" i="11"/>
  <c r="D433" i="11"/>
  <c r="N432" i="11"/>
  <c r="M432" i="11"/>
  <c r="L432" i="11"/>
  <c r="K432" i="11"/>
  <c r="J432" i="11"/>
  <c r="I432" i="11"/>
  <c r="F432" i="11"/>
  <c r="E432" i="11"/>
  <c r="D432" i="11"/>
  <c r="C432" i="11"/>
  <c r="N477" i="11"/>
  <c r="M477" i="11"/>
  <c r="L477" i="11"/>
  <c r="N476" i="11"/>
  <c r="M476" i="11"/>
  <c r="L476" i="11"/>
  <c r="N475" i="11"/>
  <c r="M475" i="11"/>
  <c r="L475" i="11"/>
  <c r="N474" i="11"/>
  <c r="M474" i="11"/>
  <c r="L474" i="11"/>
  <c r="N473" i="11"/>
  <c r="M473" i="11"/>
  <c r="L473" i="11"/>
  <c r="N472" i="11"/>
  <c r="M472" i="11"/>
  <c r="L472" i="11"/>
  <c r="N471" i="11"/>
  <c r="M471" i="11"/>
  <c r="L471" i="11"/>
  <c r="N470" i="11"/>
  <c r="M470" i="11"/>
  <c r="L470" i="11"/>
  <c r="N469" i="11"/>
  <c r="M469" i="11"/>
  <c r="L469" i="11"/>
  <c r="N468" i="11"/>
  <c r="M468" i="11"/>
  <c r="L468" i="11"/>
  <c r="N467" i="11"/>
  <c r="M467" i="11"/>
  <c r="L467" i="11"/>
  <c r="N466" i="11"/>
  <c r="M466" i="11"/>
  <c r="L466" i="11"/>
  <c r="N465" i="11"/>
  <c r="M465" i="11"/>
  <c r="L465" i="11"/>
  <c r="N464" i="11"/>
  <c r="M464" i="11"/>
  <c r="L464" i="11"/>
  <c r="N463" i="11"/>
  <c r="M463" i="11"/>
  <c r="L463" i="11"/>
  <c r="N462" i="11"/>
  <c r="M462" i="11"/>
  <c r="L462" i="11"/>
  <c r="N461" i="11"/>
  <c r="M461" i="11"/>
  <c r="L461" i="11"/>
  <c r="N460" i="11"/>
  <c r="M460" i="11"/>
  <c r="L460" i="11"/>
  <c r="N459" i="11"/>
  <c r="M459" i="11"/>
  <c r="L459" i="11"/>
  <c r="N458" i="11"/>
  <c r="M458" i="11"/>
  <c r="L458" i="11"/>
  <c r="K477" i="11"/>
  <c r="J477" i="11"/>
  <c r="I477" i="11"/>
  <c r="K476" i="11"/>
  <c r="J476" i="11"/>
  <c r="I476" i="11"/>
  <c r="K475" i="11"/>
  <c r="J475" i="11"/>
  <c r="I475" i="11"/>
  <c r="K474" i="11"/>
  <c r="J474" i="11"/>
  <c r="I474" i="11"/>
  <c r="K473" i="11"/>
  <c r="J473" i="11"/>
  <c r="I473" i="11"/>
  <c r="K472" i="11"/>
  <c r="J472" i="11"/>
  <c r="I472" i="11"/>
  <c r="K471" i="11"/>
  <c r="J471" i="11"/>
  <c r="I471" i="11"/>
  <c r="K470" i="11"/>
  <c r="J470" i="11"/>
  <c r="I470" i="11"/>
  <c r="K469" i="11"/>
  <c r="J469" i="11"/>
  <c r="I469" i="11"/>
  <c r="K468" i="11"/>
  <c r="J468" i="11"/>
  <c r="I468" i="11"/>
  <c r="K467" i="11"/>
  <c r="J467" i="11"/>
  <c r="I467" i="11"/>
  <c r="K466" i="11"/>
  <c r="J466" i="11"/>
  <c r="I466" i="11"/>
  <c r="K465" i="11"/>
  <c r="J465" i="11"/>
  <c r="I465" i="11"/>
  <c r="K464" i="11"/>
  <c r="J464" i="11"/>
  <c r="I464" i="11"/>
  <c r="K463" i="11"/>
  <c r="J463" i="11"/>
  <c r="I463" i="11"/>
  <c r="K462" i="11"/>
  <c r="J462" i="11"/>
  <c r="I462" i="11"/>
  <c r="K461" i="11"/>
  <c r="J461" i="11"/>
  <c r="I461" i="11"/>
  <c r="K460" i="11"/>
  <c r="J460" i="11"/>
  <c r="I460" i="11"/>
  <c r="K459" i="11"/>
  <c r="J459" i="11"/>
  <c r="I459" i="11"/>
  <c r="K458" i="11"/>
  <c r="J458" i="11"/>
  <c r="I458" i="11"/>
  <c r="H477" i="11"/>
  <c r="G477" i="11"/>
  <c r="F477" i="11"/>
  <c r="H476" i="11"/>
  <c r="G476" i="11"/>
  <c r="F476" i="11"/>
  <c r="H475" i="11"/>
  <c r="G475" i="11"/>
  <c r="F475" i="11"/>
  <c r="H474" i="11"/>
  <c r="G474" i="11"/>
  <c r="F474" i="11"/>
  <c r="H473" i="11"/>
  <c r="G473" i="11"/>
  <c r="F473" i="11"/>
  <c r="H472" i="11"/>
  <c r="G472" i="11"/>
  <c r="F472" i="11"/>
  <c r="H471" i="11"/>
  <c r="G471" i="11"/>
  <c r="F471" i="11"/>
  <c r="H470" i="11"/>
  <c r="G470" i="11"/>
  <c r="F470" i="11"/>
  <c r="H469" i="11"/>
  <c r="G469" i="11"/>
  <c r="F469" i="11"/>
  <c r="H468" i="11"/>
  <c r="G468" i="11"/>
  <c r="F468" i="11"/>
  <c r="H467" i="11"/>
  <c r="G467" i="11"/>
  <c r="F467" i="11"/>
  <c r="H466" i="11"/>
  <c r="G466" i="11"/>
  <c r="F466" i="11"/>
  <c r="H465" i="11"/>
  <c r="G465" i="11"/>
  <c r="F465" i="11"/>
  <c r="H464" i="11"/>
  <c r="G464" i="11"/>
  <c r="F464" i="11"/>
  <c r="H463" i="11"/>
  <c r="G463" i="11"/>
  <c r="F463" i="11"/>
  <c r="H462" i="11"/>
  <c r="G462" i="11"/>
  <c r="F462" i="11"/>
  <c r="H461" i="11"/>
  <c r="G461" i="11"/>
  <c r="F461" i="11"/>
  <c r="H460" i="11"/>
  <c r="G460" i="11"/>
  <c r="F460" i="11"/>
  <c r="H459" i="11"/>
  <c r="G459" i="11"/>
  <c r="F459" i="11"/>
  <c r="H458" i="11"/>
  <c r="G458" i="11"/>
  <c r="F458" i="11"/>
  <c r="E477" i="11"/>
  <c r="D477" i="11"/>
  <c r="C477" i="11"/>
  <c r="E476" i="11"/>
  <c r="D476" i="11"/>
  <c r="C476" i="11"/>
  <c r="E475" i="11"/>
  <c r="D475" i="11"/>
  <c r="C475" i="11"/>
  <c r="E474" i="11"/>
  <c r="D474" i="11"/>
  <c r="C474" i="11"/>
  <c r="E473" i="11"/>
  <c r="D473" i="11"/>
  <c r="C473" i="11"/>
  <c r="E472" i="11"/>
  <c r="D472" i="11"/>
  <c r="C472" i="11"/>
  <c r="E471" i="11"/>
  <c r="D471" i="11"/>
  <c r="C471" i="11"/>
  <c r="E470" i="11"/>
  <c r="D470" i="11"/>
  <c r="C470" i="11"/>
  <c r="E469" i="11"/>
  <c r="D469" i="11"/>
  <c r="C469" i="11"/>
  <c r="E468" i="11"/>
  <c r="D468" i="11"/>
  <c r="C468" i="11"/>
  <c r="E467" i="11"/>
  <c r="D467" i="11"/>
  <c r="C467" i="11"/>
  <c r="E466" i="11"/>
  <c r="D466" i="11"/>
  <c r="C466" i="11"/>
  <c r="E465" i="11"/>
  <c r="D465" i="11"/>
  <c r="C465" i="11"/>
  <c r="E464" i="11"/>
  <c r="D464" i="11"/>
  <c r="C464" i="11"/>
  <c r="E463" i="11"/>
  <c r="D463" i="11"/>
  <c r="C463" i="11"/>
  <c r="E462" i="11"/>
  <c r="D462" i="11"/>
  <c r="C462" i="11"/>
  <c r="E461" i="11"/>
  <c r="D461" i="11"/>
  <c r="C461" i="11"/>
  <c r="E460" i="11"/>
  <c r="D460" i="11"/>
  <c r="C460" i="11"/>
  <c r="E459" i="11"/>
  <c r="D459" i="11"/>
  <c r="C459" i="11"/>
  <c r="E458" i="11"/>
  <c r="D458" i="11"/>
  <c r="C458" i="11"/>
  <c r="E457" i="11"/>
  <c r="D457" i="11"/>
  <c r="E247" i="11"/>
  <c r="E246" i="11"/>
  <c r="E245" i="11"/>
  <c r="E244" i="11"/>
  <c r="E243" i="11"/>
  <c r="E242" i="11"/>
  <c r="E241" i="11"/>
  <c r="E239" i="11"/>
  <c r="C48" i="11"/>
  <c r="C47" i="11"/>
  <c r="C46" i="11"/>
  <c r="C45" i="11"/>
  <c r="C44" i="11"/>
  <c r="C43" i="11"/>
  <c r="C42" i="11"/>
  <c r="C41" i="11"/>
  <c r="C40" i="11"/>
  <c r="C39" i="11"/>
  <c r="V427" i="11"/>
  <c r="V426" i="11"/>
  <c r="V425" i="11"/>
  <c r="V424" i="11"/>
  <c r="V423" i="11"/>
  <c r="V422" i="11"/>
  <c r="V421" i="11"/>
  <c r="V420" i="11"/>
  <c r="V419" i="11"/>
  <c r="V418" i="11"/>
  <c r="V417" i="11"/>
  <c r="V416" i="11"/>
  <c r="V415" i="11"/>
  <c r="V414" i="11"/>
  <c r="V413" i="11"/>
  <c r="V412" i="11"/>
  <c r="V411" i="11"/>
  <c r="V409" i="11"/>
  <c r="V408" i="11"/>
  <c r="V407" i="11"/>
  <c r="N427" i="11"/>
  <c r="M427" i="11"/>
  <c r="L427" i="11"/>
  <c r="K427" i="11"/>
  <c r="J427" i="11"/>
  <c r="I427" i="11"/>
  <c r="H427" i="11"/>
  <c r="G427" i="11"/>
  <c r="F427" i="11"/>
  <c r="E427" i="11"/>
  <c r="D427" i="11"/>
  <c r="C427" i="11"/>
  <c r="N426" i="11"/>
  <c r="M426" i="11"/>
  <c r="L426" i="11"/>
  <c r="K426" i="11"/>
  <c r="J426" i="11"/>
  <c r="I426" i="11"/>
  <c r="H426" i="11"/>
  <c r="G426" i="11"/>
  <c r="F426" i="11"/>
  <c r="E426" i="11"/>
  <c r="D426" i="11"/>
  <c r="C426" i="11"/>
  <c r="N425" i="11"/>
  <c r="M425" i="11"/>
  <c r="L425" i="11"/>
  <c r="K425" i="11"/>
  <c r="J425" i="11"/>
  <c r="I425" i="11"/>
  <c r="H425" i="11"/>
  <c r="G425" i="11"/>
  <c r="F425" i="11"/>
  <c r="E425" i="11"/>
  <c r="D425" i="11"/>
  <c r="C425" i="11"/>
  <c r="N424" i="11"/>
  <c r="M424" i="11"/>
  <c r="L424" i="11"/>
  <c r="K424" i="11"/>
  <c r="J424" i="11"/>
  <c r="I424" i="11"/>
  <c r="H424" i="11"/>
  <c r="G424" i="11"/>
  <c r="F424" i="11"/>
  <c r="E424" i="11"/>
  <c r="D424" i="11"/>
  <c r="C424" i="11"/>
  <c r="N423" i="11"/>
  <c r="M423" i="11"/>
  <c r="L423" i="11"/>
  <c r="K423" i="11"/>
  <c r="J423" i="11"/>
  <c r="I423" i="11"/>
  <c r="H423" i="11"/>
  <c r="G423" i="11"/>
  <c r="F423" i="11"/>
  <c r="E423" i="11"/>
  <c r="D423" i="11"/>
  <c r="C423" i="11"/>
  <c r="N422" i="11"/>
  <c r="M422" i="11"/>
  <c r="L422" i="11"/>
  <c r="K422" i="11"/>
  <c r="J422" i="11"/>
  <c r="I422" i="11"/>
  <c r="H422" i="11"/>
  <c r="G422" i="11"/>
  <c r="F422" i="11"/>
  <c r="E422" i="11"/>
  <c r="D422" i="11"/>
  <c r="C422" i="11"/>
  <c r="N421" i="11"/>
  <c r="M421" i="11"/>
  <c r="L421" i="11"/>
  <c r="K421" i="11"/>
  <c r="J421" i="11"/>
  <c r="I421" i="11"/>
  <c r="H421" i="11"/>
  <c r="G421" i="11"/>
  <c r="F421" i="11"/>
  <c r="E421" i="11"/>
  <c r="D421" i="11"/>
  <c r="C421" i="11"/>
  <c r="N420" i="11"/>
  <c r="M420" i="11"/>
  <c r="L420" i="11"/>
  <c r="K420" i="11"/>
  <c r="J420" i="11"/>
  <c r="I420" i="11"/>
  <c r="H420" i="11"/>
  <c r="G420" i="11"/>
  <c r="F420" i="11"/>
  <c r="E420" i="11"/>
  <c r="D420" i="11"/>
  <c r="C420" i="11"/>
  <c r="N419" i="11"/>
  <c r="M419" i="11"/>
  <c r="L419" i="11"/>
  <c r="K419" i="11"/>
  <c r="J419" i="11"/>
  <c r="I419" i="11"/>
  <c r="H419" i="11"/>
  <c r="G419" i="11"/>
  <c r="F419" i="11"/>
  <c r="E419" i="11"/>
  <c r="D419" i="11"/>
  <c r="C419" i="11"/>
  <c r="N418" i="11"/>
  <c r="M418" i="11"/>
  <c r="L418" i="11"/>
  <c r="K418" i="11"/>
  <c r="J418" i="11"/>
  <c r="I418" i="11"/>
  <c r="H418" i="11"/>
  <c r="G418" i="11"/>
  <c r="F418" i="11"/>
  <c r="E418" i="11"/>
  <c r="D418" i="11"/>
  <c r="C418" i="11"/>
  <c r="N417" i="11"/>
  <c r="M417" i="11"/>
  <c r="L417" i="11"/>
  <c r="K417" i="11"/>
  <c r="J417" i="11"/>
  <c r="I417" i="11"/>
  <c r="H417" i="11"/>
  <c r="G417" i="11"/>
  <c r="F417" i="11"/>
  <c r="E417" i="11"/>
  <c r="D417" i="11"/>
  <c r="C417" i="11"/>
  <c r="N416" i="11"/>
  <c r="M416" i="11"/>
  <c r="L416" i="11"/>
  <c r="K416" i="11"/>
  <c r="J416" i="11"/>
  <c r="I416" i="11"/>
  <c r="H416" i="11"/>
  <c r="G416" i="11"/>
  <c r="F416" i="11"/>
  <c r="E416" i="11"/>
  <c r="D416" i="11"/>
  <c r="C416" i="11"/>
  <c r="N415" i="11"/>
  <c r="M415" i="11"/>
  <c r="L415" i="11"/>
  <c r="K415" i="11"/>
  <c r="J415" i="11"/>
  <c r="I415" i="11"/>
  <c r="H415" i="11"/>
  <c r="G415" i="11"/>
  <c r="F415" i="11"/>
  <c r="E415" i="11"/>
  <c r="D415" i="11"/>
  <c r="C415" i="11"/>
  <c r="N414" i="11"/>
  <c r="M414" i="11"/>
  <c r="L414" i="11"/>
  <c r="K414" i="11"/>
  <c r="J414" i="11"/>
  <c r="I414" i="11"/>
  <c r="H414" i="11"/>
  <c r="G414" i="11"/>
  <c r="F414" i="11"/>
  <c r="E414" i="11"/>
  <c r="D414" i="11"/>
  <c r="C414" i="11"/>
  <c r="N413" i="11"/>
  <c r="M413" i="11"/>
  <c r="L413" i="11"/>
  <c r="K413" i="11"/>
  <c r="J413" i="11"/>
  <c r="I413" i="11"/>
  <c r="H413" i="11"/>
  <c r="G413" i="11"/>
  <c r="F413" i="11"/>
  <c r="E413" i="11"/>
  <c r="D413" i="11"/>
  <c r="C413" i="11"/>
  <c r="N412" i="11"/>
  <c r="M412" i="11"/>
  <c r="L412" i="11"/>
  <c r="K412" i="11"/>
  <c r="J412" i="11"/>
  <c r="I412" i="11"/>
  <c r="H412" i="11"/>
  <c r="G412" i="11"/>
  <c r="F412" i="11"/>
  <c r="E412" i="11"/>
  <c r="D412" i="11"/>
  <c r="C412" i="11"/>
  <c r="N411" i="11"/>
  <c r="M411" i="11"/>
  <c r="L411" i="11"/>
  <c r="K411" i="11"/>
  <c r="J411" i="11"/>
  <c r="I411" i="11"/>
  <c r="H411" i="11"/>
  <c r="G411" i="11"/>
  <c r="F411" i="11"/>
  <c r="E411" i="11"/>
  <c r="D411" i="11"/>
  <c r="C411" i="11"/>
  <c r="N410" i="11"/>
  <c r="M410" i="11"/>
  <c r="L410" i="11"/>
  <c r="K410" i="11"/>
  <c r="J410" i="11"/>
  <c r="I410" i="11"/>
  <c r="H410" i="11"/>
  <c r="G410" i="11"/>
  <c r="F410" i="11"/>
  <c r="E410" i="11"/>
  <c r="D410" i="11"/>
  <c r="C410" i="11"/>
  <c r="N409" i="11"/>
  <c r="M409" i="11"/>
  <c r="L409" i="11"/>
  <c r="K409" i="11"/>
  <c r="J409" i="11"/>
  <c r="I409" i="11"/>
  <c r="H409" i="11"/>
  <c r="G409" i="11"/>
  <c r="F409" i="11"/>
  <c r="E409" i="11"/>
  <c r="D409" i="11"/>
  <c r="C409" i="11"/>
  <c r="N408" i="11"/>
  <c r="M408" i="11"/>
  <c r="L408" i="11"/>
  <c r="K408" i="11"/>
  <c r="J408" i="11"/>
  <c r="I408" i="11"/>
  <c r="H408" i="11"/>
  <c r="G408" i="11"/>
  <c r="F408" i="11"/>
  <c r="E408" i="11"/>
  <c r="D408" i="11"/>
  <c r="C408" i="11"/>
  <c r="N407" i="11"/>
  <c r="M407" i="11"/>
  <c r="K407" i="11"/>
  <c r="J407" i="11"/>
  <c r="H407" i="11"/>
  <c r="G407" i="11"/>
  <c r="E407" i="11"/>
  <c r="D407" i="11"/>
  <c r="L407" i="11"/>
  <c r="I407" i="11"/>
  <c r="F407" i="11"/>
  <c r="C407" i="11"/>
  <c r="V402" i="11"/>
  <c r="V401" i="11"/>
  <c r="V400" i="11"/>
  <c r="V399" i="11"/>
  <c r="V398" i="11"/>
  <c r="V397" i="11"/>
  <c r="V396" i="11"/>
  <c r="V395" i="11"/>
  <c r="V394" i="11"/>
  <c r="V393" i="11"/>
  <c r="V392" i="11"/>
  <c r="V391" i="11"/>
  <c r="V390" i="11"/>
  <c r="V389" i="11"/>
  <c r="V388" i="11"/>
  <c r="V387" i="11"/>
  <c r="V386" i="11"/>
  <c r="V385" i="11"/>
  <c r="V384" i="11"/>
  <c r="V383" i="11"/>
  <c r="V382" i="11"/>
  <c r="N402" i="11"/>
  <c r="M402" i="11"/>
  <c r="L402" i="11"/>
  <c r="K402" i="11"/>
  <c r="J402" i="11"/>
  <c r="I402" i="11"/>
  <c r="H402" i="11"/>
  <c r="G402" i="11"/>
  <c r="F402" i="11"/>
  <c r="E402" i="11"/>
  <c r="D402" i="11"/>
  <c r="C402" i="11"/>
  <c r="N401" i="11"/>
  <c r="M401" i="11"/>
  <c r="L401" i="11"/>
  <c r="K401" i="11"/>
  <c r="J401" i="11"/>
  <c r="I401" i="11"/>
  <c r="H401" i="11"/>
  <c r="G401" i="11"/>
  <c r="F401" i="11"/>
  <c r="E401" i="11"/>
  <c r="D401" i="11"/>
  <c r="C401" i="11"/>
  <c r="N400" i="11"/>
  <c r="M400" i="11"/>
  <c r="L400" i="11"/>
  <c r="K400" i="11"/>
  <c r="J400" i="11"/>
  <c r="I400" i="11"/>
  <c r="H400" i="11"/>
  <c r="G400" i="11"/>
  <c r="F400" i="11"/>
  <c r="E400" i="11"/>
  <c r="D400" i="11"/>
  <c r="C400" i="11"/>
  <c r="N399" i="11"/>
  <c r="M399" i="11"/>
  <c r="L399" i="11"/>
  <c r="K399" i="11"/>
  <c r="J399" i="11"/>
  <c r="I399" i="11"/>
  <c r="H399" i="11"/>
  <c r="G399" i="11"/>
  <c r="F399" i="11"/>
  <c r="E399" i="11"/>
  <c r="D399" i="11"/>
  <c r="C399" i="11"/>
  <c r="N398" i="11"/>
  <c r="M398" i="11"/>
  <c r="L398" i="11"/>
  <c r="K398" i="11"/>
  <c r="J398" i="11"/>
  <c r="I398" i="11"/>
  <c r="H398" i="11"/>
  <c r="G398" i="11"/>
  <c r="F398" i="11"/>
  <c r="E398" i="11"/>
  <c r="D398" i="11"/>
  <c r="C398" i="11"/>
  <c r="N397" i="11"/>
  <c r="M397" i="11"/>
  <c r="L397" i="11"/>
  <c r="K397" i="11"/>
  <c r="J397" i="11"/>
  <c r="I397" i="11"/>
  <c r="H397" i="11"/>
  <c r="G397" i="11"/>
  <c r="F397" i="11"/>
  <c r="E397" i="11"/>
  <c r="D397" i="11"/>
  <c r="C397" i="11"/>
  <c r="N396" i="11"/>
  <c r="M396" i="11"/>
  <c r="L396" i="11"/>
  <c r="K396" i="11"/>
  <c r="J396" i="11"/>
  <c r="I396" i="11"/>
  <c r="H396" i="11"/>
  <c r="G396" i="11"/>
  <c r="F396" i="11"/>
  <c r="E396" i="11"/>
  <c r="D396" i="11"/>
  <c r="C396" i="11"/>
  <c r="N395" i="11"/>
  <c r="M395" i="11"/>
  <c r="L395" i="11"/>
  <c r="K395" i="11"/>
  <c r="J395" i="11"/>
  <c r="I395" i="11"/>
  <c r="H395" i="11"/>
  <c r="G395" i="11"/>
  <c r="F395" i="11"/>
  <c r="E395" i="11"/>
  <c r="D395" i="11"/>
  <c r="C395" i="11"/>
  <c r="N394" i="11"/>
  <c r="M394" i="11"/>
  <c r="L394" i="11"/>
  <c r="K394" i="11"/>
  <c r="J394" i="11"/>
  <c r="I394" i="11"/>
  <c r="H394" i="11"/>
  <c r="G394" i="11"/>
  <c r="F394" i="11"/>
  <c r="E394" i="11"/>
  <c r="D394" i="11"/>
  <c r="C394" i="11"/>
  <c r="N393" i="11"/>
  <c r="M393" i="11"/>
  <c r="L393" i="11"/>
  <c r="K393" i="11"/>
  <c r="J393" i="11"/>
  <c r="I393" i="11"/>
  <c r="H393" i="11"/>
  <c r="G393" i="11"/>
  <c r="F393" i="11"/>
  <c r="E393" i="11"/>
  <c r="D393" i="11"/>
  <c r="C393" i="11"/>
  <c r="N392" i="11"/>
  <c r="M392" i="11"/>
  <c r="L392" i="11"/>
  <c r="K392" i="11"/>
  <c r="J392" i="11"/>
  <c r="I392" i="11"/>
  <c r="H392" i="11"/>
  <c r="G392" i="11"/>
  <c r="F392" i="11"/>
  <c r="E392" i="11"/>
  <c r="D392" i="11"/>
  <c r="C392" i="11"/>
  <c r="N391" i="11"/>
  <c r="M391" i="11"/>
  <c r="L391" i="11"/>
  <c r="K391" i="11"/>
  <c r="J391" i="11"/>
  <c r="I391" i="11"/>
  <c r="H391" i="11"/>
  <c r="G391" i="11"/>
  <c r="F391" i="11"/>
  <c r="E391" i="11"/>
  <c r="D391" i="11"/>
  <c r="C391" i="11"/>
  <c r="N390" i="11"/>
  <c r="M390" i="11"/>
  <c r="L390" i="11"/>
  <c r="K390" i="11"/>
  <c r="J390" i="11"/>
  <c r="I390" i="11"/>
  <c r="H390" i="11"/>
  <c r="G390" i="11"/>
  <c r="F390" i="11"/>
  <c r="E390" i="11"/>
  <c r="D390" i="11"/>
  <c r="C390" i="11"/>
  <c r="N389" i="11"/>
  <c r="M389" i="11"/>
  <c r="L389" i="11"/>
  <c r="K389" i="11"/>
  <c r="J389" i="11"/>
  <c r="I389" i="11"/>
  <c r="H389" i="11"/>
  <c r="G389" i="11"/>
  <c r="F389" i="11"/>
  <c r="E389" i="11"/>
  <c r="D389" i="11"/>
  <c r="C389" i="11"/>
  <c r="N388" i="11"/>
  <c r="M388" i="11"/>
  <c r="L388" i="11"/>
  <c r="K388" i="11"/>
  <c r="J388" i="11"/>
  <c r="I388" i="11"/>
  <c r="H388" i="11"/>
  <c r="G388" i="11"/>
  <c r="F388" i="11"/>
  <c r="E388" i="11"/>
  <c r="D388" i="11"/>
  <c r="C388" i="11"/>
  <c r="N387" i="11"/>
  <c r="M387" i="11"/>
  <c r="L387" i="11"/>
  <c r="K387" i="11"/>
  <c r="J387" i="11"/>
  <c r="I387" i="11"/>
  <c r="H387" i="11"/>
  <c r="G387" i="11"/>
  <c r="F387" i="11"/>
  <c r="E387" i="11"/>
  <c r="D387" i="11"/>
  <c r="C387" i="11"/>
  <c r="N386" i="11"/>
  <c r="M386" i="11"/>
  <c r="L386" i="11"/>
  <c r="K386" i="11"/>
  <c r="J386" i="11"/>
  <c r="I386" i="11"/>
  <c r="H386" i="11"/>
  <c r="G386" i="11"/>
  <c r="F386" i="11"/>
  <c r="E386" i="11"/>
  <c r="D386" i="11"/>
  <c r="C386" i="11"/>
  <c r="N385" i="11"/>
  <c r="M385" i="11"/>
  <c r="L385" i="11"/>
  <c r="K385" i="11"/>
  <c r="J385" i="11"/>
  <c r="I385" i="11"/>
  <c r="H385" i="11"/>
  <c r="G385" i="11"/>
  <c r="F385" i="11"/>
  <c r="E385" i="11"/>
  <c r="D385" i="11"/>
  <c r="C385" i="11"/>
  <c r="N384" i="11"/>
  <c r="M384" i="11"/>
  <c r="L384" i="11"/>
  <c r="K384" i="11"/>
  <c r="J384" i="11"/>
  <c r="I384" i="11"/>
  <c r="H384" i="11"/>
  <c r="G384" i="11"/>
  <c r="F384" i="11"/>
  <c r="E384" i="11"/>
  <c r="D384" i="11"/>
  <c r="C384" i="11"/>
  <c r="N383" i="11"/>
  <c r="M383" i="11"/>
  <c r="L383" i="11"/>
  <c r="K383" i="11"/>
  <c r="J383" i="11"/>
  <c r="I383" i="11"/>
  <c r="H383" i="11"/>
  <c r="G383" i="11"/>
  <c r="F383" i="11"/>
  <c r="E383" i="11"/>
  <c r="D383" i="11"/>
  <c r="C383" i="11"/>
  <c r="N382" i="11"/>
  <c r="M382" i="11"/>
  <c r="K382" i="11"/>
  <c r="J382" i="11"/>
  <c r="H382" i="11"/>
  <c r="G382" i="11"/>
  <c r="E382" i="11"/>
  <c r="D382" i="11"/>
  <c r="L382" i="11"/>
  <c r="I382" i="11"/>
  <c r="F382" i="11"/>
  <c r="C382" i="11"/>
  <c r="V377" i="11"/>
  <c r="V376" i="11"/>
  <c r="V375" i="11"/>
  <c r="V374" i="11"/>
  <c r="V373" i="11"/>
  <c r="V372" i="11"/>
  <c r="V371" i="11"/>
  <c r="V370" i="11"/>
  <c r="V369" i="11"/>
  <c r="V368" i="11"/>
  <c r="V367" i="11"/>
  <c r="V366" i="11"/>
  <c r="V365" i="11"/>
  <c r="V364" i="11"/>
  <c r="V363" i="11"/>
  <c r="V362" i="11"/>
  <c r="V361" i="11"/>
  <c r="V360" i="11"/>
  <c r="V359" i="11"/>
  <c r="V358" i="11"/>
  <c r="V357" i="11"/>
  <c r="N377" i="11"/>
  <c r="M377" i="11"/>
  <c r="L377" i="11"/>
  <c r="K377" i="11"/>
  <c r="J377" i="11"/>
  <c r="I377" i="11"/>
  <c r="H377" i="11"/>
  <c r="F377" i="11"/>
  <c r="E377" i="11"/>
  <c r="D377" i="11"/>
  <c r="C377" i="11"/>
  <c r="N376" i="11"/>
  <c r="M376" i="11"/>
  <c r="L376" i="11"/>
  <c r="J376" i="11"/>
  <c r="I376" i="11"/>
  <c r="H376" i="11"/>
  <c r="G376" i="11"/>
  <c r="F376" i="11"/>
  <c r="E376" i="11"/>
  <c r="D376" i="11"/>
  <c r="N375" i="11"/>
  <c r="M375" i="11"/>
  <c r="L375" i="11"/>
  <c r="K375" i="11"/>
  <c r="J375" i="11"/>
  <c r="I375" i="11"/>
  <c r="H375" i="11"/>
  <c r="F375" i="11"/>
  <c r="E375" i="11"/>
  <c r="D375" i="11"/>
  <c r="C375" i="11"/>
  <c r="N374" i="11"/>
  <c r="M374" i="11"/>
  <c r="L374" i="11"/>
  <c r="J374" i="11"/>
  <c r="I374" i="11"/>
  <c r="H374" i="11"/>
  <c r="G374" i="11"/>
  <c r="F374" i="11"/>
  <c r="E374" i="11"/>
  <c r="D374" i="11"/>
  <c r="N373" i="11"/>
  <c r="M373" i="11"/>
  <c r="L373" i="11"/>
  <c r="K373" i="11"/>
  <c r="J373" i="11"/>
  <c r="I373" i="11"/>
  <c r="H373" i="11"/>
  <c r="F373" i="11"/>
  <c r="E373" i="11"/>
  <c r="D373" i="11"/>
  <c r="C373" i="11"/>
  <c r="N372" i="11"/>
  <c r="M372" i="11"/>
  <c r="L372" i="11"/>
  <c r="J372" i="11"/>
  <c r="I372" i="11"/>
  <c r="H372" i="11"/>
  <c r="G372" i="11"/>
  <c r="F372" i="11"/>
  <c r="E372" i="11"/>
  <c r="D372" i="11"/>
  <c r="N371" i="11"/>
  <c r="M371" i="11"/>
  <c r="L371" i="11"/>
  <c r="K371" i="11"/>
  <c r="J371" i="11"/>
  <c r="I371" i="11"/>
  <c r="H371" i="11"/>
  <c r="F371" i="11"/>
  <c r="E371" i="11"/>
  <c r="D371" i="11"/>
  <c r="C371" i="11"/>
  <c r="N370" i="11"/>
  <c r="M370" i="11"/>
  <c r="L370" i="11"/>
  <c r="K370" i="11"/>
  <c r="J370" i="11"/>
  <c r="I370" i="11"/>
  <c r="H370" i="11"/>
  <c r="G370" i="11"/>
  <c r="F370" i="11"/>
  <c r="E370" i="11"/>
  <c r="D370" i="11"/>
  <c r="N369" i="11"/>
  <c r="M369" i="11"/>
  <c r="L369" i="11"/>
  <c r="K369" i="11"/>
  <c r="J369" i="11"/>
  <c r="I369" i="11"/>
  <c r="H369" i="11"/>
  <c r="F369" i="11"/>
  <c r="E369" i="11"/>
  <c r="D369" i="11"/>
  <c r="C369" i="11"/>
  <c r="N368" i="11"/>
  <c r="M368" i="11"/>
  <c r="L368" i="11"/>
  <c r="J368" i="11"/>
  <c r="I368" i="11"/>
  <c r="H368" i="11"/>
  <c r="G368" i="11"/>
  <c r="F368" i="11"/>
  <c r="E368" i="11"/>
  <c r="D368" i="11"/>
  <c r="C368" i="11"/>
  <c r="N367" i="11"/>
  <c r="M367" i="11"/>
  <c r="L367" i="11"/>
  <c r="K367" i="11"/>
  <c r="J367" i="11"/>
  <c r="I367" i="11"/>
  <c r="H367" i="11"/>
  <c r="F367" i="11"/>
  <c r="E367" i="11"/>
  <c r="D367" i="11"/>
  <c r="C367" i="11"/>
  <c r="N366" i="11"/>
  <c r="M366" i="11"/>
  <c r="L366" i="11"/>
  <c r="J366" i="11"/>
  <c r="I366" i="11"/>
  <c r="H366" i="11"/>
  <c r="G366" i="11"/>
  <c r="F366" i="11"/>
  <c r="E366" i="11"/>
  <c r="D366" i="11"/>
  <c r="N365" i="11"/>
  <c r="M365" i="11"/>
  <c r="L365" i="11"/>
  <c r="K365" i="11"/>
  <c r="J365" i="11"/>
  <c r="I365" i="11"/>
  <c r="H365" i="11"/>
  <c r="F365" i="11"/>
  <c r="E365" i="11"/>
  <c r="D365" i="11"/>
  <c r="C365" i="11"/>
  <c r="N364" i="11"/>
  <c r="M364" i="11"/>
  <c r="L364" i="11"/>
  <c r="J364" i="11"/>
  <c r="I364" i="11"/>
  <c r="H364" i="11"/>
  <c r="G364" i="11"/>
  <c r="F364" i="11"/>
  <c r="E364" i="11"/>
  <c r="D364" i="11"/>
  <c r="N363" i="11"/>
  <c r="M363" i="11"/>
  <c r="L363" i="11"/>
  <c r="K363" i="11"/>
  <c r="J363" i="11"/>
  <c r="I363" i="11"/>
  <c r="H363" i="11"/>
  <c r="F363" i="11"/>
  <c r="E363" i="11"/>
  <c r="D363" i="11"/>
  <c r="C363" i="11"/>
  <c r="N362" i="11"/>
  <c r="M362" i="11"/>
  <c r="L362" i="11"/>
  <c r="K362" i="11"/>
  <c r="J362" i="11"/>
  <c r="I362" i="11"/>
  <c r="H362" i="11"/>
  <c r="G362" i="11"/>
  <c r="F362" i="11"/>
  <c r="E362" i="11"/>
  <c r="D362" i="11"/>
  <c r="N361" i="11"/>
  <c r="M361" i="11"/>
  <c r="L361" i="11"/>
  <c r="K361" i="11"/>
  <c r="J361" i="11"/>
  <c r="I361" i="11"/>
  <c r="H361" i="11"/>
  <c r="F361" i="11"/>
  <c r="E361" i="11"/>
  <c r="D361" i="11"/>
  <c r="C361" i="11"/>
  <c r="N360" i="11"/>
  <c r="M360" i="11"/>
  <c r="L360" i="11"/>
  <c r="J360" i="11"/>
  <c r="I360" i="11"/>
  <c r="H360" i="11"/>
  <c r="G360" i="11"/>
  <c r="F360" i="11"/>
  <c r="E360" i="11"/>
  <c r="D360" i="11"/>
  <c r="C360" i="11"/>
  <c r="N359" i="11"/>
  <c r="M359" i="11"/>
  <c r="L359" i="11"/>
  <c r="K359" i="11"/>
  <c r="J359" i="11"/>
  <c r="I359" i="11"/>
  <c r="H359" i="11"/>
  <c r="F359" i="11"/>
  <c r="E359" i="11"/>
  <c r="D359" i="11"/>
  <c r="C359" i="11"/>
  <c r="N358" i="11"/>
  <c r="M358" i="11"/>
  <c r="L358" i="11"/>
  <c r="J358" i="11"/>
  <c r="I358" i="11"/>
  <c r="H358" i="11"/>
  <c r="G358" i="11"/>
  <c r="F358" i="11"/>
  <c r="E358" i="11"/>
  <c r="D358" i="11"/>
  <c r="N357" i="11"/>
  <c r="M357" i="11"/>
  <c r="K357" i="11"/>
  <c r="J357" i="11"/>
  <c r="H357" i="11"/>
  <c r="G357" i="11"/>
  <c r="F357" i="11"/>
  <c r="E357" i="11"/>
  <c r="D357" i="11"/>
  <c r="L357" i="11"/>
  <c r="I357" i="11"/>
  <c r="C357" i="11"/>
  <c r="N352" i="11"/>
  <c r="M352" i="11"/>
  <c r="L352" i="11"/>
  <c r="K352" i="11"/>
  <c r="J352" i="11"/>
  <c r="I352" i="11"/>
  <c r="H352" i="11"/>
  <c r="F352" i="11"/>
  <c r="E352" i="11"/>
  <c r="D352" i="11"/>
  <c r="C352" i="11"/>
  <c r="N351" i="11"/>
  <c r="M351" i="11"/>
  <c r="L351" i="11"/>
  <c r="J351" i="11"/>
  <c r="I351" i="11"/>
  <c r="H351" i="11"/>
  <c r="G351" i="11"/>
  <c r="F351" i="11"/>
  <c r="E351" i="11"/>
  <c r="D351" i="11"/>
  <c r="N350" i="11"/>
  <c r="M350" i="11"/>
  <c r="L350" i="11"/>
  <c r="K350" i="11"/>
  <c r="J350" i="11"/>
  <c r="I350" i="11"/>
  <c r="H350" i="11"/>
  <c r="G350" i="11"/>
  <c r="F350" i="11"/>
  <c r="E350" i="11"/>
  <c r="D350" i="11"/>
  <c r="C350" i="11"/>
  <c r="N349" i="11"/>
  <c r="M349" i="11"/>
  <c r="L349" i="11"/>
  <c r="J349" i="11"/>
  <c r="I349" i="11"/>
  <c r="H349" i="11"/>
  <c r="G349" i="11"/>
  <c r="F349" i="11"/>
  <c r="E349" i="11"/>
  <c r="D349" i="11"/>
  <c r="N348" i="11"/>
  <c r="M348" i="11"/>
  <c r="L348" i="11"/>
  <c r="K348" i="11"/>
  <c r="J348" i="11"/>
  <c r="I348" i="11"/>
  <c r="H348" i="11"/>
  <c r="F348" i="11"/>
  <c r="E348" i="11"/>
  <c r="D348" i="11"/>
  <c r="C348" i="11"/>
  <c r="N347" i="11"/>
  <c r="M347" i="11"/>
  <c r="L347" i="11"/>
  <c r="J347" i="11"/>
  <c r="I347" i="11"/>
  <c r="H347" i="11"/>
  <c r="G347" i="11"/>
  <c r="F347" i="11"/>
  <c r="E347" i="11"/>
  <c r="D347" i="11"/>
  <c r="N346" i="11"/>
  <c r="M346" i="11"/>
  <c r="L346" i="11"/>
  <c r="K346" i="11"/>
  <c r="J346" i="11"/>
  <c r="I346" i="11"/>
  <c r="H346" i="11"/>
  <c r="F346" i="11"/>
  <c r="E346" i="11"/>
  <c r="D346" i="11"/>
  <c r="C346" i="11"/>
  <c r="N345" i="11"/>
  <c r="M345" i="11"/>
  <c r="L345" i="11"/>
  <c r="J345" i="11"/>
  <c r="I345" i="11"/>
  <c r="H345" i="11"/>
  <c r="G345" i="11"/>
  <c r="F345" i="11"/>
  <c r="E345" i="11"/>
  <c r="D345" i="11"/>
  <c r="N344" i="11"/>
  <c r="M344" i="11"/>
  <c r="L344" i="11"/>
  <c r="K344" i="11"/>
  <c r="J344" i="11"/>
  <c r="I344" i="11"/>
  <c r="H344" i="11"/>
  <c r="F344" i="11"/>
  <c r="E344" i="11"/>
  <c r="D344" i="11"/>
  <c r="C344" i="11"/>
  <c r="N343" i="11"/>
  <c r="M343" i="11"/>
  <c r="L343" i="11"/>
  <c r="J343" i="11"/>
  <c r="I343" i="11"/>
  <c r="H343" i="11"/>
  <c r="G343" i="11"/>
  <c r="F343" i="11"/>
  <c r="E343" i="11"/>
  <c r="D343" i="11"/>
  <c r="C343" i="11"/>
  <c r="N342" i="11"/>
  <c r="M342" i="11"/>
  <c r="L342" i="11"/>
  <c r="K342" i="11"/>
  <c r="J342" i="11"/>
  <c r="I342" i="11"/>
  <c r="H342" i="11"/>
  <c r="F342" i="11"/>
  <c r="E342" i="11"/>
  <c r="D342" i="11"/>
  <c r="C342" i="11"/>
  <c r="N341" i="11"/>
  <c r="M341" i="11"/>
  <c r="L341" i="11"/>
  <c r="J341" i="11"/>
  <c r="I341" i="11"/>
  <c r="H341" i="11"/>
  <c r="G341" i="11"/>
  <c r="F341" i="11"/>
  <c r="E341" i="11"/>
  <c r="D341" i="11"/>
  <c r="N340" i="11"/>
  <c r="M340" i="11"/>
  <c r="L340" i="11"/>
  <c r="K340" i="11"/>
  <c r="J340" i="11"/>
  <c r="I340" i="11"/>
  <c r="H340" i="11"/>
  <c r="F340" i="11"/>
  <c r="E340" i="11"/>
  <c r="D340" i="11"/>
  <c r="C340" i="11"/>
  <c r="N339" i="11"/>
  <c r="M339" i="11"/>
  <c r="L339" i="11"/>
  <c r="K339" i="11"/>
  <c r="J339" i="11"/>
  <c r="I339" i="11"/>
  <c r="H339" i="11"/>
  <c r="G339" i="11"/>
  <c r="F339" i="11"/>
  <c r="E339" i="11"/>
  <c r="D339" i="11"/>
  <c r="N338" i="11"/>
  <c r="M338" i="11"/>
  <c r="L338" i="11"/>
  <c r="K338" i="11"/>
  <c r="J338" i="11"/>
  <c r="I338" i="11"/>
  <c r="H338" i="11"/>
  <c r="F338" i="11"/>
  <c r="E338" i="11"/>
  <c r="D338" i="11"/>
  <c r="C338" i="11"/>
  <c r="N337" i="11"/>
  <c r="M337" i="11"/>
  <c r="L337" i="11"/>
  <c r="J337" i="11"/>
  <c r="I337" i="11"/>
  <c r="H337" i="11"/>
  <c r="G337" i="11"/>
  <c r="F337" i="11"/>
  <c r="E337" i="11"/>
  <c r="D337" i="11"/>
  <c r="N336" i="11"/>
  <c r="M336" i="11"/>
  <c r="L336" i="11"/>
  <c r="K336" i="11"/>
  <c r="J336" i="11"/>
  <c r="I336" i="11"/>
  <c r="H336" i="11"/>
  <c r="G336" i="11"/>
  <c r="F336" i="11"/>
  <c r="E336" i="11"/>
  <c r="D336" i="11"/>
  <c r="C336" i="11"/>
  <c r="N335" i="11"/>
  <c r="M335" i="11"/>
  <c r="L335" i="11"/>
  <c r="J335" i="11"/>
  <c r="I335" i="11"/>
  <c r="H335" i="11"/>
  <c r="G335" i="11"/>
  <c r="F335" i="11"/>
  <c r="E335" i="11"/>
  <c r="D335" i="11"/>
  <c r="N334" i="11"/>
  <c r="M334" i="11"/>
  <c r="L334" i="11"/>
  <c r="K334" i="11"/>
  <c r="J334" i="11"/>
  <c r="I334" i="11"/>
  <c r="H334" i="11"/>
  <c r="F334" i="11"/>
  <c r="E334" i="11"/>
  <c r="D334" i="11"/>
  <c r="C334" i="11"/>
  <c r="N333" i="11"/>
  <c r="M333" i="11"/>
  <c r="L333" i="11"/>
  <c r="J333" i="11"/>
  <c r="I333" i="11"/>
  <c r="H333" i="11"/>
  <c r="G333" i="11"/>
  <c r="F333" i="11"/>
  <c r="E333" i="11"/>
  <c r="D333" i="11"/>
  <c r="N332" i="11"/>
  <c r="M332" i="11"/>
  <c r="K332" i="11"/>
  <c r="J332" i="11"/>
  <c r="H332" i="11"/>
  <c r="G332" i="11"/>
  <c r="E332" i="11"/>
  <c r="D332" i="11"/>
  <c r="V352" i="11"/>
  <c r="V351" i="11"/>
  <c r="V350" i="11"/>
  <c r="V349" i="11"/>
  <c r="V348" i="11"/>
  <c r="V347" i="11"/>
  <c r="V346" i="11"/>
  <c r="V345" i="11"/>
  <c r="V344" i="11"/>
  <c r="V343" i="11"/>
  <c r="V342" i="11"/>
  <c r="V341" i="11"/>
  <c r="V340" i="11"/>
  <c r="V339" i="11"/>
  <c r="V338" i="11"/>
  <c r="V337" i="11"/>
  <c r="V336" i="11"/>
  <c r="V334" i="11"/>
  <c r="V333" i="11"/>
  <c r="V332" i="11"/>
  <c r="L332" i="11"/>
  <c r="I332" i="11"/>
  <c r="F332" i="11"/>
  <c r="C332" i="11"/>
  <c r="N327" i="11"/>
  <c r="M327" i="11"/>
  <c r="L327" i="11"/>
  <c r="K327" i="11"/>
  <c r="J327" i="11"/>
  <c r="I327" i="11"/>
  <c r="H327" i="11"/>
  <c r="G327" i="11"/>
  <c r="F327" i="11"/>
  <c r="E327" i="11"/>
  <c r="D327" i="11"/>
  <c r="C327" i="11"/>
  <c r="N326" i="11"/>
  <c r="M326" i="11"/>
  <c r="L326" i="11"/>
  <c r="J326" i="11"/>
  <c r="I326" i="11"/>
  <c r="H326" i="11"/>
  <c r="G326" i="11"/>
  <c r="F326" i="11"/>
  <c r="E326" i="11"/>
  <c r="D326" i="11"/>
  <c r="N325" i="11"/>
  <c r="M325" i="11"/>
  <c r="L325" i="11"/>
  <c r="K325" i="11"/>
  <c r="J325" i="11"/>
  <c r="I325" i="11"/>
  <c r="H325" i="11"/>
  <c r="G325" i="11"/>
  <c r="F325" i="11"/>
  <c r="E325" i="11"/>
  <c r="D325" i="11"/>
  <c r="C325" i="11"/>
  <c r="N324" i="11"/>
  <c r="M324" i="11"/>
  <c r="L324" i="11"/>
  <c r="J324" i="11"/>
  <c r="I324" i="11"/>
  <c r="H324" i="11"/>
  <c r="G324" i="11"/>
  <c r="F324" i="11"/>
  <c r="E324" i="11"/>
  <c r="D324" i="11"/>
  <c r="N323" i="11"/>
  <c r="M323" i="11"/>
  <c r="L323" i="11"/>
  <c r="K323" i="11"/>
  <c r="J323" i="11"/>
  <c r="I323" i="11"/>
  <c r="H323" i="11"/>
  <c r="F323" i="11"/>
  <c r="E323" i="11"/>
  <c r="D323" i="11"/>
  <c r="C323" i="11"/>
  <c r="N322" i="11"/>
  <c r="M322" i="11"/>
  <c r="L322" i="11"/>
  <c r="J322" i="11"/>
  <c r="I322" i="11"/>
  <c r="H322" i="11"/>
  <c r="G322" i="11"/>
  <c r="F322" i="11"/>
  <c r="E322" i="11"/>
  <c r="D322" i="11"/>
  <c r="N321" i="11"/>
  <c r="M321" i="11"/>
  <c r="L321" i="11"/>
  <c r="K321" i="11"/>
  <c r="J321" i="11"/>
  <c r="I321" i="11"/>
  <c r="H321" i="11"/>
  <c r="F321" i="11"/>
  <c r="E321" i="11"/>
  <c r="D321" i="11"/>
  <c r="C321" i="11"/>
  <c r="N320" i="11"/>
  <c r="M320" i="11"/>
  <c r="L320" i="11"/>
  <c r="J320" i="11"/>
  <c r="I320" i="11"/>
  <c r="H320" i="11"/>
  <c r="G320" i="11"/>
  <c r="F320" i="11"/>
  <c r="E320" i="11"/>
  <c r="D320" i="11"/>
  <c r="C320" i="11"/>
  <c r="N319" i="11"/>
  <c r="M319" i="11"/>
  <c r="L319" i="11"/>
  <c r="K319" i="11"/>
  <c r="J319" i="11"/>
  <c r="I319" i="11"/>
  <c r="H319" i="11"/>
  <c r="F319" i="11"/>
  <c r="E319" i="11"/>
  <c r="D319" i="11"/>
  <c r="C319" i="11"/>
  <c r="N318" i="11"/>
  <c r="M318" i="11"/>
  <c r="L318" i="11"/>
  <c r="K318" i="11"/>
  <c r="J318" i="11"/>
  <c r="I318" i="11"/>
  <c r="H318" i="11"/>
  <c r="G318" i="11"/>
  <c r="F318" i="11"/>
  <c r="E318" i="11"/>
  <c r="D318" i="11"/>
  <c r="N317" i="11"/>
  <c r="M317" i="11"/>
  <c r="L317" i="11"/>
  <c r="K317" i="11"/>
  <c r="J317" i="11"/>
  <c r="I317" i="11"/>
  <c r="H317" i="11"/>
  <c r="F317" i="11"/>
  <c r="E317" i="11"/>
  <c r="D317" i="11"/>
  <c r="C317" i="11"/>
  <c r="N316" i="11"/>
  <c r="M316" i="11"/>
  <c r="L316" i="11"/>
  <c r="J316" i="11"/>
  <c r="I316" i="11"/>
  <c r="H316" i="11"/>
  <c r="G316" i="11"/>
  <c r="F316" i="11"/>
  <c r="E316" i="11"/>
  <c r="D316" i="11"/>
  <c r="N315" i="11"/>
  <c r="M315" i="11"/>
  <c r="L315" i="11"/>
  <c r="K315" i="11"/>
  <c r="J315" i="11"/>
  <c r="I315" i="11"/>
  <c r="H315" i="11"/>
  <c r="G315" i="11"/>
  <c r="F315" i="11"/>
  <c r="E315" i="11"/>
  <c r="D315" i="11"/>
  <c r="C315" i="11"/>
  <c r="N314" i="11"/>
  <c r="M314" i="11"/>
  <c r="L314" i="11"/>
  <c r="J314" i="11"/>
  <c r="I314" i="11"/>
  <c r="H314" i="11"/>
  <c r="G314" i="11"/>
  <c r="F314" i="11"/>
  <c r="E314" i="11"/>
  <c r="D314" i="11"/>
  <c r="N313" i="11"/>
  <c r="M313" i="11"/>
  <c r="L313" i="11"/>
  <c r="K313" i="11"/>
  <c r="J313" i="11"/>
  <c r="I313" i="11"/>
  <c r="H313" i="11"/>
  <c r="G313" i="11"/>
  <c r="F313" i="11"/>
  <c r="E313" i="11"/>
  <c r="D313" i="11"/>
  <c r="C313" i="11"/>
  <c r="N312" i="11"/>
  <c r="M312" i="11"/>
  <c r="L312" i="11"/>
  <c r="J312" i="11"/>
  <c r="I312" i="11"/>
  <c r="H312" i="11"/>
  <c r="G312" i="11"/>
  <c r="F312" i="11"/>
  <c r="E312" i="11"/>
  <c r="D312" i="11"/>
  <c r="N311" i="11"/>
  <c r="M311" i="11"/>
  <c r="L311" i="11"/>
  <c r="K311" i="11"/>
  <c r="J311" i="11"/>
  <c r="I311" i="11"/>
  <c r="H311" i="11"/>
  <c r="F311" i="11"/>
  <c r="E311" i="11"/>
  <c r="D311" i="11"/>
  <c r="C311" i="11"/>
  <c r="N310" i="11"/>
  <c r="M310" i="11"/>
  <c r="L310" i="11"/>
  <c r="J310" i="11"/>
  <c r="I310" i="11"/>
  <c r="H310" i="11"/>
  <c r="G310" i="11"/>
  <c r="F310" i="11"/>
  <c r="E310" i="11"/>
  <c r="D310" i="11"/>
  <c r="C310" i="11"/>
  <c r="N309" i="11"/>
  <c r="M309" i="11"/>
  <c r="L309" i="11"/>
  <c r="K309" i="11"/>
  <c r="J309" i="11"/>
  <c r="I309" i="11"/>
  <c r="H309" i="11"/>
  <c r="F309" i="11"/>
  <c r="E309" i="11"/>
  <c r="D309" i="11"/>
  <c r="C309" i="11"/>
  <c r="N308" i="11"/>
  <c r="M308" i="11"/>
  <c r="L308" i="11"/>
  <c r="K308" i="11"/>
  <c r="J308" i="11"/>
  <c r="I308" i="11"/>
  <c r="H308" i="11"/>
  <c r="G308" i="11"/>
  <c r="F308" i="11"/>
  <c r="E308" i="11"/>
  <c r="D308" i="11"/>
  <c r="E307" i="11"/>
  <c r="D307" i="11"/>
  <c r="H307" i="11"/>
  <c r="G307" i="11"/>
  <c r="K307" i="11"/>
  <c r="J307" i="11"/>
  <c r="N307" i="11"/>
  <c r="M307" i="11"/>
  <c r="V327" i="11"/>
  <c r="V326" i="11"/>
  <c r="V325" i="11"/>
  <c r="V324" i="11"/>
  <c r="V323" i="11"/>
  <c r="V322" i="11"/>
  <c r="V321" i="11"/>
  <c r="V320" i="11"/>
  <c r="V319" i="11"/>
  <c r="V318" i="11"/>
  <c r="V317" i="11"/>
  <c r="V316" i="11"/>
  <c r="V315" i="11"/>
  <c r="V314" i="11"/>
  <c r="V313" i="11"/>
  <c r="V312" i="11"/>
  <c r="V311" i="11"/>
  <c r="V310" i="11"/>
  <c r="V309" i="11"/>
  <c r="V308" i="11"/>
  <c r="V307" i="11"/>
  <c r="L307" i="11"/>
  <c r="I307" i="11"/>
  <c r="F307" i="11"/>
  <c r="C307" i="11"/>
  <c r="V302" i="11"/>
  <c r="V301" i="11"/>
  <c r="V300" i="11"/>
  <c r="V299" i="11"/>
  <c r="V298" i="11"/>
  <c r="V297" i="11"/>
  <c r="V296" i="11"/>
  <c r="V295" i="11"/>
  <c r="V294" i="11"/>
  <c r="V293" i="11"/>
  <c r="V292" i="11"/>
  <c r="V291" i="11"/>
  <c r="V290" i="11"/>
  <c r="V289" i="11"/>
  <c r="V288" i="11"/>
  <c r="V287" i="11"/>
  <c r="V286" i="11"/>
  <c r="V285" i="11"/>
  <c r="V284" i="11"/>
  <c r="V283" i="11"/>
  <c r="V282" i="11"/>
  <c r="L302" i="11"/>
  <c r="K302" i="11"/>
  <c r="J302" i="11"/>
  <c r="I302" i="11"/>
  <c r="H302" i="11"/>
  <c r="G302" i="11"/>
  <c r="F302" i="11"/>
  <c r="E302" i="11"/>
  <c r="D302" i="11"/>
  <c r="N301" i="11"/>
  <c r="M301" i="11"/>
  <c r="L301" i="11"/>
  <c r="K301" i="11"/>
  <c r="J301" i="11"/>
  <c r="I301" i="11"/>
  <c r="H301" i="11"/>
  <c r="G301" i="11"/>
  <c r="F301" i="11"/>
  <c r="E301" i="11"/>
  <c r="D301" i="11"/>
  <c r="C301" i="11"/>
  <c r="N300" i="11"/>
  <c r="L300" i="11"/>
  <c r="K300" i="11"/>
  <c r="J300" i="11"/>
  <c r="I300" i="11"/>
  <c r="H300" i="11"/>
  <c r="G300" i="11"/>
  <c r="F300" i="11"/>
  <c r="E300" i="11"/>
  <c r="D300" i="11"/>
  <c r="M299" i="11"/>
  <c r="L299" i="11"/>
  <c r="K299" i="11"/>
  <c r="J299" i="11"/>
  <c r="I299" i="11"/>
  <c r="H299" i="11"/>
  <c r="G299" i="11"/>
  <c r="F299" i="11"/>
  <c r="E299" i="11"/>
  <c r="D299" i="11"/>
  <c r="N298" i="11"/>
  <c r="M298" i="11"/>
  <c r="L298" i="11"/>
  <c r="K298" i="11"/>
  <c r="J298" i="11"/>
  <c r="I298" i="11"/>
  <c r="H298" i="11"/>
  <c r="G298" i="11"/>
  <c r="F298" i="11"/>
  <c r="E298" i="11"/>
  <c r="D298" i="11"/>
  <c r="C298" i="11"/>
  <c r="N297" i="11"/>
  <c r="L297" i="11"/>
  <c r="K297" i="11"/>
  <c r="J297" i="11"/>
  <c r="I297" i="11"/>
  <c r="H297" i="11"/>
  <c r="G297" i="11"/>
  <c r="F297" i="11"/>
  <c r="E297" i="11"/>
  <c r="D297" i="11"/>
  <c r="M296" i="11"/>
  <c r="L296" i="11"/>
  <c r="K296" i="11"/>
  <c r="J296" i="11"/>
  <c r="I296" i="11"/>
  <c r="H296" i="11"/>
  <c r="G296" i="11"/>
  <c r="F296" i="11"/>
  <c r="E296" i="11"/>
  <c r="D296" i="11"/>
  <c r="C296" i="11"/>
  <c r="N295" i="11"/>
  <c r="M295" i="11"/>
  <c r="L295" i="11"/>
  <c r="K295" i="11"/>
  <c r="J295" i="11"/>
  <c r="I295" i="11"/>
  <c r="H295" i="11"/>
  <c r="G295" i="11"/>
  <c r="F295" i="11"/>
  <c r="E295" i="11"/>
  <c r="D295" i="11"/>
  <c r="L294" i="11"/>
  <c r="K294" i="11"/>
  <c r="J294" i="11"/>
  <c r="I294" i="11"/>
  <c r="H294" i="11"/>
  <c r="G294" i="11"/>
  <c r="F294" i="11"/>
  <c r="E294" i="11"/>
  <c r="D294" i="11"/>
  <c r="C294" i="11"/>
  <c r="M293" i="11"/>
  <c r="L293" i="11"/>
  <c r="K293" i="11"/>
  <c r="J293" i="11"/>
  <c r="I293" i="11"/>
  <c r="H293" i="11"/>
  <c r="G293" i="11"/>
  <c r="F293" i="11"/>
  <c r="E293" i="11"/>
  <c r="D293" i="11"/>
  <c r="C293" i="11"/>
  <c r="N292" i="11"/>
  <c r="M292" i="11"/>
  <c r="L292" i="11"/>
  <c r="K292" i="11"/>
  <c r="J292" i="11"/>
  <c r="I292" i="11"/>
  <c r="H292" i="11"/>
  <c r="G292" i="11"/>
  <c r="F292" i="11"/>
  <c r="E292" i="11"/>
  <c r="D292" i="11"/>
  <c r="L291" i="11"/>
  <c r="K291" i="11"/>
  <c r="J291" i="11"/>
  <c r="I291" i="11"/>
  <c r="H291" i="11"/>
  <c r="G291" i="11"/>
  <c r="F291" i="11"/>
  <c r="E291" i="11"/>
  <c r="D291" i="11"/>
  <c r="C291" i="11"/>
  <c r="N290" i="11"/>
  <c r="M290" i="11"/>
  <c r="L290" i="11"/>
  <c r="K290" i="11"/>
  <c r="J290" i="11"/>
  <c r="I290" i="11"/>
  <c r="H290" i="11"/>
  <c r="G290" i="11"/>
  <c r="F290" i="11"/>
  <c r="E290" i="11"/>
  <c r="D290" i="11"/>
  <c r="C290" i="11"/>
  <c r="L289" i="11"/>
  <c r="K289" i="11"/>
  <c r="J289" i="11"/>
  <c r="I289" i="11"/>
  <c r="H289" i="11"/>
  <c r="G289" i="11"/>
  <c r="F289" i="11"/>
  <c r="E289" i="11"/>
  <c r="D289" i="11"/>
  <c r="N288" i="11"/>
  <c r="L288" i="11"/>
  <c r="K288" i="11"/>
  <c r="J288" i="11"/>
  <c r="I288" i="11"/>
  <c r="H288" i="11"/>
  <c r="G288" i="11"/>
  <c r="F288" i="11"/>
  <c r="E288" i="11"/>
  <c r="D288" i="11"/>
  <c r="C288" i="11"/>
  <c r="N287" i="11"/>
  <c r="M287" i="11"/>
  <c r="L287" i="11"/>
  <c r="K287" i="11"/>
  <c r="J287" i="11"/>
  <c r="I287" i="11"/>
  <c r="H287" i="11"/>
  <c r="G287" i="11"/>
  <c r="F287" i="11"/>
  <c r="E287" i="11"/>
  <c r="D287" i="11"/>
  <c r="C287" i="11"/>
  <c r="L286" i="11"/>
  <c r="K286" i="11"/>
  <c r="J286" i="11"/>
  <c r="I286" i="11"/>
  <c r="H286" i="11"/>
  <c r="G286" i="11"/>
  <c r="F286" i="11"/>
  <c r="E286" i="11"/>
  <c r="D286" i="11"/>
  <c r="N285" i="11"/>
  <c r="M285" i="11"/>
  <c r="L285" i="11"/>
  <c r="K285" i="11"/>
  <c r="J285" i="11"/>
  <c r="I285" i="11"/>
  <c r="H285" i="11"/>
  <c r="G285" i="11"/>
  <c r="F285" i="11"/>
  <c r="E285" i="11"/>
  <c r="D285" i="11"/>
  <c r="C285" i="11"/>
  <c r="N284" i="11"/>
  <c r="L284" i="11"/>
  <c r="K284" i="11"/>
  <c r="J284" i="11"/>
  <c r="I284" i="11"/>
  <c r="H284" i="11"/>
  <c r="G284" i="11"/>
  <c r="F284" i="11"/>
  <c r="E284" i="11"/>
  <c r="D284" i="11"/>
  <c r="M283" i="11"/>
  <c r="L283" i="11"/>
  <c r="K283" i="11"/>
  <c r="J283" i="11"/>
  <c r="I283" i="11"/>
  <c r="H283" i="11"/>
  <c r="G283" i="11"/>
  <c r="F283" i="11"/>
  <c r="E283" i="11"/>
  <c r="D283" i="11"/>
  <c r="H282" i="11"/>
  <c r="G282" i="11"/>
  <c r="K282" i="11"/>
  <c r="J282" i="11"/>
  <c r="N282" i="11"/>
  <c r="M282" i="11"/>
  <c r="L282" i="11"/>
  <c r="I282" i="11"/>
  <c r="F282" i="11"/>
  <c r="E282" i="11"/>
  <c r="D282" i="11"/>
  <c r="C282" i="11"/>
  <c r="N277" i="11"/>
  <c r="M277" i="11"/>
  <c r="L277" i="11"/>
  <c r="K277" i="11"/>
  <c r="J277" i="11"/>
  <c r="I277" i="11"/>
  <c r="H277" i="11"/>
  <c r="G277" i="11"/>
  <c r="F277" i="11"/>
  <c r="E277" i="11"/>
  <c r="D277" i="11"/>
  <c r="C277" i="11"/>
  <c r="N276" i="11"/>
  <c r="L276" i="11"/>
  <c r="K276" i="11"/>
  <c r="J276" i="11"/>
  <c r="I276" i="11"/>
  <c r="H276" i="11"/>
  <c r="G276" i="11"/>
  <c r="F276" i="11"/>
  <c r="E276" i="11"/>
  <c r="D276" i="11"/>
  <c r="M275" i="11"/>
  <c r="L275" i="11"/>
  <c r="K275" i="11"/>
  <c r="J275" i="11"/>
  <c r="I275" i="11"/>
  <c r="H275" i="11"/>
  <c r="G275" i="11"/>
  <c r="F275" i="11"/>
  <c r="E275" i="11"/>
  <c r="D275" i="11"/>
  <c r="C275" i="11"/>
  <c r="N274" i="11"/>
  <c r="M274" i="11"/>
  <c r="L274" i="11"/>
  <c r="K274" i="11"/>
  <c r="J274" i="11"/>
  <c r="I274" i="11"/>
  <c r="H274" i="11"/>
  <c r="G274" i="11"/>
  <c r="F274" i="11"/>
  <c r="E274" i="11"/>
  <c r="D274" i="11"/>
  <c r="L273" i="11"/>
  <c r="K273" i="11"/>
  <c r="J273" i="11"/>
  <c r="I273" i="11"/>
  <c r="H273" i="11"/>
  <c r="G273" i="11"/>
  <c r="F273" i="11"/>
  <c r="E273" i="11"/>
  <c r="D273" i="11"/>
  <c r="C273" i="11"/>
  <c r="M272" i="11"/>
  <c r="L272" i="11"/>
  <c r="K272" i="11"/>
  <c r="J272" i="11"/>
  <c r="I272" i="11"/>
  <c r="H272" i="11"/>
  <c r="G272" i="11"/>
  <c r="F272" i="11"/>
  <c r="E272" i="11"/>
  <c r="D272" i="11"/>
  <c r="C272" i="11"/>
  <c r="N271" i="11"/>
  <c r="M271" i="11"/>
  <c r="L271" i="11"/>
  <c r="K271" i="11"/>
  <c r="J271" i="11"/>
  <c r="I271" i="11"/>
  <c r="H271" i="11"/>
  <c r="G271" i="11"/>
  <c r="F271" i="11"/>
  <c r="E271" i="11"/>
  <c r="D271" i="11"/>
  <c r="L270" i="11"/>
  <c r="K270" i="11"/>
  <c r="J270" i="11"/>
  <c r="I270" i="11"/>
  <c r="H270" i="11"/>
  <c r="G270" i="11"/>
  <c r="F270" i="11"/>
  <c r="E270" i="11"/>
  <c r="D270" i="11"/>
  <c r="C270" i="11"/>
  <c r="N269" i="11"/>
  <c r="M269" i="11"/>
  <c r="L269" i="11"/>
  <c r="K269" i="11"/>
  <c r="J269" i="11"/>
  <c r="I269" i="11"/>
  <c r="H269" i="11"/>
  <c r="G269" i="11"/>
  <c r="F269" i="11"/>
  <c r="E269" i="11"/>
  <c r="D269" i="11"/>
  <c r="C269" i="11"/>
  <c r="L268" i="11"/>
  <c r="K268" i="11"/>
  <c r="J268" i="11"/>
  <c r="I268" i="11"/>
  <c r="H268" i="11"/>
  <c r="G268" i="11"/>
  <c r="F268" i="11"/>
  <c r="E268" i="11"/>
  <c r="D268" i="11"/>
  <c r="N267" i="11"/>
  <c r="L267" i="11"/>
  <c r="K267" i="11"/>
  <c r="J267" i="11"/>
  <c r="I267" i="11"/>
  <c r="H267" i="11"/>
  <c r="G267" i="11"/>
  <c r="F267" i="11"/>
  <c r="E267" i="11"/>
  <c r="D267" i="11"/>
  <c r="C267" i="11"/>
  <c r="N266" i="11"/>
  <c r="M266" i="11"/>
  <c r="L266" i="11"/>
  <c r="K266" i="11"/>
  <c r="J266" i="11"/>
  <c r="I266" i="11"/>
  <c r="H266" i="11"/>
  <c r="G266" i="11"/>
  <c r="F266" i="11"/>
  <c r="E266" i="11"/>
  <c r="D266" i="11"/>
  <c r="C266" i="11"/>
  <c r="L265" i="11"/>
  <c r="K265" i="11"/>
  <c r="J265" i="11"/>
  <c r="I265" i="11"/>
  <c r="H265" i="11"/>
  <c r="G265" i="11"/>
  <c r="F265" i="11"/>
  <c r="E265" i="11"/>
  <c r="D265" i="11"/>
  <c r="N264" i="11"/>
  <c r="M264" i="11"/>
  <c r="L264" i="11"/>
  <c r="K264" i="11"/>
  <c r="J264" i="11"/>
  <c r="I264" i="11"/>
  <c r="H264" i="11"/>
  <c r="G264" i="11"/>
  <c r="F264" i="11"/>
  <c r="E264" i="11"/>
  <c r="D264" i="11"/>
  <c r="C264" i="11"/>
  <c r="N263" i="11"/>
  <c r="L263" i="11"/>
  <c r="K263" i="11"/>
  <c r="J263" i="11"/>
  <c r="I263" i="11"/>
  <c r="H263" i="11"/>
  <c r="G263" i="11"/>
  <c r="F263" i="11"/>
  <c r="E263" i="11"/>
  <c r="D263" i="11"/>
  <c r="M262" i="11"/>
  <c r="L262" i="11"/>
  <c r="K262" i="11"/>
  <c r="J262" i="11"/>
  <c r="I262" i="11"/>
  <c r="H262" i="11"/>
  <c r="G262" i="11"/>
  <c r="F262" i="11"/>
  <c r="E262" i="11"/>
  <c r="D262" i="11"/>
  <c r="N261" i="11"/>
  <c r="M261" i="11"/>
  <c r="L261" i="11"/>
  <c r="K261" i="11"/>
  <c r="J261" i="11"/>
  <c r="I261" i="11"/>
  <c r="H261" i="11"/>
  <c r="G261" i="11"/>
  <c r="F261" i="11"/>
  <c r="E261" i="11"/>
  <c r="D261" i="11"/>
  <c r="C261" i="11"/>
  <c r="N260" i="11"/>
  <c r="L260" i="11"/>
  <c r="K260" i="11"/>
  <c r="J260" i="11"/>
  <c r="I260" i="11"/>
  <c r="H260" i="11"/>
  <c r="G260" i="11"/>
  <c r="F260" i="11"/>
  <c r="E260" i="11"/>
  <c r="D260" i="11"/>
  <c r="M259" i="11"/>
  <c r="L259" i="11"/>
  <c r="K259" i="11"/>
  <c r="J259" i="11"/>
  <c r="I259" i="11"/>
  <c r="H259" i="11"/>
  <c r="G259" i="11"/>
  <c r="F259" i="11"/>
  <c r="E259" i="11"/>
  <c r="D259" i="11"/>
  <c r="C259" i="11"/>
  <c r="N258" i="11"/>
  <c r="M258" i="11"/>
  <c r="L258" i="11"/>
  <c r="K258" i="11"/>
  <c r="J258" i="11"/>
  <c r="I258" i="11"/>
  <c r="H258" i="11"/>
  <c r="G258" i="11"/>
  <c r="F258" i="11"/>
  <c r="E258" i="11"/>
  <c r="D258" i="11"/>
  <c r="E257" i="11"/>
  <c r="D257" i="11"/>
  <c r="H257" i="11"/>
  <c r="G257" i="11"/>
  <c r="K257" i="11"/>
  <c r="J257" i="11"/>
  <c r="N257" i="11"/>
  <c r="M257" i="11"/>
  <c r="V277" i="11"/>
  <c r="V276" i="11"/>
  <c r="V275" i="11"/>
  <c r="V274" i="11"/>
  <c r="V273" i="11"/>
  <c r="V272" i="11"/>
  <c r="V271" i="11"/>
  <c r="V270" i="11"/>
  <c r="V269" i="11"/>
  <c r="V268" i="11"/>
  <c r="V267" i="11"/>
  <c r="V266" i="11"/>
  <c r="V265" i="11"/>
  <c r="V264" i="11"/>
  <c r="V263" i="11"/>
  <c r="V261" i="11"/>
  <c r="V260" i="11"/>
  <c r="V259" i="11"/>
  <c r="V258" i="11"/>
  <c r="V257" i="11"/>
  <c r="L257" i="11"/>
  <c r="I257" i="11"/>
  <c r="F257" i="11"/>
  <c r="C257" i="11"/>
  <c r="V252" i="11"/>
  <c r="V251" i="11"/>
  <c r="V250" i="11"/>
  <c r="V249" i="11"/>
  <c r="V248" i="11"/>
  <c r="V247" i="11"/>
  <c r="V246" i="11"/>
  <c r="V245" i="11"/>
  <c r="V244" i="11"/>
  <c r="V243" i="11"/>
  <c r="V242" i="11"/>
  <c r="V241" i="11"/>
  <c r="V240" i="11"/>
  <c r="V239" i="11"/>
  <c r="V238" i="11"/>
  <c r="V237" i="11"/>
  <c r="V236" i="11"/>
  <c r="V234" i="11"/>
  <c r="V233" i="11"/>
  <c r="V232" i="11"/>
  <c r="N252" i="11"/>
  <c r="M252" i="11"/>
  <c r="L252" i="11"/>
  <c r="K252" i="11"/>
  <c r="J252" i="11"/>
  <c r="I252" i="11"/>
  <c r="H252" i="11"/>
  <c r="F252" i="11"/>
  <c r="E252" i="11"/>
  <c r="D252" i="11"/>
  <c r="C252" i="11"/>
  <c r="N251" i="11"/>
  <c r="M251" i="11"/>
  <c r="L251" i="11"/>
  <c r="J251" i="11"/>
  <c r="I251" i="11"/>
  <c r="H251" i="11"/>
  <c r="G251" i="11"/>
  <c r="F251" i="11"/>
  <c r="E251" i="11"/>
  <c r="D251" i="11"/>
  <c r="N250" i="11"/>
  <c r="M250" i="11"/>
  <c r="L250" i="11"/>
  <c r="K250" i="11"/>
  <c r="J250" i="11"/>
  <c r="I250" i="11"/>
  <c r="H250" i="11"/>
  <c r="F250" i="11"/>
  <c r="E250" i="11"/>
  <c r="D250" i="11"/>
  <c r="C250" i="11"/>
  <c r="N249" i="11"/>
  <c r="M249" i="11"/>
  <c r="L249" i="11"/>
  <c r="J249" i="11"/>
  <c r="I249" i="11"/>
  <c r="H249" i="11"/>
  <c r="G249" i="11"/>
  <c r="F249" i="11"/>
  <c r="E249" i="11"/>
  <c r="D249" i="11"/>
  <c r="N248" i="11"/>
  <c r="M248" i="11"/>
  <c r="L248" i="11"/>
  <c r="K248" i="11"/>
  <c r="J248" i="11"/>
  <c r="I248" i="11"/>
  <c r="H248" i="11"/>
  <c r="F248" i="11"/>
  <c r="D248" i="11"/>
  <c r="C248" i="11"/>
  <c r="N247" i="11"/>
  <c r="M247" i="11"/>
  <c r="L247" i="11"/>
  <c r="J247" i="11"/>
  <c r="I247" i="11"/>
  <c r="H247" i="11"/>
  <c r="G247" i="11"/>
  <c r="F247" i="11"/>
  <c r="D247" i="11"/>
  <c r="N246" i="11"/>
  <c r="M246" i="11"/>
  <c r="L246" i="11"/>
  <c r="K246" i="11"/>
  <c r="J246" i="11"/>
  <c r="I246" i="11"/>
  <c r="H246" i="11"/>
  <c r="F246" i="11"/>
  <c r="D246" i="11"/>
  <c r="C246" i="11"/>
  <c r="N245" i="11"/>
  <c r="M245" i="11"/>
  <c r="L245" i="11"/>
  <c r="J245" i="11"/>
  <c r="I245" i="11"/>
  <c r="H245" i="11"/>
  <c r="G245" i="11"/>
  <c r="F245" i="11"/>
  <c r="D245" i="11"/>
  <c r="C245" i="11"/>
  <c r="N244" i="11"/>
  <c r="M244" i="11"/>
  <c r="L244" i="11"/>
  <c r="K244" i="11"/>
  <c r="J244" i="11"/>
  <c r="I244" i="11"/>
  <c r="H244" i="11"/>
  <c r="F244" i="11"/>
  <c r="D244" i="11"/>
  <c r="C244" i="11"/>
  <c r="N243" i="11"/>
  <c r="M243" i="11"/>
  <c r="L243" i="11"/>
  <c r="J243" i="11"/>
  <c r="I243" i="11"/>
  <c r="H243" i="11"/>
  <c r="G243" i="11"/>
  <c r="F243" i="11"/>
  <c r="D243" i="11"/>
  <c r="N242" i="11"/>
  <c r="M242" i="11"/>
  <c r="L242" i="11"/>
  <c r="K242" i="11"/>
  <c r="J242" i="11"/>
  <c r="I242" i="11"/>
  <c r="H242" i="11"/>
  <c r="F242" i="11"/>
  <c r="D242" i="11"/>
  <c r="C242" i="11"/>
  <c r="N241" i="11"/>
  <c r="M241" i="11"/>
  <c r="L241" i="11"/>
  <c r="J241" i="11"/>
  <c r="I241" i="11"/>
  <c r="H241" i="11"/>
  <c r="G241" i="11"/>
  <c r="F241" i="11"/>
  <c r="D241" i="11"/>
  <c r="N240" i="11"/>
  <c r="M240" i="11"/>
  <c r="L240" i="11"/>
  <c r="K240" i="11"/>
  <c r="J240" i="11"/>
  <c r="I240" i="11"/>
  <c r="H240" i="11"/>
  <c r="F240" i="11"/>
  <c r="D240" i="11"/>
  <c r="C240" i="11"/>
  <c r="N239" i="11"/>
  <c r="M239" i="11"/>
  <c r="L239" i="11"/>
  <c r="J239" i="11"/>
  <c r="I239" i="11"/>
  <c r="H239" i="11"/>
  <c r="G239" i="11"/>
  <c r="F239" i="11"/>
  <c r="D239" i="11"/>
  <c r="N238" i="11"/>
  <c r="M238" i="11"/>
  <c r="L238" i="11"/>
  <c r="K238" i="11"/>
  <c r="J238" i="11"/>
  <c r="I238" i="11"/>
  <c r="H238" i="11"/>
  <c r="F238" i="11"/>
  <c r="E238" i="11"/>
  <c r="D238" i="11"/>
  <c r="C238" i="11"/>
  <c r="N237" i="11"/>
  <c r="M237" i="11"/>
  <c r="L237" i="11"/>
  <c r="K237" i="11"/>
  <c r="J237" i="11"/>
  <c r="I237" i="11"/>
  <c r="H237" i="11"/>
  <c r="G237" i="11"/>
  <c r="F237" i="11"/>
  <c r="E237" i="11"/>
  <c r="D237" i="11"/>
  <c r="N236" i="11"/>
  <c r="M236" i="11"/>
  <c r="L236" i="11"/>
  <c r="K236" i="11"/>
  <c r="J236" i="11"/>
  <c r="I236" i="11"/>
  <c r="H236" i="11"/>
  <c r="F236" i="11"/>
  <c r="E236" i="11"/>
  <c r="D236" i="11"/>
  <c r="C236" i="11"/>
  <c r="N235" i="11"/>
  <c r="M235" i="11"/>
  <c r="L235" i="11"/>
  <c r="J235" i="11"/>
  <c r="I235" i="11"/>
  <c r="H235" i="11"/>
  <c r="G235" i="11"/>
  <c r="F235" i="11"/>
  <c r="E235" i="11"/>
  <c r="D235" i="11"/>
  <c r="C235" i="11"/>
  <c r="N234" i="11"/>
  <c r="M234" i="11"/>
  <c r="L234" i="11"/>
  <c r="K234" i="11"/>
  <c r="J234" i="11"/>
  <c r="I234" i="11"/>
  <c r="H234" i="11"/>
  <c r="F234" i="11"/>
  <c r="E234" i="11"/>
  <c r="D234" i="11"/>
  <c r="C234" i="11"/>
  <c r="N233" i="11"/>
  <c r="M233" i="11"/>
  <c r="L233" i="11"/>
  <c r="J233" i="11"/>
  <c r="I233" i="11"/>
  <c r="H233" i="11"/>
  <c r="G233" i="11"/>
  <c r="F233" i="11"/>
  <c r="E233" i="11"/>
  <c r="D233" i="11"/>
  <c r="N232" i="11"/>
  <c r="M232" i="11"/>
  <c r="K232" i="11"/>
  <c r="J232" i="11"/>
  <c r="H232" i="11"/>
  <c r="G232" i="11"/>
  <c r="E232" i="11"/>
  <c r="D232" i="11"/>
  <c r="L232" i="11"/>
  <c r="I232" i="11"/>
  <c r="F232" i="11"/>
  <c r="C232" i="11"/>
  <c r="V227" i="11"/>
  <c r="V226" i="11"/>
  <c r="V225" i="11"/>
  <c r="V224" i="11"/>
  <c r="V223" i="11"/>
  <c r="V222" i="11"/>
  <c r="V221" i="11"/>
  <c r="V220" i="11"/>
  <c r="V219" i="11"/>
  <c r="V218" i="11"/>
  <c r="V217" i="11"/>
  <c r="V216" i="11"/>
  <c r="V215" i="11"/>
  <c r="V214" i="11"/>
  <c r="V213" i="11"/>
  <c r="V211" i="11"/>
  <c r="V210" i="11"/>
  <c r="V209" i="11"/>
  <c r="V208" i="11"/>
  <c r="V207" i="11"/>
  <c r="N227" i="11"/>
  <c r="L227" i="11"/>
  <c r="K227" i="11"/>
  <c r="J227" i="11"/>
  <c r="I227" i="11"/>
  <c r="H227" i="11"/>
  <c r="G227" i="11"/>
  <c r="F227" i="11"/>
  <c r="E227" i="11"/>
  <c r="D227" i="11"/>
  <c r="C227" i="11"/>
  <c r="M226" i="11"/>
  <c r="L226" i="11"/>
  <c r="K226" i="11"/>
  <c r="J226" i="11"/>
  <c r="I226" i="11"/>
  <c r="H226" i="11"/>
  <c r="G226" i="11"/>
  <c r="F226" i="11"/>
  <c r="E226" i="11"/>
  <c r="D226" i="11"/>
  <c r="C226" i="11"/>
  <c r="N225" i="11"/>
  <c r="M225" i="11"/>
  <c r="L225" i="11"/>
  <c r="K225" i="11"/>
  <c r="J225" i="11"/>
  <c r="I225" i="11"/>
  <c r="H225" i="11"/>
  <c r="G225" i="11"/>
  <c r="F225" i="11"/>
  <c r="E225" i="11"/>
  <c r="D225" i="11"/>
  <c r="L224" i="11"/>
  <c r="K224" i="11"/>
  <c r="J224" i="11"/>
  <c r="I224" i="11"/>
  <c r="H224" i="11"/>
  <c r="G224" i="11"/>
  <c r="F224" i="11"/>
  <c r="E224" i="11"/>
  <c r="D224" i="11"/>
  <c r="C224" i="11"/>
  <c r="N223" i="11"/>
  <c r="M223" i="11"/>
  <c r="L223" i="11"/>
  <c r="K223" i="11"/>
  <c r="J223" i="11"/>
  <c r="I223" i="11"/>
  <c r="H223" i="11"/>
  <c r="G223" i="11"/>
  <c r="F223" i="11"/>
  <c r="E223" i="11"/>
  <c r="D223" i="11"/>
  <c r="C223" i="11"/>
  <c r="M222" i="11"/>
  <c r="L222" i="11"/>
  <c r="K222" i="11"/>
  <c r="J222" i="11"/>
  <c r="I222" i="11"/>
  <c r="H222" i="11"/>
  <c r="G222" i="11"/>
  <c r="F222" i="11"/>
  <c r="E222" i="11"/>
  <c r="D222" i="11"/>
  <c r="N221" i="11"/>
  <c r="L221" i="11"/>
  <c r="K221" i="11"/>
  <c r="J221" i="11"/>
  <c r="I221" i="11"/>
  <c r="H221" i="11"/>
  <c r="G221" i="11"/>
  <c r="F221" i="11"/>
  <c r="E221" i="11"/>
  <c r="D221" i="11"/>
  <c r="C221" i="11"/>
  <c r="N220" i="11"/>
  <c r="M220" i="11"/>
  <c r="L220" i="11"/>
  <c r="K220" i="11"/>
  <c r="J220" i="11"/>
  <c r="I220" i="11"/>
  <c r="H220" i="11"/>
  <c r="G220" i="11"/>
  <c r="F220" i="11"/>
  <c r="E220" i="11"/>
  <c r="D220" i="11"/>
  <c r="C220" i="11"/>
  <c r="L219" i="11"/>
  <c r="K219" i="11"/>
  <c r="J219" i="11"/>
  <c r="I219" i="11"/>
  <c r="H219" i="11"/>
  <c r="G219" i="11"/>
  <c r="F219" i="11"/>
  <c r="E219" i="11"/>
  <c r="D219" i="11"/>
  <c r="N218" i="11"/>
  <c r="M218" i="11"/>
  <c r="L218" i="11"/>
  <c r="K218" i="11"/>
  <c r="J218" i="11"/>
  <c r="I218" i="11"/>
  <c r="H218" i="11"/>
  <c r="G218" i="11"/>
  <c r="F218" i="11"/>
  <c r="E218" i="11"/>
  <c r="D218" i="11"/>
  <c r="C218" i="11"/>
  <c r="N217" i="11"/>
  <c r="L217" i="11"/>
  <c r="K217" i="11"/>
  <c r="J217" i="11"/>
  <c r="I217" i="11"/>
  <c r="H217" i="11"/>
  <c r="G217" i="11"/>
  <c r="F217" i="11"/>
  <c r="E217" i="11"/>
  <c r="D217" i="11"/>
  <c r="C217" i="11"/>
  <c r="M216" i="11"/>
  <c r="L216" i="11"/>
  <c r="K216" i="11"/>
  <c r="J216" i="11"/>
  <c r="I216" i="11"/>
  <c r="H216" i="11"/>
  <c r="G216" i="11"/>
  <c r="F216" i="11"/>
  <c r="E216" i="11"/>
  <c r="D216" i="11"/>
  <c r="N215" i="11"/>
  <c r="M215" i="11"/>
  <c r="L215" i="11"/>
  <c r="K215" i="11"/>
  <c r="J215" i="11"/>
  <c r="I215" i="11"/>
  <c r="H215" i="11"/>
  <c r="G215" i="11"/>
  <c r="F215" i="11"/>
  <c r="E215" i="11"/>
  <c r="D215" i="11"/>
  <c r="C215" i="11"/>
  <c r="N214" i="11"/>
  <c r="L214" i="11"/>
  <c r="K214" i="11"/>
  <c r="J214" i="11"/>
  <c r="I214" i="11"/>
  <c r="H214" i="11"/>
  <c r="G214" i="11"/>
  <c r="F214" i="11"/>
  <c r="E214" i="11"/>
  <c r="D214" i="11"/>
  <c r="M213" i="11"/>
  <c r="L213" i="11"/>
  <c r="K213" i="11"/>
  <c r="J213" i="11"/>
  <c r="I213" i="11"/>
  <c r="H213" i="11"/>
  <c r="G213" i="11"/>
  <c r="F213" i="11"/>
  <c r="E213" i="11"/>
  <c r="D213" i="11"/>
  <c r="C213" i="11"/>
  <c r="N212" i="11"/>
  <c r="M212" i="11"/>
  <c r="L212" i="11"/>
  <c r="K212" i="11"/>
  <c r="J212" i="11"/>
  <c r="I212" i="11"/>
  <c r="H212" i="11"/>
  <c r="G212" i="11"/>
  <c r="F212" i="11"/>
  <c r="E212" i="11"/>
  <c r="D212" i="11"/>
  <c r="N211" i="11"/>
  <c r="L211" i="11"/>
  <c r="K211" i="11"/>
  <c r="J211" i="11"/>
  <c r="I211" i="11"/>
  <c r="H211" i="11"/>
  <c r="G211" i="11"/>
  <c r="F211" i="11"/>
  <c r="E211" i="11"/>
  <c r="D211" i="11"/>
  <c r="C211" i="11"/>
  <c r="M210" i="11"/>
  <c r="L210" i="11"/>
  <c r="K210" i="11"/>
  <c r="J210" i="11"/>
  <c r="I210" i="11"/>
  <c r="H210" i="11"/>
  <c r="G210" i="11"/>
  <c r="F210" i="11"/>
  <c r="E210" i="11"/>
  <c r="D210" i="11"/>
  <c r="C210" i="11"/>
  <c r="N209" i="11"/>
  <c r="M209" i="11"/>
  <c r="L209" i="11"/>
  <c r="K209" i="11"/>
  <c r="J209" i="11"/>
  <c r="I209" i="11"/>
  <c r="H209" i="11"/>
  <c r="G209" i="11"/>
  <c r="F209" i="11"/>
  <c r="E209" i="11"/>
  <c r="D209" i="11"/>
  <c r="L208" i="11"/>
  <c r="K208" i="11"/>
  <c r="J208" i="11"/>
  <c r="I208" i="11"/>
  <c r="H208" i="11"/>
  <c r="G208" i="11"/>
  <c r="F208" i="11"/>
  <c r="E208" i="11"/>
  <c r="D208" i="11"/>
  <c r="C208" i="11"/>
  <c r="N207" i="11"/>
  <c r="M207" i="11"/>
  <c r="K207" i="11"/>
  <c r="J207" i="11"/>
  <c r="H207" i="11"/>
  <c r="G207" i="11"/>
  <c r="E207" i="11"/>
  <c r="D207" i="11"/>
  <c r="L207" i="11"/>
  <c r="I207" i="11"/>
  <c r="F207" i="11"/>
  <c r="C207" i="11"/>
  <c r="V202" i="11"/>
  <c r="V201" i="11"/>
  <c r="V200" i="11"/>
  <c r="V199" i="11"/>
  <c r="V198" i="11"/>
  <c r="V197" i="11"/>
  <c r="V196" i="11"/>
  <c r="V195" i="11"/>
  <c r="V194" i="11"/>
  <c r="V193" i="11"/>
  <c r="V192" i="11"/>
  <c r="V191" i="11"/>
  <c r="V190" i="11"/>
  <c r="V189" i="11"/>
  <c r="V188" i="11"/>
  <c r="V187" i="11"/>
  <c r="V186" i="11"/>
  <c r="V184" i="11"/>
  <c r="V183" i="11"/>
  <c r="N202" i="11"/>
  <c r="M202" i="11"/>
  <c r="L202" i="11"/>
  <c r="K202" i="11"/>
  <c r="J202" i="11"/>
  <c r="I202" i="11"/>
  <c r="H202" i="11"/>
  <c r="G202" i="11"/>
  <c r="F202" i="11"/>
  <c r="E202" i="11"/>
  <c r="D202" i="11"/>
  <c r="C202" i="11"/>
  <c r="M201" i="11"/>
  <c r="L201" i="11"/>
  <c r="K201" i="11"/>
  <c r="J201" i="11"/>
  <c r="I201" i="11"/>
  <c r="H201" i="11"/>
  <c r="G201" i="11"/>
  <c r="F201" i="11"/>
  <c r="E201" i="11"/>
  <c r="D201" i="11"/>
  <c r="N200" i="11"/>
  <c r="L200" i="11"/>
  <c r="K200" i="11"/>
  <c r="J200" i="11"/>
  <c r="I200" i="11"/>
  <c r="H200" i="11"/>
  <c r="G200" i="11"/>
  <c r="F200" i="11"/>
  <c r="E200" i="11"/>
  <c r="D200" i="11"/>
  <c r="C200" i="11"/>
  <c r="N199" i="11"/>
  <c r="M199" i="11"/>
  <c r="L199" i="11"/>
  <c r="K199" i="11"/>
  <c r="J199" i="11"/>
  <c r="I199" i="11"/>
  <c r="H199" i="11"/>
  <c r="G199" i="11"/>
  <c r="F199" i="11"/>
  <c r="E199" i="11"/>
  <c r="D199" i="11"/>
  <c r="C199" i="11"/>
  <c r="N198" i="11"/>
  <c r="L198" i="11"/>
  <c r="K198" i="11"/>
  <c r="J198" i="11"/>
  <c r="I198" i="11"/>
  <c r="H198" i="11"/>
  <c r="G198" i="11"/>
  <c r="F198" i="11"/>
  <c r="E198" i="11"/>
  <c r="D198" i="11"/>
  <c r="N197" i="11"/>
  <c r="M197" i="11"/>
  <c r="L197" i="11"/>
  <c r="K197" i="11"/>
  <c r="J197" i="11"/>
  <c r="I197" i="11"/>
  <c r="H197" i="11"/>
  <c r="G197" i="11"/>
  <c r="F197" i="11"/>
  <c r="E197" i="11"/>
  <c r="D197" i="11"/>
  <c r="C197" i="11"/>
  <c r="N196" i="11"/>
  <c r="L196" i="11"/>
  <c r="K196" i="11"/>
  <c r="J196" i="11"/>
  <c r="I196" i="11"/>
  <c r="H196" i="11"/>
  <c r="G196" i="11"/>
  <c r="F196" i="11"/>
  <c r="E196" i="11"/>
  <c r="D196" i="11"/>
  <c r="C196" i="11"/>
  <c r="N195" i="11"/>
  <c r="M195" i="11"/>
  <c r="L195" i="11"/>
  <c r="K195" i="11"/>
  <c r="J195" i="11"/>
  <c r="I195" i="11"/>
  <c r="H195" i="11"/>
  <c r="G195" i="11"/>
  <c r="F195" i="11"/>
  <c r="E195" i="11"/>
  <c r="D195" i="11"/>
  <c r="N194" i="11"/>
  <c r="M194" i="11"/>
  <c r="L194" i="11"/>
  <c r="K194" i="11"/>
  <c r="J194" i="11"/>
  <c r="I194" i="11"/>
  <c r="H194" i="11"/>
  <c r="G194" i="11"/>
  <c r="F194" i="11"/>
  <c r="E194" i="11"/>
  <c r="D194" i="11"/>
  <c r="C194" i="11"/>
  <c r="N193" i="11"/>
  <c r="M193" i="11"/>
  <c r="L193" i="11"/>
  <c r="K193" i="11"/>
  <c r="J193" i="11"/>
  <c r="I193" i="11"/>
  <c r="H193" i="11"/>
  <c r="G193" i="11"/>
  <c r="F193" i="11"/>
  <c r="E193" i="11"/>
  <c r="D193" i="11"/>
  <c r="M192" i="11"/>
  <c r="L192" i="11"/>
  <c r="K192" i="11"/>
  <c r="J192" i="11"/>
  <c r="I192" i="11"/>
  <c r="H192" i="11"/>
  <c r="G192" i="11"/>
  <c r="F192" i="11"/>
  <c r="E192" i="11"/>
  <c r="D192" i="11"/>
  <c r="C192" i="11"/>
  <c r="N191" i="11"/>
  <c r="M191" i="11"/>
  <c r="L191" i="11"/>
  <c r="K191" i="11"/>
  <c r="J191" i="11"/>
  <c r="I191" i="11"/>
  <c r="H191" i="11"/>
  <c r="G191" i="11"/>
  <c r="F191" i="11"/>
  <c r="E191" i="11"/>
  <c r="D191" i="11"/>
  <c r="N190" i="11"/>
  <c r="M190" i="11"/>
  <c r="L190" i="11"/>
  <c r="K190" i="11"/>
  <c r="J190" i="11"/>
  <c r="I190" i="11"/>
  <c r="H190" i="11"/>
  <c r="G190" i="11"/>
  <c r="F190" i="11"/>
  <c r="E190" i="11"/>
  <c r="D190" i="11"/>
  <c r="C190" i="11"/>
  <c r="M189" i="11"/>
  <c r="L189" i="11"/>
  <c r="K189" i="11"/>
  <c r="J189" i="11"/>
  <c r="I189" i="11"/>
  <c r="H189" i="11"/>
  <c r="G189" i="11"/>
  <c r="F189" i="11"/>
  <c r="E189" i="11"/>
  <c r="D189" i="11"/>
  <c r="C189" i="11"/>
  <c r="N188" i="11"/>
  <c r="M188" i="11"/>
  <c r="L188" i="11"/>
  <c r="K188" i="11"/>
  <c r="J188" i="11"/>
  <c r="I188" i="11"/>
  <c r="H188" i="11"/>
  <c r="G188" i="11"/>
  <c r="F188" i="11"/>
  <c r="E188" i="11"/>
  <c r="D188" i="11"/>
  <c r="C188" i="11"/>
  <c r="L187" i="11"/>
  <c r="K187" i="11"/>
  <c r="J187" i="11"/>
  <c r="I187" i="11"/>
  <c r="H187" i="11"/>
  <c r="G187" i="11"/>
  <c r="F187" i="11"/>
  <c r="E187" i="11"/>
  <c r="D187" i="11"/>
  <c r="C187" i="11"/>
  <c r="N186" i="11"/>
  <c r="M186" i="11"/>
  <c r="L186" i="11"/>
  <c r="K186" i="11"/>
  <c r="J186" i="11"/>
  <c r="I186" i="11"/>
  <c r="H186" i="11"/>
  <c r="G186" i="11"/>
  <c r="F186" i="11"/>
  <c r="E186" i="11"/>
  <c r="D186" i="11"/>
  <c r="C186" i="11"/>
  <c r="M185" i="11"/>
  <c r="L185" i="11"/>
  <c r="K185" i="11"/>
  <c r="J185" i="11"/>
  <c r="I185" i="11"/>
  <c r="H185" i="11"/>
  <c r="G185" i="11"/>
  <c r="F185" i="11"/>
  <c r="E185" i="11"/>
  <c r="D185" i="11"/>
  <c r="C185" i="11"/>
  <c r="N184" i="11"/>
  <c r="L184" i="11"/>
  <c r="K184" i="11"/>
  <c r="J184" i="11"/>
  <c r="I184" i="11"/>
  <c r="H184" i="11"/>
  <c r="G184" i="11"/>
  <c r="F184" i="11"/>
  <c r="E184" i="11"/>
  <c r="D184" i="11"/>
  <c r="C184" i="11"/>
  <c r="N183" i="11"/>
  <c r="M183" i="11"/>
  <c r="L183" i="11"/>
  <c r="K183" i="11"/>
  <c r="J183" i="11"/>
  <c r="I183" i="11"/>
  <c r="H183" i="11"/>
  <c r="G183" i="11"/>
  <c r="F183" i="11"/>
  <c r="E183" i="11"/>
  <c r="D183" i="11"/>
  <c r="C183" i="11"/>
  <c r="N182" i="11"/>
  <c r="M182" i="11"/>
  <c r="K182" i="11"/>
  <c r="J182" i="11"/>
  <c r="H182" i="11"/>
  <c r="G182" i="11"/>
  <c r="E182" i="11"/>
  <c r="D182" i="11"/>
  <c r="V182" i="11"/>
  <c r="L182" i="11"/>
  <c r="I182" i="11"/>
  <c r="F182" i="11"/>
  <c r="C182" i="11"/>
  <c r="N177" i="11"/>
  <c r="L177" i="11"/>
  <c r="K177" i="11"/>
  <c r="J177" i="11"/>
  <c r="I177" i="11"/>
  <c r="H177" i="11"/>
  <c r="G177" i="11"/>
  <c r="F177" i="11"/>
  <c r="E177" i="11"/>
  <c r="D177" i="11"/>
  <c r="N176" i="11"/>
  <c r="M176" i="11"/>
  <c r="L176" i="11"/>
  <c r="K176" i="11"/>
  <c r="J176" i="11"/>
  <c r="I176" i="11"/>
  <c r="H176" i="11"/>
  <c r="G176" i="11"/>
  <c r="F176" i="11"/>
  <c r="E176" i="11"/>
  <c r="D176" i="11"/>
  <c r="C176" i="11"/>
  <c r="N175" i="11"/>
  <c r="L175" i="11"/>
  <c r="K175" i="11"/>
  <c r="J175" i="11"/>
  <c r="I175" i="11"/>
  <c r="H175" i="11"/>
  <c r="G175" i="11"/>
  <c r="F175" i="11"/>
  <c r="E175" i="11"/>
  <c r="D175" i="11"/>
  <c r="C175" i="11"/>
  <c r="N174" i="11"/>
  <c r="M174" i="11"/>
  <c r="L174" i="11"/>
  <c r="K174" i="11"/>
  <c r="J174" i="11"/>
  <c r="I174" i="11"/>
  <c r="H174" i="11"/>
  <c r="G174" i="11"/>
  <c r="F174" i="11"/>
  <c r="E174" i="11"/>
  <c r="D174" i="11"/>
  <c r="N173" i="11"/>
  <c r="M173" i="11"/>
  <c r="L173" i="11"/>
  <c r="K173" i="11"/>
  <c r="J173" i="11"/>
  <c r="I173" i="11"/>
  <c r="H173" i="11"/>
  <c r="G173" i="11"/>
  <c r="F173" i="11"/>
  <c r="E173" i="11"/>
  <c r="D173" i="11"/>
  <c r="C173" i="11"/>
  <c r="N172" i="11"/>
  <c r="M172" i="11"/>
  <c r="L172" i="11"/>
  <c r="K172" i="11"/>
  <c r="J172" i="11"/>
  <c r="I172" i="11"/>
  <c r="H172" i="11"/>
  <c r="G172" i="11"/>
  <c r="F172" i="11"/>
  <c r="E172" i="11"/>
  <c r="D172" i="11"/>
  <c r="M171" i="11"/>
  <c r="L171" i="11"/>
  <c r="K171" i="11"/>
  <c r="J171" i="11"/>
  <c r="I171" i="11"/>
  <c r="H171" i="11"/>
  <c r="G171" i="11"/>
  <c r="F171" i="11"/>
  <c r="E171" i="11"/>
  <c r="D171" i="11"/>
  <c r="C171" i="11"/>
  <c r="N170" i="11"/>
  <c r="M170" i="11"/>
  <c r="L170" i="11"/>
  <c r="K170" i="11"/>
  <c r="J170" i="11"/>
  <c r="I170" i="11"/>
  <c r="H170" i="11"/>
  <c r="G170" i="11"/>
  <c r="F170" i="11"/>
  <c r="E170" i="11"/>
  <c r="D170" i="11"/>
  <c r="N169" i="11"/>
  <c r="M169" i="11"/>
  <c r="L169" i="11"/>
  <c r="K169" i="11"/>
  <c r="J169" i="11"/>
  <c r="I169" i="11"/>
  <c r="H169" i="11"/>
  <c r="G169" i="11"/>
  <c r="F169" i="11"/>
  <c r="E169" i="11"/>
  <c r="D169" i="11"/>
  <c r="C169" i="11"/>
  <c r="M168" i="11"/>
  <c r="L168" i="11"/>
  <c r="K168" i="11"/>
  <c r="J168" i="11"/>
  <c r="I168" i="11"/>
  <c r="H168" i="11"/>
  <c r="G168" i="11"/>
  <c r="F168" i="11"/>
  <c r="E168" i="11"/>
  <c r="D168" i="11"/>
  <c r="C168" i="11"/>
  <c r="N167" i="11"/>
  <c r="M167" i="11"/>
  <c r="L167" i="11"/>
  <c r="K167" i="11"/>
  <c r="J167" i="11"/>
  <c r="I167" i="11"/>
  <c r="H167" i="11"/>
  <c r="G167" i="11"/>
  <c r="F167" i="11"/>
  <c r="E167" i="11"/>
  <c r="D167" i="11"/>
  <c r="C167" i="11"/>
  <c r="L166" i="11"/>
  <c r="K166" i="11"/>
  <c r="J166" i="11"/>
  <c r="I166" i="11"/>
  <c r="H166" i="11"/>
  <c r="G166" i="11"/>
  <c r="F166" i="11"/>
  <c r="E166" i="11"/>
  <c r="D166" i="11"/>
  <c r="C166" i="11"/>
  <c r="N165" i="11"/>
  <c r="M165" i="11"/>
  <c r="L165" i="11"/>
  <c r="K165" i="11"/>
  <c r="J165" i="11"/>
  <c r="I165" i="11"/>
  <c r="H165" i="11"/>
  <c r="G165" i="11"/>
  <c r="F165" i="11"/>
  <c r="E165" i="11"/>
  <c r="D165" i="11"/>
  <c r="C165" i="11"/>
  <c r="M164" i="11"/>
  <c r="L164" i="11"/>
  <c r="K164" i="11"/>
  <c r="J164" i="11"/>
  <c r="I164" i="11"/>
  <c r="H164" i="11"/>
  <c r="G164" i="11"/>
  <c r="F164" i="11"/>
  <c r="E164" i="11"/>
  <c r="D164" i="11"/>
  <c r="C164" i="11"/>
  <c r="N163" i="11"/>
  <c r="L163" i="11"/>
  <c r="K163" i="11"/>
  <c r="J163" i="11"/>
  <c r="I163" i="11"/>
  <c r="H163" i="11"/>
  <c r="G163" i="11"/>
  <c r="F163" i="11"/>
  <c r="E163" i="11"/>
  <c r="D163" i="11"/>
  <c r="C163" i="11"/>
  <c r="N162" i="11"/>
  <c r="M162" i="11"/>
  <c r="L162" i="11"/>
  <c r="K162" i="11"/>
  <c r="J162" i="11"/>
  <c r="I162" i="11"/>
  <c r="H162" i="11"/>
  <c r="G162" i="11"/>
  <c r="F162" i="11"/>
  <c r="E162" i="11"/>
  <c r="D162" i="11"/>
  <c r="C162" i="11"/>
  <c r="N161" i="11"/>
  <c r="L161" i="11"/>
  <c r="K161" i="11"/>
  <c r="J161" i="11"/>
  <c r="I161" i="11"/>
  <c r="H161" i="11"/>
  <c r="G161" i="11"/>
  <c r="F161" i="11"/>
  <c r="E161" i="11"/>
  <c r="D161" i="11"/>
  <c r="N160" i="11"/>
  <c r="M160" i="11"/>
  <c r="L160" i="11"/>
  <c r="K160" i="11"/>
  <c r="J160" i="11"/>
  <c r="I160" i="11"/>
  <c r="H160" i="11"/>
  <c r="G160" i="11"/>
  <c r="F160" i="11"/>
  <c r="E160" i="11"/>
  <c r="D160" i="11"/>
  <c r="C160" i="11"/>
  <c r="N159" i="11"/>
  <c r="L159" i="11"/>
  <c r="K159" i="11"/>
  <c r="J159" i="11"/>
  <c r="I159" i="11"/>
  <c r="H159" i="11"/>
  <c r="G159" i="11"/>
  <c r="F159" i="11"/>
  <c r="E159" i="11"/>
  <c r="D159" i="11"/>
  <c r="C159" i="11"/>
  <c r="N158" i="11"/>
  <c r="M158" i="11"/>
  <c r="L158" i="11"/>
  <c r="K158" i="11"/>
  <c r="J158" i="11"/>
  <c r="I158" i="11"/>
  <c r="H158" i="11"/>
  <c r="G158" i="11"/>
  <c r="F158" i="11"/>
  <c r="E158" i="11"/>
  <c r="D158" i="11"/>
  <c r="E157" i="11"/>
  <c r="D157" i="11"/>
  <c r="H157" i="11"/>
  <c r="G157" i="11"/>
  <c r="N157" i="11"/>
  <c r="M157" i="11"/>
  <c r="L157" i="11"/>
  <c r="K157" i="11"/>
  <c r="J157" i="11"/>
  <c r="I157" i="11"/>
  <c r="V177" i="11"/>
  <c r="V176" i="11"/>
  <c r="V175" i="11"/>
  <c r="V174" i="11"/>
  <c r="V173" i="11"/>
  <c r="V172" i="11"/>
  <c r="V171" i="11"/>
  <c r="V170" i="11"/>
  <c r="V169" i="11"/>
  <c r="V168" i="11"/>
  <c r="V167" i="11"/>
  <c r="V166" i="11"/>
  <c r="V165" i="11"/>
  <c r="V164" i="11"/>
  <c r="V163" i="11"/>
  <c r="V161" i="11"/>
  <c r="V160" i="11"/>
  <c r="V159" i="11"/>
  <c r="V158" i="11"/>
  <c r="V157" i="11"/>
  <c r="C132" i="11"/>
  <c r="F157" i="11"/>
  <c r="C157" i="11"/>
  <c r="V477" i="11"/>
  <c r="V476" i="11"/>
  <c r="V475" i="11"/>
  <c r="V474" i="11"/>
  <c r="V473" i="11"/>
  <c r="V472" i="11"/>
  <c r="V471" i="11"/>
  <c r="V470" i="11"/>
  <c r="V469" i="11"/>
  <c r="V468" i="11"/>
  <c r="V467" i="11"/>
  <c r="V466" i="11"/>
  <c r="V465" i="11"/>
  <c r="V464" i="11"/>
  <c r="V463" i="11"/>
  <c r="V462" i="11"/>
  <c r="V461" i="11"/>
  <c r="V460" i="11"/>
  <c r="V459" i="11"/>
  <c r="V458" i="11"/>
  <c r="V457" i="11"/>
  <c r="N457" i="11"/>
  <c r="M457" i="11"/>
  <c r="L457" i="11"/>
  <c r="K457" i="11"/>
  <c r="J457" i="11"/>
  <c r="I457" i="11"/>
  <c r="H457" i="11"/>
  <c r="G457" i="11"/>
  <c r="F457" i="11"/>
  <c r="C457" i="11"/>
  <c r="N152" i="11"/>
  <c r="M152" i="11"/>
  <c r="L152" i="11"/>
  <c r="K152" i="7"/>
  <c r="K152" i="11" s="1"/>
  <c r="J152" i="7"/>
  <c r="J152" i="11" s="1"/>
  <c r="I152" i="7"/>
  <c r="I152" i="11" s="1"/>
  <c r="H152" i="11"/>
  <c r="G152" i="11"/>
  <c r="F152" i="11"/>
  <c r="E152" i="11"/>
  <c r="D152" i="11"/>
  <c r="C152" i="11"/>
  <c r="N151" i="11"/>
  <c r="M151" i="11"/>
  <c r="L151" i="11"/>
  <c r="K151" i="7"/>
  <c r="K151" i="11" s="1"/>
  <c r="J151" i="7"/>
  <c r="J151" i="11" s="1"/>
  <c r="I151" i="7"/>
  <c r="I151" i="11" s="1"/>
  <c r="H151" i="11"/>
  <c r="G151" i="11"/>
  <c r="F151" i="11"/>
  <c r="E151" i="11"/>
  <c r="D151" i="11"/>
  <c r="M150" i="11"/>
  <c r="L150" i="11"/>
  <c r="K150" i="7"/>
  <c r="K150" i="11" s="1"/>
  <c r="J150" i="7"/>
  <c r="J150" i="11" s="1"/>
  <c r="I150" i="7"/>
  <c r="I150" i="11" s="1"/>
  <c r="H150" i="11"/>
  <c r="G150" i="11"/>
  <c r="F150" i="11"/>
  <c r="E150" i="11"/>
  <c r="D150" i="11"/>
  <c r="C150" i="11"/>
  <c r="N149" i="11"/>
  <c r="M149" i="11"/>
  <c r="L149" i="11"/>
  <c r="K149" i="7"/>
  <c r="K149" i="11" s="1"/>
  <c r="J149" i="7"/>
  <c r="J149" i="11" s="1"/>
  <c r="I149" i="7"/>
  <c r="I149" i="11" s="1"/>
  <c r="H149" i="11"/>
  <c r="G149" i="11"/>
  <c r="F149" i="11"/>
  <c r="E149" i="11"/>
  <c r="D149" i="11"/>
  <c r="N148" i="11"/>
  <c r="M148" i="11"/>
  <c r="L148" i="11"/>
  <c r="K148" i="7"/>
  <c r="K148" i="11" s="1"/>
  <c r="J148" i="7"/>
  <c r="J148" i="11" s="1"/>
  <c r="I148" i="7"/>
  <c r="I148" i="11" s="1"/>
  <c r="H148" i="11"/>
  <c r="G148" i="11"/>
  <c r="F148" i="11"/>
  <c r="E148" i="11"/>
  <c r="D148" i="11"/>
  <c r="C148" i="11"/>
  <c r="M147" i="11"/>
  <c r="L147" i="11"/>
  <c r="K147" i="7"/>
  <c r="K147" i="11" s="1"/>
  <c r="J147" i="7"/>
  <c r="J147" i="11" s="1"/>
  <c r="I147" i="7"/>
  <c r="I147" i="11" s="1"/>
  <c r="H147" i="11"/>
  <c r="G147" i="11"/>
  <c r="F147" i="11"/>
  <c r="E147" i="11"/>
  <c r="D147" i="11"/>
  <c r="C147" i="11"/>
  <c r="N146" i="11"/>
  <c r="M146" i="11"/>
  <c r="L146" i="11"/>
  <c r="K146" i="7"/>
  <c r="K146" i="11" s="1"/>
  <c r="J146" i="7"/>
  <c r="J146" i="11" s="1"/>
  <c r="I146" i="7"/>
  <c r="I146" i="11" s="1"/>
  <c r="H146" i="11"/>
  <c r="G146" i="11"/>
  <c r="F146" i="11"/>
  <c r="E146" i="11"/>
  <c r="D146" i="11"/>
  <c r="C146" i="11"/>
  <c r="L145" i="11"/>
  <c r="K145" i="7"/>
  <c r="K145" i="11" s="1"/>
  <c r="J145" i="7"/>
  <c r="J145" i="11" s="1"/>
  <c r="I145" i="7"/>
  <c r="I145" i="11" s="1"/>
  <c r="H145" i="11"/>
  <c r="G145" i="11"/>
  <c r="F145" i="11"/>
  <c r="E145" i="11"/>
  <c r="D145" i="11"/>
  <c r="C145" i="11"/>
  <c r="N144" i="11"/>
  <c r="M144" i="11"/>
  <c r="L144" i="11"/>
  <c r="K144" i="7"/>
  <c r="K144" i="11" s="1"/>
  <c r="J144" i="7"/>
  <c r="J144" i="11" s="1"/>
  <c r="I144" i="7"/>
  <c r="I144" i="11" s="1"/>
  <c r="H144" i="11"/>
  <c r="G144" i="11"/>
  <c r="F144" i="11"/>
  <c r="E144" i="11"/>
  <c r="D144" i="11"/>
  <c r="C144" i="11"/>
  <c r="M143" i="11"/>
  <c r="L143" i="11"/>
  <c r="K143" i="7"/>
  <c r="K143" i="11" s="1"/>
  <c r="J143" i="7"/>
  <c r="J143" i="11" s="1"/>
  <c r="I143" i="7"/>
  <c r="I143" i="11" s="1"/>
  <c r="H143" i="11"/>
  <c r="G143" i="11"/>
  <c r="F143" i="11"/>
  <c r="E143" i="11"/>
  <c r="D143" i="11"/>
  <c r="C143" i="11"/>
  <c r="N142" i="11"/>
  <c r="L142" i="11"/>
  <c r="K142" i="7"/>
  <c r="K142" i="11" s="1"/>
  <c r="J142" i="7"/>
  <c r="J142" i="11" s="1"/>
  <c r="I142" i="7"/>
  <c r="I142" i="11" s="1"/>
  <c r="H142" i="11"/>
  <c r="G142" i="11"/>
  <c r="F142" i="11"/>
  <c r="E142" i="11"/>
  <c r="D142" i="11"/>
  <c r="C142" i="11"/>
  <c r="N141" i="11"/>
  <c r="M141" i="11"/>
  <c r="L141" i="11"/>
  <c r="K141" i="7"/>
  <c r="K141" i="11" s="1"/>
  <c r="J141" i="7"/>
  <c r="J141" i="11" s="1"/>
  <c r="I141" i="7"/>
  <c r="I141" i="11" s="1"/>
  <c r="H141" i="11"/>
  <c r="G141" i="11"/>
  <c r="F141" i="11"/>
  <c r="E141" i="11"/>
  <c r="D141" i="11"/>
  <c r="C141" i="11"/>
  <c r="N140" i="11"/>
  <c r="L140" i="11"/>
  <c r="K140" i="7"/>
  <c r="K140" i="11" s="1"/>
  <c r="J140" i="7"/>
  <c r="J140" i="11" s="1"/>
  <c r="I140" i="7"/>
  <c r="I140" i="11" s="1"/>
  <c r="H140" i="11"/>
  <c r="G140" i="11"/>
  <c r="F140" i="11"/>
  <c r="E140" i="11"/>
  <c r="D140" i="11"/>
  <c r="N139" i="11"/>
  <c r="M139" i="11"/>
  <c r="L139" i="11"/>
  <c r="K139" i="7"/>
  <c r="K139" i="11" s="1"/>
  <c r="J139" i="7"/>
  <c r="J139" i="11" s="1"/>
  <c r="I139" i="7"/>
  <c r="I139" i="11" s="1"/>
  <c r="H139" i="11"/>
  <c r="G139" i="11"/>
  <c r="F139" i="11"/>
  <c r="E139" i="11"/>
  <c r="D139" i="11"/>
  <c r="C139" i="11"/>
  <c r="N138" i="11"/>
  <c r="L138" i="11"/>
  <c r="K138" i="7"/>
  <c r="K138" i="11" s="1"/>
  <c r="J138" i="7"/>
  <c r="J138" i="11" s="1"/>
  <c r="I138" i="7"/>
  <c r="I138" i="11" s="1"/>
  <c r="H138" i="11"/>
  <c r="G138" i="11"/>
  <c r="F138" i="11"/>
  <c r="E138" i="11"/>
  <c r="D138" i="11"/>
  <c r="C138" i="11"/>
  <c r="N137" i="11"/>
  <c r="M137" i="11"/>
  <c r="L137" i="11"/>
  <c r="K137" i="7"/>
  <c r="K137" i="11" s="1"/>
  <c r="J137" i="7"/>
  <c r="J137" i="11" s="1"/>
  <c r="I137" i="7"/>
  <c r="I137" i="11" s="1"/>
  <c r="H137" i="11"/>
  <c r="G137" i="11"/>
  <c r="F137" i="11"/>
  <c r="E137" i="11"/>
  <c r="D137" i="11"/>
  <c r="N136" i="11"/>
  <c r="M136" i="11"/>
  <c r="L136" i="11"/>
  <c r="K136" i="7"/>
  <c r="K136" i="11" s="1"/>
  <c r="J136" i="7"/>
  <c r="J136" i="11" s="1"/>
  <c r="I136" i="7"/>
  <c r="I136" i="11" s="1"/>
  <c r="H136" i="11"/>
  <c r="G136" i="11"/>
  <c r="F136" i="11"/>
  <c r="E136" i="11"/>
  <c r="D136" i="11"/>
  <c r="C136" i="11"/>
  <c r="N135" i="11"/>
  <c r="M135" i="11"/>
  <c r="L135" i="11"/>
  <c r="K135" i="7"/>
  <c r="K135" i="11" s="1"/>
  <c r="J135" i="7"/>
  <c r="J135" i="11" s="1"/>
  <c r="I135" i="7"/>
  <c r="I135" i="11" s="1"/>
  <c r="H135" i="11"/>
  <c r="G135" i="11"/>
  <c r="F135" i="11"/>
  <c r="E135" i="11"/>
  <c r="D135" i="11"/>
  <c r="M134" i="11"/>
  <c r="L134" i="11"/>
  <c r="K134" i="7"/>
  <c r="K134" i="11" s="1"/>
  <c r="J134" i="7"/>
  <c r="J134" i="11" s="1"/>
  <c r="I134" i="7"/>
  <c r="I134" i="11" s="1"/>
  <c r="H134" i="11"/>
  <c r="G134" i="11"/>
  <c r="F134" i="11"/>
  <c r="E134" i="11"/>
  <c r="D134" i="11"/>
  <c r="C134" i="11"/>
  <c r="N133" i="11"/>
  <c r="M133" i="11"/>
  <c r="L133" i="11"/>
  <c r="K133" i="7"/>
  <c r="K133" i="11" s="1"/>
  <c r="J133" i="7"/>
  <c r="J133" i="11" s="1"/>
  <c r="I133" i="7"/>
  <c r="I133" i="11" s="1"/>
  <c r="H133" i="11"/>
  <c r="G133" i="11"/>
  <c r="F133" i="11"/>
  <c r="E133" i="11"/>
  <c r="D133" i="11"/>
  <c r="N132" i="11"/>
  <c r="M132" i="11"/>
  <c r="K132" i="7"/>
  <c r="K132" i="11" s="1"/>
  <c r="J132" i="7"/>
  <c r="J132" i="11" s="1"/>
  <c r="H132" i="11"/>
  <c r="G132" i="11"/>
  <c r="E132" i="11"/>
  <c r="D132" i="11"/>
  <c r="V152" i="11"/>
  <c r="V151" i="11"/>
  <c r="V150" i="11"/>
  <c r="V149" i="11"/>
  <c r="V148" i="11"/>
  <c r="V147" i="11"/>
  <c r="V146" i="11"/>
  <c r="V145" i="11"/>
  <c r="V144" i="11"/>
  <c r="V143" i="11"/>
  <c r="V142" i="11"/>
  <c r="V141" i="11"/>
  <c r="V140" i="11"/>
  <c r="V139" i="11"/>
  <c r="V138" i="11"/>
  <c r="V136" i="11"/>
  <c r="V135" i="11"/>
  <c r="V134" i="11"/>
  <c r="V133" i="11"/>
  <c r="V132" i="11"/>
  <c r="L132" i="11"/>
  <c r="I132" i="11"/>
  <c r="F132" i="11"/>
  <c r="V127" i="11"/>
  <c r="V126" i="11"/>
  <c r="V125" i="11"/>
  <c r="V124" i="11"/>
  <c r="V123" i="11"/>
  <c r="V122" i="11"/>
  <c r="V121" i="11"/>
  <c r="V120" i="11"/>
  <c r="V119" i="11"/>
  <c r="V118" i="11"/>
  <c r="V117" i="11"/>
  <c r="V116" i="11"/>
  <c r="V115" i="11"/>
  <c r="V114" i="11"/>
  <c r="V113" i="11"/>
  <c r="V111" i="11"/>
  <c r="V110" i="11"/>
  <c r="V109" i="11"/>
  <c r="V108" i="11"/>
  <c r="V107" i="11"/>
  <c r="N127" i="11"/>
  <c r="M127" i="11"/>
  <c r="L127" i="11"/>
  <c r="K127" i="11"/>
  <c r="J127" i="11"/>
  <c r="I127" i="11"/>
  <c r="H127" i="11"/>
  <c r="G127" i="11"/>
  <c r="F127" i="11"/>
  <c r="E127" i="11"/>
  <c r="D127" i="11"/>
  <c r="C127" i="11"/>
  <c r="M126" i="11"/>
  <c r="L126" i="11"/>
  <c r="K126" i="11"/>
  <c r="J126" i="11"/>
  <c r="I126" i="11"/>
  <c r="H126" i="11"/>
  <c r="G126" i="11"/>
  <c r="F126" i="11"/>
  <c r="E126" i="11"/>
  <c r="D126" i="11"/>
  <c r="C126" i="11"/>
  <c r="N125" i="11"/>
  <c r="M125" i="11"/>
  <c r="L125" i="11"/>
  <c r="K125" i="11"/>
  <c r="J125" i="11"/>
  <c r="I125" i="11"/>
  <c r="H125" i="11"/>
  <c r="G125" i="11"/>
  <c r="F125" i="11"/>
  <c r="E125" i="11"/>
  <c r="D125" i="11"/>
  <c r="C125" i="11"/>
  <c r="L124" i="11"/>
  <c r="K124" i="11"/>
  <c r="J124" i="11"/>
  <c r="I124" i="11"/>
  <c r="H124" i="11"/>
  <c r="G124" i="11"/>
  <c r="F124" i="11"/>
  <c r="E124" i="11"/>
  <c r="D124" i="11"/>
  <c r="C124" i="11"/>
  <c r="N123" i="11"/>
  <c r="M123" i="11"/>
  <c r="L123" i="11"/>
  <c r="K123" i="11"/>
  <c r="J123" i="11"/>
  <c r="I123" i="11"/>
  <c r="H123" i="11"/>
  <c r="G123" i="11"/>
  <c r="F123" i="11"/>
  <c r="E123" i="11"/>
  <c r="D123" i="11"/>
  <c r="C123" i="11"/>
  <c r="M122" i="11"/>
  <c r="L122" i="11"/>
  <c r="K122" i="11"/>
  <c r="J122" i="11"/>
  <c r="I122" i="11"/>
  <c r="H122" i="11"/>
  <c r="G122" i="11"/>
  <c r="F122" i="11"/>
  <c r="E122" i="11"/>
  <c r="D122" i="11"/>
  <c r="C122" i="11"/>
  <c r="N121" i="11"/>
  <c r="L121" i="11"/>
  <c r="K121" i="11"/>
  <c r="J121" i="11"/>
  <c r="I121" i="11"/>
  <c r="H121" i="11"/>
  <c r="G121" i="11"/>
  <c r="F121" i="11"/>
  <c r="E121" i="11"/>
  <c r="D121" i="11"/>
  <c r="C121" i="11"/>
  <c r="N120" i="11"/>
  <c r="M120" i="11"/>
  <c r="L120" i="11"/>
  <c r="K120" i="11"/>
  <c r="J120" i="11"/>
  <c r="I120" i="11"/>
  <c r="H120" i="11"/>
  <c r="G120" i="11"/>
  <c r="F120" i="11"/>
  <c r="E120" i="11"/>
  <c r="D120" i="11"/>
  <c r="C120" i="11"/>
  <c r="N119" i="11"/>
  <c r="L119" i="11"/>
  <c r="K119" i="11"/>
  <c r="J119" i="11"/>
  <c r="I119" i="11"/>
  <c r="H119" i="11"/>
  <c r="G119" i="11"/>
  <c r="F119" i="11"/>
  <c r="E119" i="11"/>
  <c r="D119" i="11"/>
  <c r="N118" i="11"/>
  <c r="M118" i="11"/>
  <c r="L118" i="11"/>
  <c r="K118" i="11"/>
  <c r="J118" i="11"/>
  <c r="I118" i="11"/>
  <c r="H118" i="11"/>
  <c r="G118" i="11"/>
  <c r="F118" i="11"/>
  <c r="E118" i="11"/>
  <c r="D118" i="11"/>
  <c r="C118" i="11"/>
  <c r="N117" i="11"/>
  <c r="L117" i="11"/>
  <c r="K117" i="11"/>
  <c r="J117" i="11"/>
  <c r="I117" i="11"/>
  <c r="H117" i="11"/>
  <c r="G117" i="11"/>
  <c r="F117" i="11"/>
  <c r="E117" i="11"/>
  <c r="D117" i="11"/>
  <c r="C117" i="11"/>
  <c r="N116" i="11"/>
  <c r="M116" i="11"/>
  <c r="L116" i="11"/>
  <c r="K116" i="11"/>
  <c r="J116" i="11"/>
  <c r="I116" i="11"/>
  <c r="H116" i="11"/>
  <c r="G116" i="11"/>
  <c r="F116" i="11"/>
  <c r="E116" i="11"/>
  <c r="D116" i="11"/>
  <c r="N115" i="11"/>
  <c r="M115" i="11"/>
  <c r="L115" i="11"/>
  <c r="K115" i="11"/>
  <c r="J115" i="11"/>
  <c r="I115" i="11"/>
  <c r="H115" i="11"/>
  <c r="G115" i="11"/>
  <c r="F115" i="11"/>
  <c r="E115" i="11"/>
  <c r="D115" i="11"/>
  <c r="C115" i="11"/>
  <c r="N114" i="11"/>
  <c r="M114" i="11"/>
  <c r="L114" i="11"/>
  <c r="K114" i="11"/>
  <c r="J114" i="11"/>
  <c r="I114" i="11"/>
  <c r="H114" i="11"/>
  <c r="G114" i="11"/>
  <c r="F114" i="11"/>
  <c r="E114" i="11"/>
  <c r="D114" i="11"/>
  <c r="M113" i="11"/>
  <c r="L113" i="11"/>
  <c r="K113" i="11"/>
  <c r="J113" i="11"/>
  <c r="I113" i="11"/>
  <c r="H113" i="11"/>
  <c r="G113" i="11"/>
  <c r="F113" i="11"/>
  <c r="E113" i="11"/>
  <c r="D113" i="11"/>
  <c r="C113" i="11"/>
  <c r="N112" i="11"/>
  <c r="M112" i="11"/>
  <c r="L112" i="11"/>
  <c r="K112" i="11"/>
  <c r="J112" i="11"/>
  <c r="I112" i="11"/>
  <c r="H112" i="11"/>
  <c r="G112" i="11"/>
  <c r="F112" i="11"/>
  <c r="E112" i="11"/>
  <c r="D112" i="11"/>
  <c r="C112" i="11"/>
  <c r="N111" i="11"/>
  <c r="M111" i="11"/>
  <c r="L111" i="11"/>
  <c r="K111" i="11"/>
  <c r="J111" i="11"/>
  <c r="I111" i="11"/>
  <c r="H111" i="11"/>
  <c r="G111" i="11"/>
  <c r="F111" i="11"/>
  <c r="E111" i="11"/>
  <c r="D111" i="11"/>
  <c r="C111" i="11"/>
  <c r="N110" i="11"/>
  <c r="M110" i="11"/>
  <c r="L110" i="11"/>
  <c r="K110" i="11"/>
  <c r="J110" i="11"/>
  <c r="I110" i="11"/>
  <c r="H110" i="11"/>
  <c r="G110" i="11"/>
  <c r="F110" i="11"/>
  <c r="E110" i="11"/>
  <c r="D110" i="11"/>
  <c r="C110" i="11"/>
  <c r="N109" i="11"/>
  <c r="M109" i="11"/>
  <c r="L109" i="11"/>
  <c r="K109" i="11"/>
  <c r="J109" i="11"/>
  <c r="I109" i="11"/>
  <c r="H109" i="11"/>
  <c r="G109" i="11"/>
  <c r="F109" i="11"/>
  <c r="E109" i="11"/>
  <c r="D109" i="11"/>
  <c r="C109" i="11"/>
  <c r="L108" i="11"/>
  <c r="K108" i="11"/>
  <c r="J108" i="11"/>
  <c r="I108" i="11"/>
  <c r="H108" i="11"/>
  <c r="G108" i="11"/>
  <c r="F108" i="11"/>
  <c r="E108" i="11"/>
  <c r="D108" i="11"/>
  <c r="C108" i="11"/>
  <c r="N107" i="11"/>
  <c r="M107" i="11"/>
  <c r="L107" i="11"/>
  <c r="K107" i="11"/>
  <c r="J107" i="11"/>
  <c r="I107" i="11"/>
  <c r="H107" i="11"/>
  <c r="G107" i="11"/>
  <c r="E107" i="11"/>
  <c r="D107" i="11"/>
  <c r="F107" i="11"/>
  <c r="C107" i="11"/>
  <c r="V82" i="11"/>
  <c r="N102" i="11"/>
  <c r="M102" i="11"/>
  <c r="L102" i="11"/>
  <c r="N101" i="11"/>
  <c r="M101" i="11"/>
  <c r="L101" i="11"/>
  <c r="N100" i="11"/>
  <c r="M100" i="11"/>
  <c r="L100" i="11"/>
  <c r="N99" i="11"/>
  <c r="M99" i="11"/>
  <c r="L99" i="11"/>
  <c r="N98" i="11"/>
  <c r="M98" i="11"/>
  <c r="L98" i="11"/>
  <c r="N97" i="11"/>
  <c r="M97" i="11"/>
  <c r="L97" i="11"/>
  <c r="N96" i="11"/>
  <c r="M96" i="11"/>
  <c r="L96" i="11"/>
  <c r="N95" i="11"/>
  <c r="M95" i="11"/>
  <c r="L95" i="11"/>
  <c r="N94" i="11"/>
  <c r="M94" i="11"/>
  <c r="L94" i="11"/>
  <c r="N93" i="11"/>
  <c r="M93" i="11"/>
  <c r="L93" i="11"/>
  <c r="N92" i="11"/>
  <c r="M92" i="11"/>
  <c r="L92" i="11"/>
  <c r="N91" i="11"/>
  <c r="M91" i="11"/>
  <c r="L91" i="11"/>
  <c r="N90" i="11"/>
  <c r="M90" i="11"/>
  <c r="L90" i="11"/>
  <c r="N89" i="11"/>
  <c r="M89" i="11"/>
  <c r="L89" i="11"/>
  <c r="N88" i="11"/>
  <c r="M88" i="11"/>
  <c r="L88" i="11"/>
  <c r="N87" i="11"/>
  <c r="M87" i="11"/>
  <c r="L87" i="11"/>
  <c r="N86" i="11"/>
  <c r="M86" i="11"/>
  <c r="L86" i="11"/>
  <c r="N85" i="11"/>
  <c r="M85" i="11"/>
  <c r="L85" i="11"/>
  <c r="N84" i="11"/>
  <c r="M84" i="11"/>
  <c r="L84" i="11"/>
  <c r="N83" i="11"/>
  <c r="M83" i="11"/>
  <c r="L83" i="11"/>
  <c r="N82" i="11"/>
  <c r="M82" i="11"/>
  <c r="L82" i="11"/>
  <c r="K102" i="11"/>
  <c r="J102" i="11"/>
  <c r="I102" i="11"/>
  <c r="K101" i="11"/>
  <c r="J101" i="11"/>
  <c r="I101" i="11"/>
  <c r="K100" i="11"/>
  <c r="J100" i="11"/>
  <c r="I100" i="11"/>
  <c r="K99" i="11"/>
  <c r="J99" i="11"/>
  <c r="I99" i="11"/>
  <c r="K98" i="11"/>
  <c r="J98" i="11"/>
  <c r="I98" i="11"/>
  <c r="K97" i="11"/>
  <c r="J97" i="11"/>
  <c r="I97" i="11"/>
  <c r="K96" i="11"/>
  <c r="J96" i="11"/>
  <c r="I96" i="11"/>
  <c r="K95" i="11"/>
  <c r="J95" i="11"/>
  <c r="I95" i="11"/>
  <c r="K94" i="11"/>
  <c r="J94" i="11"/>
  <c r="I94" i="11"/>
  <c r="K93" i="11"/>
  <c r="J93" i="11"/>
  <c r="I93" i="11"/>
  <c r="K92" i="11"/>
  <c r="J92" i="11"/>
  <c r="I92" i="11"/>
  <c r="K91" i="11"/>
  <c r="J91" i="11"/>
  <c r="I91" i="11"/>
  <c r="K90" i="11"/>
  <c r="J90" i="11"/>
  <c r="I90" i="11"/>
  <c r="K89" i="11"/>
  <c r="J89" i="11"/>
  <c r="I89" i="11"/>
  <c r="K88" i="11"/>
  <c r="J88" i="11"/>
  <c r="I88" i="11"/>
  <c r="K87" i="11"/>
  <c r="J87" i="11"/>
  <c r="I87" i="11"/>
  <c r="K86" i="11"/>
  <c r="J86" i="11"/>
  <c r="I86" i="11"/>
  <c r="K85" i="11"/>
  <c r="J85" i="11"/>
  <c r="I85" i="11"/>
  <c r="K84" i="11"/>
  <c r="J84" i="11"/>
  <c r="I84" i="11"/>
  <c r="K83" i="11"/>
  <c r="J83" i="11"/>
  <c r="I83" i="11"/>
  <c r="K82" i="11"/>
  <c r="J82" i="11"/>
  <c r="I82" i="11"/>
  <c r="H102" i="11"/>
  <c r="G102" i="11"/>
  <c r="F102" i="11"/>
  <c r="H101" i="11"/>
  <c r="G101" i="11"/>
  <c r="F101" i="11"/>
  <c r="H100" i="11"/>
  <c r="G100" i="11"/>
  <c r="F100" i="11"/>
  <c r="H99" i="11"/>
  <c r="G99" i="11"/>
  <c r="F99" i="11"/>
  <c r="H98" i="11"/>
  <c r="G98" i="11"/>
  <c r="F98" i="11"/>
  <c r="H97" i="11"/>
  <c r="G97" i="11"/>
  <c r="F97" i="11"/>
  <c r="H96" i="11"/>
  <c r="G96" i="11"/>
  <c r="F96" i="11"/>
  <c r="H95" i="11"/>
  <c r="G95" i="11"/>
  <c r="F95" i="11"/>
  <c r="H94" i="11"/>
  <c r="G94" i="11"/>
  <c r="F94" i="11"/>
  <c r="H93" i="11"/>
  <c r="G93" i="11"/>
  <c r="F93" i="11"/>
  <c r="H92" i="11"/>
  <c r="G92" i="11"/>
  <c r="F92" i="11"/>
  <c r="H91" i="11"/>
  <c r="G91" i="11"/>
  <c r="F91" i="11"/>
  <c r="H90" i="11"/>
  <c r="G90" i="11"/>
  <c r="F90" i="11"/>
  <c r="H89" i="11"/>
  <c r="G89" i="11"/>
  <c r="F89" i="11"/>
  <c r="H88" i="11"/>
  <c r="G88" i="11"/>
  <c r="F88" i="11"/>
  <c r="H87" i="11"/>
  <c r="G87" i="11"/>
  <c r="F87" i="11"/>
  <c r="H86" i="11"/>
  <c r="G86" i="11"/>
  <c r="F86" i="11"/>
  <c r="H85" i="11"/>
  <c r="G85" i="11"/>
  <c r="F85" i="11"/>
  <c r="H84" i="11"/>
  <c r="G84" i="11"/>
  <c r="F84" i="11"/>
  <c r="H83" i="11"/>
  <c r="G83" i="11"/>
  <c r="F83" i="11"/>
  <c r="H82" i="11"/>
  <c r="G82" i="11"/>
  <c r="F82" i="11"/>
  <c r="E102" i="11"/>
  <c r="D102" i="11"/>
  <c r="C102" i="11"/>
  <c r="E101" i="11"/>
  <c r="D101" i="11"/>
  <c r="C101" i="11"/>
  <c r="E100" i="11"/>
  <c r="D100" i="11"/>
  <c r="C100" i="11"/>
  <c r="E99" i="11"/>
  <c r="D99" i="11"/>
  <c r="C99" i="11"/>
  <c r="E98" i="11"/>
  <c r="D98" i="11"/>
  <c r="C98" i="11"/>
  <c r="E97" i="11"/>
  <c r="D97" i="11"/>
  <c r="C97" i="11"/>
  <c r="E96" i="11"/>
  <c r="D96" i="11"/>
  <c r="C96" i="11"/>
  <c r="E95" i="11"/>
  <c r="D95" i="11"/>
  <c r="C95" i="11"/>
  <c r="E94" i="11"/>
  <c r="D94" i="11"/>
  <c r="C94" i="11"/>
  <c r="E93" i="11"/>
  <c r="D93" i="11"/>
  <c r="C93" i="11"/>
  <c r="E92" i="11"/>
  <c r="D92" i="11"/>
  <c r="C92" i="11"/>
  <c r="E91" i="11"/>
  <c r="D91" i="11"/>
  <c r="C91" i="11"/>
  <c r="E90" i="11"/>
  <c r="D90" i="11"/>
  <c r="C90" i="11"/>
  <c r="E89" i="11"/>
  <c r="D89" i="11"/>
  <c r="C89" i="11"/>
  <c r="E88" i="11"/>
  <c r="D88" i="11"/>
  <c r="C88" i="11"/>
  <c r="E87" i="11"/>
  <c r="D87" i="11"/>
  <c r="C87" i="11"/>
  <c r="E86" i="11"/>
  <c r="D86" i="11"/>
  <c r="C86" i="11"/>
  <c r="E85" i="11"/>
  <c r="D85" i="11"/>
  <c r="C85" i="11"/>
  <c r="E84" i="11"/>
  <c r="D84" i="11"/>
  <c r="C84" i="11"/>
  <c r="E83" i="11"/>
  <c r="D83" i="11"/>
  <c r="C83" i="11"/>
  <c r="D82" i="11"/>
  <c r="E82" i="11"/>
  <c r="C82" i="11"/>
  <c r="V57" i="11"/>
  <c r="N77" i="11"/>
  <c r="M77" i="11"/>
  <c r="L77" i="11"/>
  <c r="N76" i="11"/>
  <c r="M76" i="11"/>
  <c r="L76" i="11"/>
  <c r="N75" i="11"/>
  <c r="M75" i="11"/>
  <c r="L75" i="11"/>
  <c r="N74" i="11"/>
  <c r="M74" i="11"/>
  <c r="L74" i="11"/>
  <c r="N73" i="11"/>
  <c r="M73" i="11"/>
  <c r="L73" i="11"/>
  <c r="N72" i="11"/>
  <c r="M72" i="11"/>
  <c r="L72" i="11"/>
  <c r="N71" i="11"/>
  <c r="M71" i="11"/>
  <c r="L71" i="11"/>
  <c r="N70" i="11"/>
  <c r="M70" i="11"/>
  <c r="L70" i="11"/>
  <c r="N69" i="11"/>
  <c r="M69" i="11"/>
  <c r="L69" i="11"/>
  <c r="N68" i="11"/>
  <c r="M68" i="11"/>
  <c r="L68" i="11"/>
  <c r="N67" i="11"/>
  <c r="M67" i="11"/>
  <c r="L67" i="11"/>
  <c r="N66" i="11"/>
  <c r="M66" i="11"/>
  <c r="L66" i="11"/>
  <c r="N65" i="11"/>
  <c r="M65" i="11"/>
  <c r="L65" i="11"/>
  <c r="N64" i="11"/>
  <c r="M64" i="11"/>
  <c r="L64" i="11"/>
  <c r="N63" i="11"/>
  <c r="M63" i="11"/>
  <c r="L63" i="11"/>
  <c r="N62" i="11"/>
  <c r="M62" i="11"/>
  <c r="L62" i="11"/>
  <c r="N61" i="11"/>
  <c r="M61" i="11"/>
  <c r="L61" i="11"/>
  <c r="N60" i="11"/>
  <c r="M60" i="11"/>
  <c r="L60" i="11"/>
  <c r="N59" i="11"/>
  <c r="M59" i="11"/>
  <c r="L59" i="11"/>
  <c r="N58" i="11"/>
  <c r="M58" i="11"/>
  <c r="L58" i="11"/>
  <c r="N57" i="11"/>
  <c r="M57" i="11"/>
  <c r="L57" i="11"/>
  <c r="K77" i="11"/>
  <c r="J77" i="11"/>
  <c r="I77" i="11"/>
  <c r="K76" i="11"/>
  <c r="J76" i="11"/>
  <c r="I76" i="11"/>
  <c r="K75" i="11"/>
  <c r="J75" i="11"/>
  <c r="I75" i="11"/>
  <c r="K74" i="11"/>
  <c r="J74" i="11"/>
  <c r="I74" i="11"/>
  <c r="K73" i="11"/>
  <c r="J73" i="11"/>
  <c r="I73" i="11"/>
  <c r="K72" i="11"/>
  <c r="J72" i="11"/>
  <c r="I72" i="11"/>
  <c r="K71" i="11"/>
  <c r="J71" i="11"/>
  <c r="I71" i="11"/>
  <c r="K70" i="11"/>
  <c r="J70" i="11"/>
  <c r="I70" i="11"/>
  <c r="K69" i="11"/>
  <c r="J69" i="11"/>
  <c r="I69" i="11"/>
  <c r="K68" i="11"/>
  <c r="J68" i="11"/>
  <c r="I68" i="11"/>
  <c r="K67" i="11"/>
  <c r="J67" i="11"/>
  <c r="I67" i="11"/>
  <c r="K66" i="11"/>
  <c r="J66" i="11"/>
  <c r="I66" i="11"/>
  <c r="K65" i="11"/>
  <c r="J65" i="11"/>
  <c r="I65" i="11"/>
  <c r="K64" i="11"/>
  <c r="J64" i="11"/>
  <c r="I64" i="11"/>
  <c r="K63" i="11"/>
  <c r="J63" i="11"/>
  <c r="I63" i="11"/>
  <c r="K62" i="11"/>
  <c r="J62" i="11"/>
  <c r="I62" i="11"/>
  <c r="K61" i="11"/>
  <c r="J61" i="11"/>
  <c r="I61" i="11"/>
  <c r="K60" i="11"/>
  <c r="J60" i="11"/>
  <c r="I60" i="11"/>
  <c r="K59" i="11"/>
  <c r="J59" i="11"/>
  <c r="I59" i="11"/>
  <c r="K58" i="11"/>
  <c r="J58" i="11"/>
  <c r="I58" i="11"/>
  <c r="K57" i="11"/>
  <c r="J57" i="11"/>
  <c r="I57" i="11"/>
  <c r="H77" i="11"/>
  <c r="G77" i="11"/>
  <c r="F77" i="11"/>
  <c r="H76" i="11"/>
  <c r="G76" i="11"/>
  <c r="F76" i="11"/>
  <c r="H75" i="11"/>
  <c r="G75" i="11"/>
  <c r="F75" i="11"/>
  <c r="H74" i="11"/>
  <c r="G74" i="11"/>
  <c r="F74" i="11"/>
  <c r="H73" i="11"/>
  <c r="G73" i="11"/>
  <c r="F73" i="11"/>
  <c r="H72" i="11"/>
  <c r="G72" i="11"/>
  <c r="F72" i="11"/>
  <c r="H71" i="11"/>
  <c r="G71" i="11"/>
  <c r="F71" i="11"/>
  <c r="H70" i="11"/>
  <c r="G70" i="11"/>
  <c r="F70" i="11"/>
  <c r="H69" i="11"/>
  <c r="G69" i="11"/>
  <c r="F69" i="11"/>
  <c r="H68" i="11"/>
  <c r="G68" i="11"/>
  <c r="F68" i="11"/>
  <c r="H67" i="11"/>
  <c r="G67" i="11"/>
  <c r="F67" i="11"/>
  <c r="H66" i="11"/>
  <c r="G66" i="11"/>
  <c r="F66" i="11"/>
  <c r="H65" i="11"/>
  <c r="G65" i="11"/>
  <c r="F65" i="11"/>
  <c r="H64" i="11"/>
  <c r="G64" i="11"/>
  <c r="F64" i="11"/>
  <c r="H63" i="11"/>
  <c r="G63" i="11"/>
  <c r="F63" i="11"/>
  <c r="H62" i="11"/>
  <c r="G62" i="11"/>
  <c r="F62" i="11"/>
  <c r="H61" i="11"/>
  <c r="G61" i="11"/>
  <c r="F61" i="11"/>
  <c r="H60" i="11"/>
  <c r="G60" i="11"/>
  <c r="F60" i="11"/>
  <c r="H59" i="11"/>
  <c r="G59" i="11"/>
  <c r="F59" i="11"/>
  <c r="H58" i="11"/>
  <c r="G58" i="11"/>
  <c r="F58" i="11"/>
  <c r="H57" i="11"/>
  <c r="G57" i="11"/>
  <c r="F57" i="11"/>
  <c r="E77" i="11"/>
  <c r="D77" i="11"/>
  <c r="C77" i="11"/>
  <c r="E76" i="11"/>
  <c r="D76" i="11"/>
  <c r="C76" i="11"/>
  <c r="E75" i="11"/>
  <c r="D75" i="11"/>
  <c r="C75" i="11"/>
  <c r="E74" i="11"/>
  <c r="D74" i="11"/>
  <c r="C74" i="11"/>
  <c r="E73" i="11"/>
  <c r="D73" i="11"/>
  <c r="C73" i="11"/>
  <c r="E72" i="11"/>
  <c r="D72" i="11"/>
  <c r="C72" i="11"/>
  <c r="E71" i="11"/>
  <c r="D71" i="11"/>
  <c r="C71" i="11"/>
  <c r="E70" i="11"/>
  <c r="D70" i="11"/>
  <c r="C70" i="11"/>
  <c r="E69" i="11"/>
  <c r="D69" i="11"/>
  <c r="C69" i="11"/>
  <c r="E68" i="11"/>
  <c r="D68" i="11"/>
  <c r="C68" i="11"/>
  <c r="E67" i="11"/>
  <c r="D67" i="11"/>
  <c r="C67" i="11"/>
  <c r="E66" i="11"/>
  <c r="D66" i="11"/>
  <c r="C66" i="11"/>
  <c r="E65" i="11"/>
  <c r="D65" i="11"/>
  <c r="C65" i="11"/>
  <c r="E64" i="11"/>
  <c r="D64" i="11"/>
  <c r="C64" i="11"/>
  <c r="E63" i="11"/>
  <c r="D63" i="11"/>
  <c r="C63" i="11"/>
  <c r="E62" i="11"/>
  <c r="D62" i="11"/>
  <c r="C62" i="11"/>
  <c r="E61" i="11"/>
  <c r="D61" i="11"/>
  <c r="C61" i="11"/>
  <c r="E60" i="11"/>
  <c r="D60" i="11"/>
  <c r="C60" i="11"/>
  <c r="E59" i="11"/>
  <c r="D59" i="11"/>
  <c r="C59" i="11"/>
  <c r="E58" i="11"/>
  <c r="D58" i="11"/>
  <c r="C58" i="11"/>
  <c r="E57" i="11"/>
  <c r="D57" i="11"/>
  <c r="C57" i="11"/>
  <c r="Y455" i="7"/>
  <c r="S455" i="7"/>
  <c r="Q452" i="7"/>
  <c r="Q451" i="7"/>
  <c r="R451" i="7"/>
  <c r="Q448" i="7"/>
  <c r="Q447" i="7"/>
  <c r="Q446" i="7"/>
  <c r="Q444" i="7"/>
  <c r="R443" i="7"/>
  <c r="R437" i="7"/>
  <c r="Q436" i="7"/>
  <c r="Q435" i="7"/>
  <c r="R433" i="7"/>
  <c r="R432" i="7"/>
  <c r="R432" i="11" s="1"/>
  <c r="Q432" i="7"/>
  <c r="Q432" i="11" s="1"/>
  <c r="Y430" i="7"/>
  <c r="S430" i="7"/>
  <c r="Q407" i="7"/>
  <c r="Y405" i="7"/>
  <c r="S405" i="7"/>
  <c r="Y380" i="7"/>
  <c r="S380" i="7"/>
  <c r="Q376" i="7"/>
  <c r="P361" i="7"/>
  <c r="P361" i="11" s="1"/>
  <c r="Y355" i="7"/>
  <c r="S355" i="7"/>
  <c r="R352" i="7"/>
  <c r="R348" i="7"/>
  <c r="R340" i="7"/>
  <c r="Y330" i="7"/>
  <c r="S330" i="7"/>
  <c r="Y305" i="7"/>
  <c r="S305" i="7"/>
  <c r="Y280" i="7"/>
  <c r="S280" i="7"/>
  <c r="Y255" i="7"/>
  <c r="S255" i="7"/>
  <c r="Y230" i="7"/>
  <c r="S230" i="7"/>
  <c r="Y205" i="7"/>
  <c r="S205" i="7"/>
  <c r="Y180" i="7"/>
  <c r="S180" i="7"/>
  <c r="Y155" i="7"/>
  <c r="S155" i="7"/>
  <c r="Y130" i="7"/>
  <c r="S130" i="7"/>
  <c r="Y105" i="7"/>
  <c r="S105" i="7"/>
  <c r="Y80" i="7"/>
  <c r="S80" i="7"/>
  <c r="Y55" i="7"/>
  <c r="S55" i="7"/>
  <c r="Y30" i="7"/>
  <c r="S30" i="7"/>
  <c r="V33" i="11"/>
  <c r="X33" i="11"/>
  <c r="V34" i="11"/>
  <c r="W34" i="11"/>
  <c r="X34" i="11"/>
  <c r="V35" i="11"/>
  <c r="W35" i="11"/>
  <c r="V36" i="11"/>
  <c r="W36" i="11"/>
  <c r="V37" i="11"/>
  <c r="V38" i="11"/>
  <c r="W38" i="11"/>
  <c r="V39" i="11"/>
  <c r="W39" i="11"/>
  <c r="X39" i="11"/>
  <c r="V40" i="11"/>
  <c r="V41" i="11"/>
  <c r="X41" i="11"/>
  <c r="V42" i="11"/>
  <c r="W42" i="11"/>
  <c r="X42" i="11"/>
  <c r="V43" i="11"/>
  <c r="W43" i="11"/>
  <c r="V44" i="11"/>
  <c r="W44" i="11"/>
  <c r="V45" i="11"/>
  <c r="V46" i="11"/>
  <c r="W46" i="11"/>
  <c r="X46" i="11"/>
  <c r="V47" i="11"/>
  <c r="W47" i="11"/>
  <c r="X47" i="11"/>
  <c r="V48" i="11"/>
  <c r="V49" i="11"/>
  <c r="X49" i="11"/>
  <c r="V50" i="11"/>
  <c r="W50" i="11"/>
  <c r="X50" i="11"/>
  <c r="V51" i="11"/>
  <c r="W51" i="11"/>
  <c r="V52" i="11"/>
  <c r="W52" i="11"/>
  <c r="V32" i="11"/>
  <c r="L33" i="11"/>
  <c r="M33" i="11"/>
  <c r="L34" i="11"/>
  <c r="M34" i="11"/>
  <c r="N34" i="11"/>
  <c r="L35" i="11"/>
  <c r="M35" i="11"/>
  <c r="N35" i="11"/>
  <c r="L36" i="11"/>
  <c r="M36" i="11"/>
  <c r="N36" i="11"/>
  <c r="L37" i="11"/>
  <c r="M37" i="11"/>
  <c r="N37" i="11"/>
  <c r="L38" i="11"/>
  <c r="M38" i="11"/>
  <c r="N38" i="11"/>
  <c r="L39" i="11"/>
  <c r="M39" i="11"/>
  <c r="N39" i="11"/>
  <c r="L40" i="11"/>
  <c r="M40" i="11"/>
  <c r="N40" i="11"/>
  <c r="L41" i="11"/>
  <c r="M41" i="11"/>
  <c r="N41" i="11"/>
  <c r="L42" i="11"/>
  <c r="M42" i="11"/>
  <c r="N42" i="11"/>
  <c r="L43" i="11"/>
  <c r="M43" i="11"/>
  <c r="N43" i="11"/>
  <c r="L44" i="11"/>
  <c r="N44" i="11"/>
  <c r="L45" i="11"/>
  <c r="M45" i="11"/>
  <c r="N45" i="11"/>
  <c r="L46" i="11"/>
  <c r="M46" i="11"/>
  <c r="N46" i="11"/>
  <c r="L47" i="11"/>
  <c r="M47" i="11"/>
  <c r="N47" i="11"/>
  <c r="L48" i="11"/>
  <c r="M48" i="11"/>
  <c r="N48" i="11"/>
  <c r="L49" i="11"/>
  <c r="M49" i="11"/>
  <c r="L50" i="11"/>
  <c r="M50" i="11"/>
  <c r="N50" i="11"/>
  <c r="L51" i="11"/>
  <c r="M51" i="11"/>
  <c r="N51" i="11"/>
  <c r="L52" i="11"/>
  <c r="M52" i="11"/>
  <c r="N52" i="11"/>
  <c r="M32" i="11"/>
  <c r="N32" i="11"/>
  <c r="L32" i="11"/>
  <c r="I33" i="11"/>
  <c r="J33" i="11"/>
  <c r="K33" i="11"/>
  <c r="I34" i="11"/>
  <c r="J34" i="11"/>
  <c r="K34" i="11"/>
  <c r="I35" i="11"/>
  <c r="J35" i="11"/>
  <c r="K35" i="11"/>
  <c r="I36" i="11"/>
  <c r="J36" i="11"/>
  <c r="K36" i="11"/>
  <c r="I37" i="11"/>
  <c r="J37" i="11"/>
  <c r="K37" i="11"/>
  <c r="I38" i="11"/>
  <c r="J38" i="11"/>
  <c r="K38" i="11"/>
  <c r="I39" i="11"/>
  <c r="J39" i="11"/>
  <c r="K39" i="11"/>
  <c r="I40" i="11"/>
  <c r="J40" i="11"/>
  <c r="K40" i="11"/>
  <c r="I41" i="11"/>
  <c r="J41" i="11"/>
  <c r="K41" i="11"/>
  <c r="I42" i="11"/>
  <c r="J42" i="11"/>
  <c r="K42" i="11"/>
  <c r="I43" i="11"/>
  <c r="J43" i="11"/>
  <c r="K43" i="11"/>
  <c r="I44" i="11"/>
  <c r="J44" i="11"/>
  <c r="K44" i="11"/>
  <c r="I45" i="11"/>
  <c r="J45" i="11"/>
  <c r="K45" i="11"/>
  <c r="I46" i="11"/>
  <c r="J46" i="11"/>
  <c r="K46" i="11"/>
  <c r="I47" i="11"/>
  <c r="J47" i="11"/>
  <c r="K47" i="11"/>
  <c r="I48" i="11"/>
  <c r="J48" i="11"/>
  <c r="K48" i="11"/>
  <c r="I49" i="11"/>
  <c r="J49" i="11"/>
  <c r="K49" i="11"/>
  <c r="I50" i="11"/>
  <c r="J50" i="11"/>
  <c r="K50" i="11"/>
  <c r="I51" i="11"/>
  <c r="J51" i="11"/>
  <c r="K51" i="11"/>
  <c r="I52" i="11"/>
  <c r="J52" i="11"/>
  <c r="K52" i="11"/>
  <c r="J32" i="11"/>
  <c r="K32" i="11"/>
  <c r="F33" i="11"/>
  <c r="G33" i="11"/>
  <c r="H33" i="11"/>
  <c r="F34" i="11"/>
  <c r="G34" i="11"/>
  <c r="H34" i="11"/>
  <c r="F35" i="11"/>
  <c r="G35" i="11"/>
  <c r="H35" i="11"/>
  <c r="F36" i="11"/>
  <c r="G36" i="11"/>
  <c r="H36" i="11"/>
  <c r="F37" i="11"/>
  <c r="G37" i="11"/>
  <c r="H37" i="11"/>
  <c r="F38" i="11"/>
  <c r="G38" i="11"/>
  <c r="H38" i="11"/>
  <c r="F39" i="11"/>
  <c r="G39" i="11"/>
  <c r="H39" i="11"/>
  <c r="F40" i="11"/>
  <c r="G40" i="11"/>
  <c r="H40" i="11"/>
  <c r="F41" i="11"/>
  <c r="G41" i="11"/>
  <c r="H41" i="11"/>
  <c r="F42" i="11"/>
  <c r="G42" i="11"/>
  <c r="H42" i="11"/>
  <c r="F43" i="11"/>
  <c r="G43" i="11"/>
  <c r="H43" i="11"/>
  <c r="F44" i="11"/>
  <c r="G44" i="11"/>
  <c r="H44" i="11"/>
  <c r="F45" i="11"/>
  <c r="G45" i="11"/>
  <c r="H45" i="11"/>
  <c r="F46" i="11"/>
  <c r="G46" i="11"/>
  <c r="H46" i="11"/>
  <c r="F47" i="11"/>
  <c r="G47" i="11"/>
  <c r="H47" i="11"/>
  <c r="F48" i="11"/>
  <c r="G48" i="11"/>
  <c r="H48" i="11"/>
  <c r="F49" i="11"/>
  <c r="G49" i="11"/>
  <c r="H49" i="11"/>
  <c r="F50" i="11"/>
  <c r="G50" i="11"/>
  <c r="H50" i="11"/>
  <c r="F51" i="11"/>
  <c r="G51" i="11"/>
  <c r="H51" i="11"/>
  <c r="F52" i="11"/>
  <c r="G52" i="11"/>
  <c r="H52" i="11"/>
  <c r="G32" i="11"/>
  <c r="H32" i="11"/>
  <c r="F32" i="11"/>
  <c r="C33" i="11"/>
  <c r="D33" i="11"/>
  <c r="E33" i="11"/>
  <c r="C34" i="11"/>
  <c r="D34" i="11"/>
  <c r="E34" i="11"/>
  <c r="C35" i="11"/>
  <c r="D35" i="11"/>
  <c r="E35" i="11"/>
  <c r="C36" i="11"/>
  <c r="D36" i="11"/>
  <c r="E36" i="11"/>
  <c r="C37" i="11"/>
  <c r="D37" i="11"/>
  <c r="E37" i="11"/>
  <c r="C38" i="11"/>
  <c r="D38" i="11"/>
  <c r="E38" i="11"/>
  <c r="D39" i="11"/>
  <c r="E39" i="11"/>
  <c r="D40" i="11"/>
  <c r="E40" i="11"/>
  <c r="D41" i="11"/>
  <c r="E41" i="11"/>
  <c r="D42" i="11"/>
  <c r="E42" i="11"/>
  <c r="D43" i="11"/>
  <c r="E43" i="11"/>
  <c r="D44" i="11"/>
  <c r="E44" i="11"/>
  <c r="D45" i="11"/>
  <c r="E45" i="11"/>
  <c r="D46" i="11"/>
  <c r="E46" i="11"/>
  <c r="D47" i="11"/>
  <c r="E47" i="11"/>
  <c r="D48" i="11"/>
  <c r="E48" i="11"/>
  <c r="D49" i="11"/>
  <c r="E49" i="11"/>
  <c r="C50" i="11"/>
  <c r="D50" i="11"/>
  <c r="E50" i="11"/>
  <c r="C51" i="11"/>
  <c r="D51" i="11"/>
  <c r="E51" i="11"/>
  <c r="C52" i="11"/>
  <c r="D52" i="11"/>
  <c r="E52" i="11"/>
  <c r="D32" i="11"/>
  <c r="E32" i="11"/>
  <c r="C32" i="11"/>
  <c r="V9" i="11"/>
  <c r="W9" i="11"/>
  <c r="X9" i="11"/>
  <c r="V10" i="11"/>
  <c r="W10" i="11"/>
  <c r="X10" i="11"/>
  <c r="V11" i="11"/>
  <c r="V12" i="11"/>
  <c r="X12" i="11"/>
  <c r="V13" i="11"/>
  <c r="W13" i="11"/>
  <c r="X13" i="11"/>
  <c r="V14" i="11"/>
  <c r="W14" i="11"/>
  <c r="V15" i="11"/>
  <c r="V16" i="11"/>
  <c r="V17" i="11"/>
  <c r="W17" i="11"/>
  <c r="X17" i="11"/>
  <c r="V18" i="11"/>
  <c r="W18" i="11"/>
  <c r="X18" i="11"/>
  <c r="V19" i="11"/>
  <c r="V20" i="11"/>
  <c r="V21" i="11"/>
  <c r="W21" i="11"/>
  <c r="V22" i="11"/>
  <c r="V23" i="11"/>
  <c r="W23" i="11"/>
  <c r="V24" i="11"/>
  <c r="V25" i="11"/>
  <c r="W25" i="11"/>
  <c r="X25" i="11"/>
  <c r="V26" i="11"/>
  <c r="W26" i="11"/>
  <c r="X26" i="11"/>
  <c r="V27" i="11"/>
  <c r="W7" i="11"/>
  <c r="X7" i="11"/>
  <c r="V7" i="11"/>
  <c r="F8" i="11"/>
  <c r="G8" i="11"/>
  <c r="H8" i="11"/>
  <c r="I8" i="11"/>
  <c r="J8" i="11"/>
  <c r="K8" i="11"/>
  <c r="L8" i="11"/>
  <c r="N8" i="11"/>
  <c r="F9" i="11"/>
  <c r="G9" i="11"/>
  <c r="H9" i="11"/>
  <c r="I9" i="11"/>
  <c r="J9" i="11"/>
  <c r="K9" i="11"/>
  <c r="L9" i="11"/>
  <c r="M9" i="11"/>
  <c r="N9" i="11"/>
  <c r="F10" i="11"/>
  <c r="G10" i="11"/>
  <c r="H10" i="11"/>
  <c r="I10" i="11"/>
  <c r="J10" i="11"/>
  <c r="K10" i="11"/>
  <c r="L10" i="11"/>
  <c r="M10" i="11"/>
  <c r="F11" i="11"/>
  <c r="G11" i="11"/>
  <c r="H11" i="11"/>
  <c r="I11" i="11"/>
  <c r="J11" i="11"/>
  <c r="K11" i="11"/>
  <c r="L11" i="11"/>
  <c r="M11" i="11"/>
  <c r="F12" i="11"/>
  <c r="G12" i="11"/>
  <c r="H12" i="11"/>
  <c r="I12" i="11"/>
  <c r="J12" i="11"/>
  <c r="K12" i="11"/>
  <c r="L12" i="11"/>
  <c r="F13" i="11"/>
  <c r="G13" i="11"/>
  <c r="H13" i="11"/>
  <c r="I13" i="11"/>
  <c r="J13" i="11"/>
  <c r="K13" i="11"/>
  <c r="L13" i="11"/>
  <c r="M13" i="11"/>
  <c r="N13" i="11"/>
  <c r="F14" i="11"/>
  <c r="G14" i="11"/>
  <c r="H14" i="11"/>
  <c r="I14" i="11"/>
  <c r="J14" i="11"/>
  <c r="K14" i="11"/>
  <c r="L14" i="11"/>
  <c r="M14" i="11"/>
  <c r="N14" i="11"/>
  <c r="F15" i="11"/>
  <c r="G15" i="11"/>
  <c r="H15" i="11"/>
  <c r="I15" i="11"/>
  <c r="J15" i="11"/>
  <c r="K15" i="11"/>
  <c r="L15" i="11"/>
  <c r="M15" i="11"/>
  <c r="F16" i="11"/>
  <c r="G16" i="11"/>
  <c r="H16" i="11"/>
  <c r="I16" i="11"/>
  <c r="J16" i="11"/>
  <c r="K16" i="11"/>
  <c r="L16" i="11"/>
  <c r="M16" i="11"/>
  <c r="N16" i="11"/>
  <c r="F17" i="11"/>
  <c r="G17" i="11"/>
  <c r="H17" i="11"/>
  <c r="I17" i="11"/>
  <c r="J17" i="11"/>
  <c r="K17" i="11"/>
  <c r="L17" i="11"/>
  <c r="M17" i="11"/>
  <c r="F18" i="11"/>
  <c r="G18" i="11"/>
  <c r="H18" i="11"/>
  <c r="I18" i="11"/>
  <c r="J18" i="11"/>
  <c r="K18" i="11"/>
  <c r="L18" i="11"/>
  <c r="M18" i="11"/>
  <c r="N18" i="11"/>
  <c r="F19" i="11"/>
  <c r="G19" i="11"/>
  <c r="H19" i="11"/>
  <c r="I19" i="11"/>
  <c r="J19" i="11"/>
  <c r="K19" i="11"/>
  <c r="L19" i="11"/>
  <c r="F20" i="11"/>
  <c r="G20" i="11"/>
  <c r="H20" i="11"/>
  <c r="I20" i="11"/>
  <c r="J20" i="11"/>
  <c r="K20" i="11"/>
  <c r="L20" i="11"/>
  <c r="N20" i="11"/>
  <c r="F21" i="11"/>
  <c r="G21" i="11"/>
  <c r="H21" i="11"/>
  <c r="I21" i="11"/>
  <c r="J21" i="11"/>
  <c r="K21" i="11"/>
  <c r="L21" i="11"/>
  <c r="N21" i="11"/>
  <c r="F22" i="11"/>
  <c r="G22" i="11"/>
  <c r="H22" i="11"/>
  <c r="I22" i="11"/>
  <c r="J22" i="11"/>
  <c r="K22" i="11"/>
  <c r="L22" i="11"/>
  <c r="M22" i="11"/>
  <c r="N22" i="11"/>
  <c r="F23" i="11"/>
  <c r="G23" i="11"/>
  <c r="H23" i="11"/>
  <c r="I23" i="11"/>
  <c r="J23" i="11"/>
  <c r="K23" i="11"/>
  <c r="L23" i="11"/>
  <c r="M23" i="11"/>
  <c r="N23" i="11"/>
  <c r="F24" i="11"/>
  <c r="G24" i="11"/>
  <c r="H24" i="11"/>
  <c r="I24" i="11"/>
  <c r="J24" i="11"/>
  <c r="K24" i="11"/>
  <c r="L24" i="11"/>
  <c r="F25" i="11"/>
  <c r="G25" i="11"/>
  <c r="H25" i="11"/>
  <c r="I25" i="11"/>
  <c r="J25" i="11"/>
  <c r="K25" i="11"/>
  <c r="L25" i="11"/>
  <c r="M25" i="11"/>
  <c r="N25" i="11"/>
  <c r="F26" i="11"/>
  <c r="G26" i="11"/>
  <c r="H26" i="11"/>
  <c r="I26" i="11"/>
  <c r="J26" i="11"/>
  <c r="K26" i="11"/>
  <c r="L26" i="11"/>
  <c r="F27" i="11"/>
  <c r="G27" i="11"/>
  <c r="H27" i="11"/>
  <c r="I27" i="11"/>
  <c r="J27" i="11"/>
  <c r="K27" i="11"/>
  <c r="L27" i="11"/>
  <c r="M7" i="11"/>
  <c r="L7" i="11"/>
  <c r="J7" i="11"/>
  <c r="K7" i="11"/>
  <c r="I7" i="11"/>
  <c r="H7" i="11"/>
  <c r="F7" i="11"/>
  <c r="C27" i="11"/>
  <c r="D27" i="11"/>
  <c r="E27" i="11"/>
  <c r="C8" i="11"/>
  <c r="D8" i="11"/>
  <c r="E8" i="11"/>
  <c r="D9" i="11"/>
  <c r="E9" i="11"/>
  <c r="C10" i="11"/>
  <c r="D10" i="11"/>
  <c r="E10" i="11"/>
  <c r="D11" i="11"/>
  <c r="E11" i="11"/>
  <c r="D12" i="11"/>
  <c r="E12" i="11"/>
  <c r="C13" i="11"/>
  <c r="D13" i="11"/>
  <c r="E13" i="11"/>
  <c r="D14" i="11"/>
  <c r="E14" i="11"/>
  <c r="C15" i="11"/>
  <c r="D15" i="11"/>
  <c r="E15" i="11"/>
  <c r="D16" i="11"/>
  <c r="E16" i="11"/>
  <c r="D17" i="11"/>
  <c r="E17" i="11"/>
  <c r="C18" i="11"/>
  <c r="D18" i="11"/>
  <c r="E18" i="11"/>
  <c r="C19" i="11"/>
  <c r="D19" i="11"/>
  <c r="E19" i="11"/>
  <c r="C20" i="11"/>
  <c r="D20" i="11"/>
  <c r="E20" i="11"/>
  <c r="D21" i="11"/>
  <c r="E21" i="11"/>
  <c r="D22" i="11"/>
  <c r="E22" i="11"/>
  <c r="C23" i="11"/>
  <c r="D23" i="11"/>
  <c r="E23" i="11"/>
  <c r="C24" i="11"/>
  <c r="D24" i="11"/>
  <c r="E24" i="11"/>
  <c r="D25" i="11"/>
  <c r="E25" i="11"/>
  <c r="C26" i="11"/>
  <c r="D26" i="11"/>
  <c r="E26" i="11"/>
  <c r="D7" i="11"/>
  <c r="E7" i="11"/>
  <c r="T509" i="7" l="1"/>
  <c r="T509" i="11" s="1"/>
  <c r="R313" i="7"/>
  <c r="R313" i="11" s="1"/>
  <c r="R344" i="7"/>
  <c r="P332" i="7"/>
  <c r="P332" i="11" s="1"/>
  <c r="R336" i="7"/>
  <c r="Q249" i="7"/>
  <c r="R449" i="7"/>
  <c r="Q362" i="7"/>
  <c r="T507" i="7"/>
  <c r="T507" i="11" s="1"/>
  <c r="C59" i="9"/>
  <c r="C58" i="9"/>
  <c r="Q308" i="7"/>
  <c r="Q308" i="11" s="1"/>
  <c r="Q312" i="7"/>
  <c r="Q312" i="11" s="1"/>
  <c r="C57" i="9"/>
  <c r="B76" i="9"/>
  <c r="B64" i="9"/>
  <c r="T518" i="7"/>
  <c r="T518" i="11" s="1"/>
  <c r="S516" i="7"/>
  <c r="S516" i="11" s="1"/>
  <c r="Q316" i="7"/>
  <c r="Q320" i="7"/>
  <c r="S515" i="7"/>
  <c r="S515" i="11" s="1"/>
  <c r="B59" i="9"/>
  <c r="T522" i="7"/>
  <c r="T522" i="11" s="1"/>
  <c r="S507" i="7"/>
  <c r="S507" i="11" s="1"/>
  <c r="C71" i="9"/>
  <c r="P368" i="7"/>
  <c r="P368" i="11" s="1"/>
  <c r="Q324" i="7"/>
  <c r="Q324" i="11" s="1"/>
  <c r="R232" i="7"/>
  <c r="S517" i="7"/>
  <c r="S517" i="11" s="1"/>
  <c r="B75" i="9"/>
  <c r="C64" i="9"/>
  <c r="B74" i="9"/>
  <c r="S524" i="7"/>
  <c r="S524" i="11" s="1"/>
  <c r="S519" i="7"/>
  <c r="S519" i="11" s="1"/>
  <c r="B61" i="9"/>
  <c r="P257" i="7"/>
  <c r="P257" i="11" s="1"/>
  <c r="P344" i="7"/>
  <c r="P344" i="11" s="1"/>
  <c r="T525" i="7"/>
  <c r="T525" i="11" s="1"/>
  <c r="C72" i="9"/>
  <c r="Q282" i="7"/>
  <c r="Q282" i="11" s="1"/>
  <c r="C74" i="9"/>
  <c r="T521" i="7"/>
  <c r="T521" i="11" s="1"/>
  <c r="T524" i="7"/>
  <c r="T524" i="11" s="1"/>
  <c r="P348" i="7"/>
  <c r="P348" i="11" s="1"/>
  <c r="Q257" i="7"/>
  <c r="R257" i="7"/>
  <c r="R257" i="11" s="1"/>
  <c r="R528" i="11"/>
  <c r="P382" i="7"/>
  <c r="P382" i="11" s="1"/>
  <c r="Q332" i="7"/>
  <c r="Q332" i="11" s="1"/>
  <c r="R357" i="7"/>
  <c r="R357" i="11" s="1"/>
  <c r="T512" i="7"/>
  <c r="T512" i="11" s="1"/>
  <c r="S521" i="7"/>
  <c r="S521" i="11" s="1"/>
  <c r="S513" i="7"/>
  <c r="S513" i="11" s="1"/>
  <c r="B70" i="9"/>
  <c r="T514" i="7"/>
  <c r="T514" i="11" s="1"/>
  <c r="B62" i="9"/>
  <c r="C63" i="9"/>
  <c r="S511" i="7"/>
  <c r="S511" i="11" s="1"/>
  <c r="B60" i="9"/>
  <c r="C66" i="9"/>
  <c r="T511" i="7"/>
  <c r="T511" i="11" s="1"/>
  <c r="S518" i="7"/>
  <c r="S518" i="11" s="1"/>
  <c r="C60" i="9"/>
  <c r="C61" i="9"/>
  <c r="T519" i="7"/>
  <c r="T519" i="11" s="1"/>
  <c r="B67" i="9"/>
  <c r="C68" i="9"/>
  <c r="T517" i="7"/>
  <c r="T517" i="11" s="1"/>
  <c r="C56" i="9"/>
  <c r="S526" i="7"/>
  <c r="S526" i="11" s="1"/>
  <c r="C67" i="9"/>
  <c r="S512" i="7"/>
  <c r="S512" i="11" s="1"/>
  <c r="B71" i="9"/>
  <c r="P320" i="7"/>
  <c r="P320" i="11" s="1"/>
  <c r="P352" i="7"/>
  <c r="P352" i="11" s="1"/>
  <c r="R332" i="7"/>
  <c r="P360" i="7"/>
  <c r="P360" i="11" s="1"/>
  <c r="R502" i="7"/>
  <c r="R502" i="11" s="1"/>
  <c r="S527" i="7"/>
  <c r="S527" i="11" s="1"/>
  <c r="S522" i="7"/>
  <c r="S522" i="11" s="1"/>
  <c r="T508" i="7"/>
  <c r="T508" i="11" s="1"/>
  <c r="B73" i="9"/>
  <c r="T516" i="7"/>
  <c r="T516" i="11" s="1"/>
  <c r="Q360" i="7"/>
  <c r="Q360" i="11" s="1"/>
  <c r="C70" i="9"/>
  <c r="S510" i="7"/>
  <c r="S510" i="11" s="1"/>
  <c r="C73" i="9"/>
  <c r="C65" i="9"/>
  <c r="Q336" i="7"/>
  <c r="B72" i="9"/>
  <c r="B56" i="9"/>
  <c r="R435" i="7"/>
  <c r="R435" i="11" s="1"/>
  <c r="T523" i="7"/>
  <c r="T523" i="11" s="1"/>
  <c r="S523" i="7"/>
  <c r="S523" i="11" s="1"/>
  <c r="B63" i="9"/>
  <c r="P336" i="7"/>
  <c r="P336" i="11" s="1"/>
  <c r="C62" i="9"/>
  <c r="S514" i="7"/>
  <c r="S514" i="11" s="1"/>
  <c r="Q364" i="7"/>
  <c r="Q364" i="11" s="1"/>
  <c r="R308" i="7"/>
  <c r="R308" i="11" s="1"/>
  <c r="P340" i="7"/>
  <c r="P340" i="11" s="1"/>
  <c r="Q368" i="7"/>
  <c r="Q368" i="11" s="1"/>
  <c r="T526" i="7"/>
  <c r="T526" i="11" s="1"/>
  <c r="Q528" i="11"/>
  <c r="S509" i="7"/>
  <c r="S509" i="11" s="1"/>
  <c r="P235" i="7"/>
  <c r="P235" i="11" s="1"/>
  <c r="Q232" i="7"/>
  <c r="Q232" i="11" s="1"/>
  <c r="Q372" i="7"/>
  <c r="C75" i="9"/>
  <c r="B68" i="9"/>
  <c r="B66" i="9"/>
  <c r="B57" i="9"/>
  <c r="B69" i="9"/>
  <c r="T513" i="7"/>
  <c r="T513" i="11" s="1"/>
  <c r="B58" i="9"/>
  <c r="T520" i="7"/>
  <c r="T520" i="11" s="1"/>
  <c r="S525" i="7"/>
  <c r="S525" i="11" s="1"/>
  <c r="R500" i="7"/>
  <c r="R500" i="11" s="1"/>
  <c r="S520" i="7"/>
  <c r="S520" i="11" s="1"/>
  <c r="T527" i="7"/>
  <c r="T527" i="11" s="1"/>
  <c r="C69" i="9"/>
  <c r="T510" i="7"/>
  <c r="T510" i="11" s="1"/>
  <c r="S508" i="7"/>
  <c r="S508" i="11" s="1"/>
  <c r="T515" i="7"/>
  <c r="T515" i="11" s="1"/>
  <c r="B65" i="9"/>
  <c r="C76" i="9"/>
  <c r="P484" i="7"/>
  <c r="P484" i="11" s="1"/>
  <c r="P496" i="7"/>
  <c r="P496" i="11" s="1"/>
  <c r="Q243" i="7"/>
  <c r="Q243" i="11" s="1"/>
  <c r="Q491" i="7"/>
  <c r="Q491" i="11" s="1"/>
  <c r="P246" i="7"/>
  <c r="P246" i="11" s="1"/>
  <c r="P492" i="7"/>
  <c r="P492" i="11" s="1"/>
  <c r="Q107" i="7"/>
  <c r="Q107" i="11" s="1"/>
  <c r="Q490" i="7"/>
  <c r="Q490" i="11" s="1"/>
  <c r="Q493" i="7"/>
  <c r="Q493" i="11" s="1"/>
  <c r="P499" i="7"/>
  <c r="P499" i="11" s="1"/>
  <c r="R501" i="7"/>
  <c r="R501" i="11" s="1"/>
  <c r="Q486" i="7"/>
  <c r="Q486" i="11" s="1"/>
  <c r="V503" i="7"/>
  <c r="AO46" i="9" s="1"/>
  <c r="P497" i="7"/>
  <c r="P497" i="11" s="1"/>
  <c r="H500" i="11"/>
  <c r="Q502" i="7"/>
  <c r="Q502" i="11" s="1"/>
  <c r="P482" i="7"/>
  <c r="P482" i="11" s="1"/>
  <c r="R482" i="7"/>
  <c r="R482" i="11" s="1"/>
  <c r="Q485" i="7"/>
  <c r="Q485" i="11" s="1"/>
  <c r="W497" i="11"/>
  <c r="R485" i="7"/>
  <c r="R491" i="7"/>
  <c r="P502" i="7"/>
  <c r="P502" i="11" s="1"/>
  <c r="M486" i="11"/>
  <c r="W486" i="11"/>
  <c r="W495" i="11"/>
  <c r="X497" i="11"/>
  <c r="W499" i="11"/>
  <c r="X502" i="11"/>
  <c r="R157" i="7"/>
  <c r="R157" i="11" s="1"/>
  <c r="P486" i="7"/>
  <c r="P486" i="11" s="1"/>
  <c r="W503" i="7"/>
  <c r="I484" i="11"/>
  <c r="X486" i="11"/>
  <c r="W489" i="11"/>
  <c r="D493" i="11"/>
  <c r="W493" i="11"/>
  <c r="X495" i="11"/>
  <c r="F497" i="11"/>
  <c r="F499" i="11"/>
  <c r="X499" i="11"/>
  <c r="W501" i="11"/>
  <c r="W353" i="7"/>
  <c r="K482" i="11"/>
  <c r="W485" i="11"/>
  <c r="X489" i="11"/>
  <c r="X493" i="11"/>
  <c r="C496" i="11"/>
  <c r="X501" i="11"/>
  <c r="R486" i="7"/>
  <c r="Q496" i="7"/>
  <c r="X485" i="11"/>
  <c r="W498" i="11"/>
  <c r="P487" i="7"/>
  <c r="P487" i="11" s="1"/>
  <c r="Q497" i="7"/>
  <c r="P495" i="7"/>
  <c r="P495" i="11" s="1"/>
  <c r="W482" i="11"/>
  <c r="V484" i="11"/>
  <c r="V503" i="11" s="1"/>
  <c r="W487" i="11"/>
  <c r="X498" i="11"/>
  <c r="W500" i="11"/>
  <c r="X482" i="11"/>
  <c r="X487" i="11"/>
  <c r="W490" i="11"/>
  <c r="W494" i="11"/>
  <c r="X496" i="11"/>
  <c r="H501" i="11"/>
  <c r="R490" i="7"/>
  <c r="R496" i="7"/>
  <c r="W488" i="11"/>
  <c r="X490" i="11"/>
  <c r="X494" i="11"/>
  <c r="X503" i="7"/>
  <c r="Q494" i="7"/>
  <c r="R499" i="7"/>
  <c r="R483" i="7"/>
  <c r="P489" i="7"/>
  <c r="P489" i="11" s="1"/>
  <c r="R494" i="7"/>
  <c r="P500" i="7"/>
  <c r="P500" i="11" s="1"/>
  <c r="Q501" i="7"/>
  <c r="R498" i="7"/>
  <c r="P494" i="7"/>
  <c r="P494" i="11" s="1"/>
  <c r="Q484" i="7"/>
  <c r="Q488" i="7"/>
  <c r="R488" i="7"/>
  <c r="P491" i="7"/>
  <c r="P491" i="11" s="1"/>
  <c r="Q482" i="7"/>
  <c r="P488" i="7"/>
  <c r="P488" i="11" s="1"/>
  <c r="P483" i="7"/>
  <c r="P483" i="11" s="1"/>
  <c r="R484" i="7"/>
  <c r="Q495" i="7"/>
  <c r="Q489" i="7"/>
  <c r="R489" i="7"/>
  <c r="R495" i="7"/>
  <c r="Q498" i="7"/>
  <c r="Q487" i="7"/>
  <c r="Q500" i="7"/>
  <c r="R493" i="7"/>
  <c r="Q499" i="7"/>
  <c r="R487" i="7"/>
  <c r="Q492" i="7"/>
  <c r="R492" i="7"/>
  <c r="Q483" i="7"/>
  <c r="R497" i="7"/>
  <c r="P501" i="7"/>
  <c r="P501" i="11" s="1"/>
  <c r="P485" i="7"/>
  <c r="P485" i="11" s="1"/>
  <c r="P498" i="7"/>
  <c r="P498" i="11" s="1"/>
  <c r="P493" i="7"/>
  <c r="P493" i="11" s="1"/>
  <c r="P490" i="7"/>
  <c r="P490" i="11" s="1"/>
  <c r="R236" i="7"/>
  <c r="R236" i="11" s="1"/>
  <c r="P307" i="7"/>
  <c r="P307" i="11" s="1"/>
  <c r="Q239" i="7"/>
  <c r="P242" i="7"/>
  <c r="P242" i="11" s="1"/>
  <c r="P342" i="7"/>
  <c r="P342" i="11" s="1"/>
  <c r="Q157" i="7"/>
  <c r="Q438" i="7"/>
  <c r="P207" i="7"/>
  <c r="P207" i="11" s="1"/>
  <c r="Q351" i="7"/>
  <c r="Q351" i="11" s="1"/>
  <c r="Q251" i="7"/>
  <c r="Q251" i="11" s="1"/>
  <c r="Q322" i="7"/>
  <c r="Q322" i="11" s="1"/>
  <c r="R350" i="7"/>
  <c r="R350" i="11" s="1"/>
  <c r="R334" i="7"/>
  <c r="R334" i="11" s="1"/>
  <c r="R407" i="7"/>
  <c r="R407" i="11" s="1"/>
  <c r="P250" i="7"/>
  <c r="P250" i="11" s="1"/>
  <c r="P321" i="7"/>
  <c r="P321" i="11" s="1"/>
  <c r="Q349" i="7"/>
  <c r="Q349" i="11" s="1"/>
  <c r="P367" i="7"/>
  <c r="P367" i="11" s="1"/>
  <c r="R107" i="7"/>
  <c r="R107" i="11" s="1"/>
  <c r="R252" i="7"/>
  <c r="R252" i="11" s="1"/>
  <c r="P309" i="7"/>
  <c r="P309" i="11" s="1"/>
  <c r="R323" i="7"/>
  <c r="R323" i="11" s="1"/>
  <c r="Q337" i="7"/>
  <c r="V103" i="7"/>
  <c r="Y99" i="7" s="1"/>
  <c r="Y99" i="11" s="1"/>
  <c r="W278" i="7"/>
  <c r="Q310" i="7"/>
  <c r="Q310" i="11" s="1"/>
  <c r="R338" i="7"/>
  <c r="R338" i="11" s="1"/>
  <c r="R370" i="7"/>
  <c r="R370" i="11" s="1"/>
  <c r="X378" i="7"/>
  <c r="P234" i="7"/>
  <c r="P234" i="11" s="1"/>
  <c r="R311" i="7"/>
  <c r="R311" i="11" s="1"/>
  <c r="P325" i="7"/>
  <c r="P325" i="11" s="1"/>
  <c r="P371" i="7"/>
  <c r="P371" i="11" s="1"/>
  <c r="P132" i="7"/>
  <c r="P132" i="11" s="1"/>
  <c r="Q326" i="7"/>
  <c r="Q235" i="7"/>
  <c r="Q235" i="11" s="1"/>
  <c r="P313" i="7"/>
  <c r="P313" i="11" s="1"/>
  <c r="R327" i="7"/>
  <c r="Q341" i="7"/>
  <c r="Q341" i="11" s="1"/>
  <c r="P375" i="7"/>
  <c r="P375" i="11" s="1"/>
  <c r="R237" i="7"/>
  <c r="R237" i="11" s="1"/>
  <c r="Q314" i="7"/>
  <c r="Q314" i="11" s="1"/>
  <c r="R342" i="7"/>
  <c r="R342" i="11" s="1"/>
  <c r="P359" i="7"/>
  <c r="P359" i="11" s="1"/>
  <c r="P238" i="7"/>
  <c r="P238" i="11" s="1"/>
  <c r="R315" i="7"/>
  <c r="R315" i="11" s="1"/>
  <c r="P343" i="7"/>
  <c r="P343" i="11" s="1"/>
  <c r="X53" i="7"/>
  <c r="R282" i="7"/>
  <c r="R282" i="11" s="1"/>
  <c r="P317" i="7"/>
  <c r="P317" i="11" s="1"/>
  <c r="P182" i="7"/>
  <c r="P182" i="11" s="1"/>
  <c r="Q318" i="7"/>
  <c r="Q318" i="11" s="1"/>
  <c r="Q345" i="7"/>
  <c r="Q345" i="11" s="1"/>
  <c r="P245" i="7"/>
  <c r="P245" i="11" s="1"/>
  <c r="R319" i="7"/>
  <c r="R319" i="11" s="1"/>
  <c r="Q333" i="7"/>
  <c r="Q333" i="11" s="1"/>
  <c r="R346" i="7"/>
  <c r="R346" i="11" s="1"/>
  <c r="R362" i="7"/>
  <c r="R362" i="11" s="1"/>
  <c r="Q307" i="7"/>
  <c r="Q307" i="11" s="1"/>
  <c r="P363" i="7"/>
  <c r="P363" i="11" s="1"/>
  <c r="R238" i="7"/>
  <c r="R238" i="11" s="1"/>
  <c r="R250" i="7"/>
  <c r="R250" i="11" s="1"/>
  <c r="Q313" i="7"/>
  <c r="Q313" i="11" s="1"/>
  <c r="R321" i="7"/>
  <c r="R321" i="11" s="1"/>
  <c r="Q350" i="7"/>
  <c r="Q350" i="11" s="1"/>
  <c r="R361" i="7"/>
  <c r="R361" i="11" s="1"/>
  <c r="Q370" i="7"/>
  <c r="Q370" i="11" s="1"/>
  <c r="Q382" i="7"/>
  <c r="Q382" i="11" s="1"/>
  <c r="Q241" i="7"/>
  <c r="Q241" i="11" s="1"/>
  <c r="P252" i="7"/>
  <c r="P252" i="11" s="1"/>
  <c r="R307" i="7"/>
  <c r="R307" i="11" s="1"/>
  <c r="Q315" i="7"/>
  <c r="Q315" i="11" s="1"/>
  <c r="P323" i="7"/>
  <c r="P323" i="11" s="1"/>
  <c r="P334" i="7"/>
  <c r="P334" i="11" s="1"/>
  <c r="R371" i="7"/>
  <c r="R371" i="11" s="1"/>
  <c r="Q440" i="7"/>
  <c r="Q440" i="11" s="1"/>
  <c r="Q439" i="7"/>
  <c r="Q439" i="11" s="1"/>
  <c r="Q343" i="7"/>
  <c r="Q343" i="11" s="1"/>
  <c r="R441" i="7"/>
  <c r="R441" i="11" s="1"/>
  <c r="P427" i="7"/>
  <c r="P427" i="11" s="1"/>
  <c r="P232" i="7"/>
  <c r="P232" i="11" s="1"/>
  <c r="V328" i="7"/>
  <c r="M35" i="9" s="1"/>
  <c r="P315" i="7"/>
  <c r="P315" i="11" s="1"/>
  <c r="Q335" i="7"/>
  <c r="Q335" i="11" s="1"/>
  <c r="R363" i="7"/>
  <c r="R363" i="11" s="1"/>
  <c r="P373" i="7"/>
  <c r="P373" i="11" s="1"/>
  <c r="R57" i="7"/>
  <c r="R57" i="11" s="1"/>
  <c r="P157" i="7"/>
  <c r="P157" i="11" s="1"/>
  <c r="Q233" i="7"/>
  <c r="Q233" i="11" s="1"/>
  <c r="R244" i="7"/>
  <c r="R244" i="11" s="1"/>
  <c r="Q325" i="7"/>
  <c r="Q325" i="11" s="1"/>
  <c r="R373" i="7"/>
  <c r="R373" i="11" s="1"/>
  <c r="Q443" i="7"/>
  <c r="Q443" i="11" s="1"/>
  <c r="V403" i="7"/>
  <c r="X33" i="9" s="1"/>
  <c r="P244" i="7"/>
  <c r="P244" i="11" s="1"/>
  <c r="R325" i="7"/>
  <c r="R325" i="11" s="1"/>
  <c r="P357" i="7"/>
  <c r="P357" i="11" s="1"/>
  <c r="P365" i="7"/>
  <c r="P365" i="11" s="1"/>
  <c r="Q374" i="7"/>
  <c r="R234" i="7"/>
  <c r="R234" i="11" s="1"/>
  <c r="R317" i="7"/>
  <c r="R317" i="11" s="1"/>
  <c r="P346" i="7"/>
  <c r="P346" i="11" s="1"/>
  <c r="Q357" i="7"/>
  <c r="Q357" i="11" s="1"/>
  <c r="R365" i="7"/>
  <c r="R365" i="11" s="1"/>
  <c r="R445" i="7"/>
  <c r="R445" i="11" s="1"/>
  <c r="R82" i="7"/>
  <c r="R82" i="11" s="1"/>
  <c r="Q182" i="7"/>
  <c r="Q182" i="11" s="1"/>
  <c r="Q245" i="7"/>
  <c r="Q245" i="11" s="1"/>
  <c r="R309" i="7"/>
  <c r="R309" i="11" s="1"/>
  <c r="Q327" i="7"/>
  <c r="V378" i="7"/>
  <c r="T36" i="9" s="1"/>
  <c r="Q366" i="7"/>
  <c r="R375" i="7"/>
  <c r="R375" i="11" s="1"/>
  <c r="R182" i="7"/>
  <c r="R182" i="11" s="1"/>
  <c r="P310" i="7"/>
  <c r="P310" i="11" s="1"/>
  <c r="R318" i="7"/>
  <c r="R318" i="11" s="1"/>
  <c r="P338" i="7"/>
  <c r="P338" i="11" s="1"/>
  <c r="Q347" i="7"/>
  <c r="R447" i="7"/>
  <c r="R246" i="7"/>
  <c r="R246" i="11" s="1"/>
  <c r="P327" i="7"/>
  <c r="P327" i="11" s="1"/>
  <c r="Q358" i="7"/>
  <c r="Q358" i="11" s="1"/>
  <c r="R367" i="7"/>
  <c r="P377" i="7"/>
  <c r="P377" i="11" s="1"/>
  <c r="P240" i="7"/>
  <c r="P240" i="11" s="1"/>
  <c r="P236" i="7"/>
  <c r="P236" i="11" s="1"/>
  <c r="Q247" i="7"/>
  <c r="Q247" i="11" s="1"/>
  <c r="P319" i="7"/>
  <c r="P319" i="11" s="1"/>
  <c r="Q339" i="7"/>
  <c r="Q339" i="11" s="1"/>
  <c r="R377" i="7"/>
  <c r="R377" i="11" s="1"/>
  <c r="Q434" i="7"/>
  <c r="Q434" i="11" s="1"/>
  <c r="V328" i="11"/>
  <c r="Q237" i="7"/>
  <c r="Q237" i="11" s="1"/>
  <c r="P248" i="7"/>
  <c r="P248" i="11" s="1"/>
  <c r="P311" i="7"/>
  <c r="P311" i="11" s="1"/>
  <c r="R339" i="7"/>
  <c r="R339" i="11" s="1"/>
  <c r="R359" i="7"/>
  <c r="R359" i="11" s="1"/>
  <c r="P107" i="7"/>
  <c r="P107" i="11" s="1"/>
  <c r="Q207" i="7"/>
  <c r="P282" i="7"/>
  <c r="P282" i="11" s="1"/>
  <c r="P350" i="7"/>
  <c r="P350" i="11" s="1"/>
  <c r="P369" i="7"/>
  <c r="P369" i="11" s="1"/>
  <c r="V53" i="7"/>
  <c r="I12" i="9" s="1"/>
  <c r="R207" i="7"/>
  <c r="R207" i="11" s="1"/>
  <c r="V303" i="7"/>
  <c r="Y298" i="7" s="1"/>
  <c r="Y298" i="11" s="1"/>
  <c r="R369" i="7"/>
  <c r="R369" i="11" s="1"/>
  <c r="R382" i="7"/>
  <c r="R382" i="11" s="1"/>
  <c r="N26" i="11"/>
  <c r="R26" i="7"/>
  <c r="P7" i="7"/>
  <c r="P7" i="11" s="1"/>
  <c r="C7" i="11"/>
  <c r="C17" i="11"/>
  <c r="P17" i="7"/>
  <c r="P17" i="11" s="1"/>
  <c r="N19" i="11"/>
  <c r="R19" i="7"/>
  <c r="M12" i="11"/>
  <c r="Q12" i="7"/>
  <c r="W27" i="11"/>
  <c r="X16" i="11"/>
  <c r="W11" i="11"/>
  <c r="N49" i="11"/>
  <c r="R49" i="7"/>
  <c r="M44" i="11"/>
  <c r="Q44" i="7"/>
  <c r="N33" i="11"/>
  <c r="R33" i="7"/>
  <c r="W49" i="11"/>
  <c r="X38" i="11"/>
  <c r="W33" i="11"/>
  <c r="C11" i="11"/>
  <c r="P11" i="7"/>
  <c r="P11" i="11" s="1"/>
  <c r="M26" i="11"/>
  <c r="Q26" i="7"/>
  <c r="N17" i="11"/>
  <c r="R17" i="7"/>
  <c r="X20" i="11"/>
  <c r="W16" i="11"/>
  <c r="C16" i="11"/>
  <c r="P16" i="7"/>
  <c r="P16" i="11" s="1"/>
  <c r="M19" i="11"/>
  <c r="Q19" i="7"/>
  <c r="M24" i="11"/>
  <c r="Q24" i="7"/>
  <c r="N15" i="11"/>
  <c r="R15" i="7"/>
  <c r="M8" i="11"/>
  <c r="Q8" i="7"/>
  <c r="W15" i="11"/>
  <c r="C22" i="11"/>
  <c r="P22" i="7"/>
  <c r="P22" i="11" s="1"/>
  <c r="N10" i="11"/>
  <c r="R10" i="7"/>
  <c r="N24" i="11"/>
  <c r="R24" i="7"/>
  <c r="C25" i="11"/>
  <c r="P25" i="7"/>
  <c r="P25" i="11" s="1"/>
  <c r="C9" i="11"/>
  <c r="P9" i="7"/>
  <c r="P9" i="11" s="1"/>
  <c r="N27" i="11"/>
  <c r="R27" i="7"/>
  <c r="M20" i="11"/>
  <c r="Q20" i="7"/>
  <c r="N11" i="11"/>
  <c r="R11" i="7"/>
  <c r="Q7" i="7"/>
  <c r="G7" i="11"/>
  <c r="M27" i="11"/>
  <c r="Q27" i="7"/>
  <c r="C14" i="11"/>
  <c r="P14" i="7"/>
  <c r="P14" i="11" s="1"/>
  <c r="X21" i="11"/>
  <c r="C21" i="11"/>
  <c r="P21" i="7"/>
  <c r="P21" i="11" s="1"/>
  <c r="C12" i="11"/>
  <c r="P12" i="7"/>
  <c r="M21" i="11"/>
  <c r="Q21" i="7"/>
  <c r="N12" i="11"/>
  <c r="R12" i="7"/>
  <c r="X27" i="11"/>
  <c r="W22" i="11"/>
  <c r="X11" i="11"/>
  <c r="C49" i="11"/>
  <c r="P49" i="7"/>
  <c r="P49" i="11" s="1"/>
  <c r="R348" i="11"/>
  <c r="R433" i="11"/>
  <c r="Q447" i="11"/>
  <c r="W111" i="11"/>
  <c r="X116" i="11"/>
  <c r="W127" i="11"/>
  <c r="X135" i="11"/>
  <c r="W146" i="11"/>
  <c r="X151" i="11"/>
  <c r="C140" i="11"/>
  <c r="P140" i="7"/>
  <c r="P140" i="11" s="1"/>
  <c r="W460" i="11"/>
  <c r="X465" i="11"/>
  <c r="W476" i="11"/>
  <c r="X178" i="7"/>
  <c r="X159" i="11"/>
  <c r="W170" i="11"/>
  <c r="X175" i="11"/>
  <c r="W188" i="11"/>
  <c r="X193" i="11"/>
  <c r="C214" i="11"/>
  <c r="P214" i="7"/>
  <c r="P214" i="11" s="1"/>
  <c r="C222" i="11"/>
  <c r="P222" i="7"/>
  <c r="P222" i="11" s="1"/>
  <c r="X209" i="11"/>
  <c r="W220" i="11"/>
  <c r="X225" i="11"/>
  <c r="W234" i="11"/>
  <c r="X239" i="11"/>
  <c r="W250" i="11"/>
  <c r="W258" i="11"/>
  <c r="X263" i="11"/>
  <c r="W274" i="11"/>
  <c r="W282" i="11"/>
  <c r="X287" i="11"/>
  <c r="W298" i="11"/>
  <c r="X311" i="11"/>
  <c r="W322" i="11"/>
  <c r="X327" i="11"/>
  <c r="W338" i="11"/>
  <c r="X343" i="11"/>
  <c r="P358" i="7"/>
  <c r="P358" i="11" s="1"/>
  <c r="C358" i="11"/>
  <c r="Q359" i="7"/>
  <c r="G359" i="11"/>
  <c r="R360" i="7"/>
  <c r="K360" i="11"/>
  <c r="P362" i="7"/>
  <c r="P362" i="11" s="1"/>
  <c r="C362" i="11"/>
  <c r="Q363" i="7"/>
  <c r="G363" i="11"/>
  <c r="R364" i="7"/>
  <c r="K364" i="11"/>
  <c r="P366" i="7"/>
  <c r="P366" i="11" s="1"/>
  <c r="C366" i="11"/>
  <c r="Q367" i="7"/>
  <c r="G367" i="11"/>
  <c r="R368" i="7"/>
  <c r="K368" i="11"/>
  <c r="P370" i="7"/>
  <c r="P370" i="11" s="1"/>
  <c r="C370" i="11"/>
  <c r="Q371" i="7"/>
  <c r="G371" i="11"/>
  <c r="R372" i="7"/>
  <c r="K372" i="11"/>
  <c r="P374" i="7"/>
  <c r="P374" i="11" s="1"/>
  <c r="C374" i="11"/>
  <c r="Q375" i="7"/>
  <c r="G375" i="11"/>
  <c r="R376" i="7"/>
  <c r="K376" i="11"/>
  <c r="W362" i="11"/>
  <c r="X367" i="11"/>
  <c r="X383" i="11"/>
  <c r="W394" i="11"/>
  <c r="X399" i="11"/>
  <c r="W410" i="11"/>
  <c r="X415" i="11"/>
  <c r="W426" i="11"/>
  <c r="Q384" i="7"/>
  <c r="R389" i="7"/>
  <c r="P395" i="7"/>
  <c r="P395" i="11" s="1"/>
  <c r="Q400" i="7"/>
  <c r="R410" i="7"/>
  <c r="P416" i="7"/>
  <c r="P416" i="11" s="1"/>
  <c r="Q421" i="7"/>
  <c r="R426" i="7"/>
  <c r="Q461" i="7"/>
  <c r="R466" i="7"/>
  <c r="P472" i="7"/>
  <c r="P472" i="11" s="1"/>
  <c r="Q477" i="7"/>
  <c r="W437" i="11"/>
  <c r="X442" i="11"/>
  <c r="R13" i="7"/>
  <c r="P19" i="7"/>
  <c r="P19" i="11" s="1"/>
  <c r="R34" i="7"/>
  <c r="P40" i="7"/>
  <c r="P40" i="11" s="1"/>
  <c r="Q45" i="7"/>
  <c r="R50" i="7"/>
  <c r="P61" i="7"/>
  <c r="P61" i="11" s="1"/>
  <c r="Q66" i="7"/>
  <c r="R71" i="7"/>
  <c r="P77" i="7"/>
  <c r="P77" i="11" s="1"/>
  <c r="W62" i="11"/>
  <c r="X67" i="11"/>
  <c r="Q83" i="7"/>
  <c r="R88" i="7"/>
  <c r="P94" i="7"/>
  <c r="P94" i="11" s="1"/>
  <c r="Q99" i="7"/>
  <c r="X84" i="11"/>
  <c r="W95" i="11"/>
  <c r="X100" i="11"/>
  <c r="R111" i="7"/>
  <c r="Q118" i="7"/>
  <c r="R125" i="7"/>
  <c r="R137" i="7"/>
  <c r="R144" i="7"/>
  <c r="P152" i="7"/>
  <c r="P152" i="11" s="1"/>
  <c r="P164" i="7"/>
  <c r="P164" i="11" s="1"/>
  <c r="P171" i="7"/>
  <c r="P171" i="11" s="1"/>
  <c r="Q183" i="7"/>
  <c r="Q190" i="7"/>
  <c r="Q197" i="7"/>
  <c r="Q210" i="7"/>
  <c r="R218" i="7"/>
  <c r="R227" i="7"/>
  <c r="R266" i="7"/>
  <c r="R276" i="7"/>
  <c r="R290" i="7"/>
  <c r="R300" i="7"/>
  <c r="Q448" i="11"/>
  <c r="M119" i="11"/>
  <c r="Q119" i="7"/>
  <c r="X111" i="11"/>
  <c r="W122" i="11"/>
  <c r="X127" i="11"/>
  <c r="W141" i="11"/>
  <c r="X146" i="11"/>
  <c r="X460" i="11"/>
  <c r="W471" i="11"/>
  <c r="X476" i="11"/>
  <c r="W165" i="11"/>
  <c r="X170" i="11"/>
  <c r="C158" i="11"/>
  <c r="P158" i="7"/>
  <c r="P158" i="11" s="1"/>
  <c r="C170" i="11"/>
  <c r="P170" i="7"/>
  <c r="P170" i="11" s="1"/>
  <c r="C174" i="11"/>
  <c r="P174" i="7"/>
  <c r="P174" i="11" s="1"/>
  <c r="N185" i="11"/>
  <c r="R185" i="7"/>
  <c r="N189" i="11"/>
  <c r="R189" i="7"/>
  <c r="N201" i="11"/>
  <c r="R201" i="7"/>
  <c r="W183" i="11"/>
  <c r="X188" i="11"/>
  <c r="W199" i="11"/>
  <c r="W215" i="11"/>
  <c r="X220" i="11"/>
  <c r="P241" i="7"/>
  <c r="P241" i="11" s="1"/>
  <c r="C241" i="11"/>
  <c r="Q248" i="7"/>
  <c r="G248" i="11"/>
  <c r="R249" i="7"/>
  <c r="K249" i="11"/>
  <c r="P251" i="7"/>
  <c r="P251" i="11" s="1"/>
  <c r="C251" i="11"/>
  <c r="Q252" i="7"/>
  <c r="G252" i="11"/>
  <c r="X253" i="7"/>
  <c r="X234" i="11"/>
  <c r="W245" i="11"/>
  <c r="X250" i="11"/>
  <c r="X258" i="11"/>
  <c r="W269" i="11"/>
  <c r="X274" i="11"/>
  <c r="M265" i="11"/>
  <c r="Q265" i="7"/>
  <c r="M273" i="11"/>
  <c r="Q273" i="7"/>
  <c r="M289" i="11"/>
  <c r="Q289" i="7"/>
  <c r="M297" i="11"/>
  <c r="Q297" i="7"/>
  <c r="X282" i="11"/>
  <c r="W293" i="11"/>
  <c r="X298" i="11"/>
  <c r="W317" i="11"/>
  <c r="X322" i="11"/>
  <c r="Q311" i="7"/>
  <c r="G311" i="11"/>
  <c r="R312" i="7"/>
  <c r="K312" i="11"/>
  <c r="P314" i="7"/>
  <c r="P314" i="11" s="1"/>
  <c r="C314" i="11"/>
  <c r="R316" i="7"/>
  <c r="K316" i="11"/>
  <c r="P318" i="7"/>
  <c r="P318" i="11" s="1"/>
  <c r="C318" i="11"/>
  <c r="Q319" i="7"/>
  <c r="G319" i="11"/>
  <c r="R320" i="7"/>
  <c r="K320" i="11"/>
  <c r="P322" i="7"/>
  <c r="P322" i="11" s="1"/>
  <c r="C322" i="11"/>
  <c r="Q323" i="7"/>
  <c r="G323" i="11"/>
  <c r="R324" i="7"/>
  <c r="K324" i="11"/>
  <c r="P326" i="7"/>
  <c r="P326" i="11" s="1"/>
  <c r="C326" i="11"/>
  <c r="W333" i="11"/>
  <c r="X338" i="11"/>
  <c r="W349" i="11"/>
  <c r="W357" i="11"/>
  <c r="X362" i="11"/>
  <c r="W373" i="11"/>
  <c r="W389" i="11"/>
  <c r="X394" i="11"/>
  <c r="X410" i="11"/>
  <c r="W421" i="11"/>
  <c r="X426" i="11"/>
  <c r="R384" i="7"/>
  <c r="P390" i="7"/>
  <c r="P390" i="11" s="1"/>
  <c r="Q395" i="7"/>
  <c r="R400" i="7"/>
  <c r="P411" i="7"/>
  <c r="P411" i="11" s="1"/>
  <c r="Q416" i="7"/>
  <c r="R421" i="7"/>
  <c r="R461" i="7"/>
  <c r="P467" i="7"/>
  <c r="P467" i="11" s="1"/>
  <c r="Q472" i="7"/>
  <c r="R477" i="7"/>
  <c r="P435" i="7"/>
  <c r="P435" i="11" s="1"/>
  <c r="I435" i="11"/>
  <c r="R444" i="7"/>
  <c r="E444" i="11"/>
  <c r="P446" i="7"/>
  <c r="P446" i="11" s="1"/>
  <c r="C446" i="11"/>
  <c r="P451" i="7"/>
  <c r="P451" i="11" s="1"/>
  <c r="I451" i="11"/>
  <c r="W432" i="11"/>
  <c r="X437" i="11"/>
  <c r="W448" i="11"/>
  <c r="R8" i="7"/>
  <c r="P35" i="7"/>
  <c r="P35" i="11" s="1"/>
  <c r="Q40" i="7"/>
  <c r="R45" i="7"/>
  <c r="P51" i="7"/>
  <c r="P51" i="11" s="1"/>
  <c r="Q61" i="7"/>
  <c r="R66" i="7"/>
  <c r="P72" i="7"/>
  <c r="P72" i="11" s="1"/>
  <c r="Q77" i="7"/>
  <c r="X78" i="7"/>
  <c r="X62" i="11"/>
  <c r="W73" i="11"/>
  <c r="R83" i="7"/>
  <c r="P89" i="7"/>
  <c r="P89" i="11" s="1"/>
  <c r="Q94" i="7"/>
  <c r="R99" i="7"/>
  <c r="W90" i="11"/>
  <c r="X95" i="11"/>
  <c r="P112" i="7"/>
  <c r="P112" i="11" s="1"/>
  <c r="R118" i="7"/>
  <c r="P126" i="7"/>
  <c r="P126" i="11" s="1"/>
  <c r="P138" i="7"/>
  <c r="P138" i="11" s="1"/>
  <c r="P145" i="7"/>
  <c r="P145" i="11" s="1"/>
  <c r="Q152" i="7"/>
  <c r="Q164" i="7"/>
  <c r="Q171" i="7"/>
  <c r="R183" i="7"/>
  <c r="R190" i="7"/>
  <c r="R197" i="7"/>
  <c r="P211" i="7"/>
  <c r="P211" i="11" s="1"/>
  <c r="P220" i="7"/>
  <c r="P220" i="11" s="1"/>
  <c r="Q258" i="7"/>
  <c r="P267" i="7"/>
  <c r="P267" i="11" s="1"/>
  <c r="P277" i="7"/>
  <c r="P277" i="11" s="1"/>
  <c r="P291" i="7"/>
  <c r="P291" i="11" s="1"/>
  <c r="P301" i="7"/>
  <c r="P301" i="11" s="1"/>
  <c r="X43" i="11"/>
  <c r="R449" i="11"/>
  <c r="V128" i="7"/>
  <c r="Y117" i="7" s="1"/>
  <c r="Y117" i="11" s="1"/>
  <c r="V112" i="11"/>
  <c r="V128" i="11" s="1"/>
  <c r="W117" i="11"/>
  <c r="X122" i="11"/>
  <c r="W136" i="11"/>
  <c r="X141" i="11"/>
  <c r="W152" i="11"/>
  <c r="M138" i="11"/>
  <c r="Q138" i="7"/>
  <c r="M142" i="11"/>
  <c r="Q142" i="7"/>
  <c r="W466" i="11"/>
  <c r="X471" i="11"/>
  <c r="W160" i="11"/>
  <c r="X165" i="11"/>
  <c r="W176" i="11"/>
  <c r="C198" i="11"/>
  <c r="P198" i="7"/>
  <c r="P198" i="11" s="1"/>
  <c r="X183" i="11"/>
  <c r="W194" i="11"/>
  <c r="X199" i="11"/>
  <c r="M208" i="11"/>
  <c r="Q208" i="7"/>
  <c r="M224" i="11"/>
  <c r="Q224" i="7"/>
  <c r="W210" i="11"/>
  <c r="X215" i="11"/>
  <c r="W226" i="11"/>
  <c r="R239" i="7"/>
  <c r="K239" i="11"/>
  <c r="V253" i="7"/>
  <c r="Y234" i="7" s="1"/>
  <c r="Y234" i="11" s="1"/>
  <c r="V235" i="11"/>
  <c r="V253" i="11" s="1"/>
  <c r="W240" i="11"/>
  <c r="X245" i="11"/>
  <c r="W264" i="11"/>
  <c r="X269" i="11"/>
  <c r="N265" i="11"/>
  <c r="R265" i="7"/>
  <c r="N273" i="11"/>
  <c r="R273" i="7"/>
  <c r="N289" i="11"/>
  <c r="R289" i="7"/>
  <c r="N293" i="11"/>
  <c r="R293" i="7"/>
  <c r="W288" i="11"/>
  <c r="X293" i="11"/>
  <c r="W312" i="11"/>
  <c r="X317" i="11"/>
  <c r="X333" i="11"/>
  <c r="W344" i="11"/>
  <c r="X349" i="11"/>
  <c r="X357" i="11"/>
  <c r="W368" i="11"/>
  <c r="X373" i="11"/>
  <c r="W384" i="11"/>
  <c r="X389" i="11"/>
  <c r="W400" i="11"/>
  <c r="W416" i="11"/>
  <c r="X421" i="11"/>
  <c r="R240" i="7"/>
  <c r="E240" i="11"/>
  <c r="P385" i="7"/>
  <c r="P385" i="11" s="1"/>
  <c r="Q390" i="7"/>
  <c r="R395" i="7"/>
  <c r="P401" i="7"/>
  <c r="P401" i="11" s="1"/>
  <c r="Q411" i="7"/>
  <c r="R416" i="7"/>
  <c r="P422" i="7"/>
  <c r="P422" i="11" s="1"/>
  <c r="Q427" i="7"/>
  <c r="P462" i="7"/>
  <c r="P462" i="11" s="1"/>
  <c r="Q467" i="7"/>
  <c r="R472" i="7"/>
  <c r="R442" i="7"/>
  <c r="K442" i="11"/>
  <c r="X432" i="11"/>
  <c r="W443" i="11"/>
  <c r="X448" i="11"/>
  <c r="Q14" i="7"/>
  <c r="Q35" i="7"/>
  <c r="R40" i="7"/>
  <c r="P46" i="7"/>
  <c r="P46" i="11" s="1"/>
  <c r="Q51" i="7"/>
  <c r="R61" i="7"/>
  <c r="P67" i="7"/>
  <c r="P67" i="11" s="1"/>
  <c r="Q72" i="7"/>
  <c r="R77" i="7"/>
  <c r="W68" i="11"/>
  <c r="X73" i="11"/>
  <c r="P84" i="7"/>
  <c r="P84" i="11" s="1"/>
  <c r="Q89" i="7"/>
  <c r="R94" i="7"/>
  <c r="P100" i="7"/>
  <c r="P100" i="11" s="1"/>
  <c r="W85" i="11"/>
  <c r="X90" i="11"/>
  <c r="W101" i="11"/>
  <c r="Q112" i="7"/>
  <c r="R119" i="7"/>
  <c r="Q126" i="7"/>
  <c r="R138" i="7"/>
  <c r="P146" i="7"/>
  <c r="P146" i="11" s="1"/>
  <c r="R152" i="7"/>
  <c r="P165" i="7"/>
  <c r="P165" i="11" s="1"/>
  <c r="Q172" i="7"/>
  <c r="P184" i="7"/>
  <c r="P184" i="11" s="1"/>
  <c r="Q191" i="7"/>
  <c r="R198" i="7"/>
  <c r="R211" i="7"/>
  <c r="Q220" i="7"/>
  <c r="R258" i="7"/>
  <c r="R267" i="7"/>
  <c r="Q277" i="7"/>
  <c r="Q292" i="7"/>
  <c r="Q301" i="7"/>
  <c r="X48" i="11"/>
  <c r="Q249" i="11"/>
  <c r="Q320" i="11"/>
  <c r="R340" i="11"/>
  <c r="Q435" i="11"/>
  <c r="R451" i="11"/>
  <c r="C116" i="11"/>
  <c r="P116" i="7"/>
  <c r="P116" i="11" s="1"/>
  <c r="W112" i="11"/>
  <c r="X117" i="11"/>
  <c r="X136" i="11"/>
  <c r="W147" i="11"/>
  <c r="X152" i="11"/>
  <c r="N134" i="11"/>
  <c r="R134" i="7"/>
  <c r="N150" i="11"/>
  <c r="R150" i="7"/>
  <c r="W461" i="11"/>
  <c r="X466" i="11"/>
  <c r="W477" i="11"/>
  <c r="X160" i="11"/>
  <c r="W171" i="11"/>
  <c r="X176" i="11"/>
  <c r="W189" i="11"/>
  <c r="X194" i="11"/>
  <c r="N208" i="11"/>
  <c r="R208" i="7"/>
  <c r="N216" i="11"/>
  <c r="R216" i="7"/>
  <c r="N224" i="11"/>
  <c r="R224" i="7"/>
  <c r="X210" i="11"/>
  <c r="W221" i="11"/>
  <c r="X226" i="11"/>
  <c r="P233" i="7"/>
  <c r="P233" i="11" s="1"/>
  <c r="C233" i="11"/>
  <c r="Q234" i="7"/>
  <c r="G234" i="11"/>
  <c r="R235" i="7"/>
  <c r="K235" i="11"/>
  <c r="P237" i="7"/>
  <c r="P237" i="11" s="1"/>
  <c r="C237" i="11"/>
  <c r="Q238" i="7"/>
  <c r="G238" i="11"/>
  <c r="P247" i="7"/>
  <c r="P247" i="11" s="1"/>
  <c r="C247" i="11"/>
  <c r="W235" i="11"/>
  <c r="X240" i="11"/>
  <c r="W251" i="11"/>
  <c r="W259" i="11"/>
  <c r="X264" i="11"/>
  <c r="W275" i="11"/>
  <c r="C258" i="11"/>
  <c r="P258" i="7"/>
  <c r="P258" i="11" s="1"/>
  <c r="C262" i="11"/>
  <c r="P262" i="7"/>
  <c r="P262" i="11" s="1"/>
  <c r="C274" i="11"/>
  <c r="P274" i="7"/>
  <c r="P274" i="11" s="1"/>
  <c r="C286" i="11"/>
  <c r="P286" i="7"/>
  <c r="P286" i="11" s="1"/>
  <c r="C302" i="11"/>
  <c r="P302" i="7"/>
  <c r="P302" i="11" s="1"/>
  <c r="W283" i="11"/>
  <c r="X288" i="11"/>
  <c r="W299" i="11"/>
  <c r="W307" i="11"/>
  <c r="X328" i="7"/>
  <c r="X312" i="11"/>
  <c r="W323" i="11"/>
  <c r="W339" i="11"/>
  <c r="X344" i="11"/>
  <c r="W363" i="11"/>
  <c r="X368" i="11"/>
  <c r="X384" i="11"/>
  <c r="W395" i="11"/>
  <c r="X400" i="11"/>
  <c r="W411" i="11"/>
  <c r="X416" i="11"/>
  <c r="W427" i="11"/>
  <c r="Q385" i="7"/>
  <c r="R390" i="7"/>
  <c r="P396" i="7"/>
  <c r="P396" i="11" s="1"/>
  <c r="Q401" i="7"/>
  <c r="R411" i="7"/>
  <c r="P417" i="7"/>
  <c r="P417" i="11" s="1"/>
  <c r="Q422" i="7"/>
  <c r="R427" i="7"/>
  <c r="Q462" i="7"/>
  <c r="R467" i="7"/>
  <c r="P473" i="7"/>
  <c r="P473" i="11" s="1"/>
  <c r="Q433" i="7"/>
  <c r="M433" i="11"/>
  <c r="P448" i="7"/>
  <c r="P448" i="11" s="1"/>
  <c r="C448" i="11"/>
  <c r="Q449" i="7"/>
  <c r="M449" i="11"/>
  <c r="W438" i="11"/>
  <c r="X443" i="11"/>
  <c r="Q9" i="7"/>
  <c r="R14" i="7"/>
  <c r="P20" i="7"/>
  <c r="P20" i="11" s="1"/>
  <c r="Q25" i="7"/>
  <c r="R35" i="7"/>
  <c r="P41" i="7"/>
  <c r="P41" i="11" s="1"/>
  <c r="Q46" i="7"/>
  <c r="R51" i="7"/>
  <c r="P62" i="7"/>
  <c r="P62" i="11" s="1"/>
  <c r="Q67" i="7"/>
  <c r="R72" i="7"/>
  <c r="W63" i="11"/>
  <c r="X68" i="11"/>
  <c r="Q84" i="7"/>
  <c r="R89" i="7"/>
  <c r="P95" i="7"/>
  <c r="P95" i="11" s="1"/>
  <c r="Q100" i="7"/>
  <c r="X85" i="11"/>
  <c r="W96" i="11"/>
  <c r="X101" i="11"/>
  <c r="R112" i="7"/>
  <c r="P120" i="7"/>
  <c r="P120" i="11" s="1"/>
  <c r="P127" i="7"/>
  <c r="P127" i="11" s="1"/>
  <c r="P139" i="7"/>
  <c r="P139" i="11" s="1"/>
  <c r="Q146" i="7"/>
  <c r="Q158" i="7"/>
  <c r="Q165" i="7"/>
  <c r="R172" i="7"/>
  <c r="R184" i="7"/>
  <c r="R191" i="7"/>
  <c r="P199" i="7"/>
  <c r="P199" i="11" s="1"/>
  <c r="Q212" i="7"/>
  <c r="R220" i="7"/>
  <c r="P259" i="7"/>
  <c r="P259" i="11" s="1"/>
  <c r="P269" i="7"/>
  <c r="P269" i="11" s="1"/>
  <c r="R277" i="7"/>
  <c r="R292" i="7"/>
  <c r="R301" i="7"/>
  <c r="X15" i="11"/>
  <c r="W48" i="11"/>
  <c r="X37" i="11"/>
  <c r="R332" i="11"/>
  <c r="Q436" i="11"/>
  <c r="Q451" i="11"/>
  <c r="W82" i="11"/>
  <c r="W107" i="11"/>
  <c r="X112" i="11"/>
  <c r="W123" i="11"/>
  <c r="V153" i="7"/>
  <c r="Z146" i="7" s="1"/>
  <c r="Z146" i="11" s="1"/>
  <c r="V137" i="11"/>
  <c r="V153" i="11" s="1"/>
  <c r="W142" i="11"/>
  <c r="X147" i="11"/>
  <c r="C135" i="11"/>
  <c r="P135" i="7"/>
  <c r="P135" i="11" s="1"/>
  <c r="C151" i="11"/>
  <c r="P151" i="7"/>
  <c r="P151" i="11" s="1"/>
  <c r="X461" i="11"/>
  <c r="W472" i="11"/>
  <c r="X477" i="11"/>
  <c r="W166" i="11"/>
  <c r="X171" i="11"/>
  <c r="N164" i="11"/>
  <c r="R164" i="7"/>
  <c r="N168" i="11"/>
  <c r="R168" i="7"/>
  <c r="M184" i="11"/>
  <c r="Q184" i="7"/>
  <c r="M196" i="11"/>
  <c r="Q196" i="7"/>
  <c r="M200" i="11"/>
  <c r="Q200" i="7"/>
  <c r="W184" i="11"/>
  <c r="X189" i="11"/>
  <c r="W200" i="11"/>
  <c r="C209" i="11"/>
  <c r="P209" i="7"/>
  <c r="P209" i="11" s="1"/>
  <c r="C225" i="11"/>
  <c r="P225" i="7"/>
  <c r="P225" i="11" s="1"/>
  <c r="W216" i="11"/>
  <c r="X221" i="11"/>
  <c r="R245" i="7"/>
  <c r="K245" i="11"/>
  <c r="X235" i="11"/>
  <c r="W246" i="11"/>
  <c r="X251" i="11"/>
  <c r="X259" i="11"/>
  <c r="W270" i="11"/>
  <c r="X275" i="11"/>
  <c r="X283" i="11"/>
  <c r="W294" i="11"/>
  <c r="X299" i="11"/>
  <c r="X307" i="11"/>
  <c r="W318" i="11"/>
  <c r="X323" i="11"/>
  <c r="W334" i="11"/>
  <c r="X339" i="11"/>
  <c r="W350" i="11"/>
  <c r="P333" i="7"/>
  <c r="P333" i="11" s="1"/>
  <c r="C333" i="11"/>
  <c r="Q334" i="7"/>
  <c r="G334" i="11"/>
  <c r="R335" i="7"/>
  <c r="K335" i="11"/>
  <c r="P337" i="7"/>
  <c r="P337" i="11" s="1"/>
  <c r="C337" i="11"/>
  <c r="Q338" i="7"/>
  <c r="G338" i="11"/>
  <c r="P341" i="7"/>
  <c r="P341" i="11" s="1"/>
  <c r="C341" i="11"/>
  <c r="Q342" i="7"/>
  <c r="G342" i="11"/>
  <c r="R343" i="7"/>
  <c r="K343" i="11"/>
  <c r="P345" i="7"/>
  <c r="P345" i="11" s="1"/>
  <c r="C345" i="11"/>
  <c r="Q346" i="7"/>
  <c r="G346" i="11"/>
  <c r="R347" i="7"/>
  <c r="K347" i="11"/>
  <c r="P349" i="7"/>
  <c r="P349" i="11" s="1"/>
  <c r="C349" i="11"/>
  <c r="R351" i="7"/>
  <c r="K351" i="11"/>
  <c r="W358" i="11"/>
  <c r="X363" i="11"/>
  <c r="W374" i="11"/>
  <c r="W390" i="11"/>
  <c r="X395" i="11"/>
  <c r="X411" i="11"/>
  <c r="W422" i="11"/>
  <c r="X427" i="11"/>
  <c r="R385" i="7"/>
  <c r="P391" i="7"/>
  <c r="P391" i="11" s="1"/>
  <c r="Q396" i="7"/>
  <c r="R401" i="7"/>
  <c r="P412" i="7"/>
  <c r="P412" i="11" s="1"/>
  <c r="Q417" i="7"/>
  <c r="R422" i="7"/>
  <c r="R462" i="7"/>
  <c r="P468" i="7"/>
  <c r="P468" i="11" s="1"/>
  <c r="Q473" i="7"/>
  <c r="P441" i="7"/>
  <c r="P441" i="11" s="1"/>
  <c r="C441" i="11"/>
  <c r="W433" i="11"/>
  <c r="X438" i="11"/>
  <c r="W449" i="11"/>
  <c r="R9" i="7"/>
  <c r="P15" i="7"/>
  <c r="P15" i="11" s="1"/>
  <c r="R25" i="7"/>
  <c r="P36" i="7"/>
  <c r="P36" i="11" s="1"/>
  <c r="Q41" i="7"/>
  <c r="R46" i="7"/>
  <c r="P52" i="7"/>
  <c r="P52" i="11" s="1"/>
  <c r="Q62" i="7"/>
  <c r="R67" i="7"/>
  <c r="P73" i="7"/>
  <c r="P73" i="11" s="1"/>
  <c r="W58" i="11"/>
  <c r="X63" i="11"/>
  <c r="W74" i="11"/>
  <c r="R84" i="7"/>
  <c r="P90" i="7"/>
  <c r="P90" i="11" s="1"/>
  <c r="Q95" i="7"/>
  <c r="R100" i="7"/>
  <c r="W91" i="11"/>
  <c r="X96" i="11"/>
  <c r="Q20" i="9"/>
  <c r="P113" i="7"/>
  <c r="P113" i="11" s="1"/>
  <c r="Q120" i="7"/>
  <c r="Q127" i="7"/>
  <c r="Q139" i="7"/>
  <c r="R146" i="7"/>
  <c r="R158" i="7"/>
  <c r="R165" i="7"/>
  <c r="P173" i="7"/>
  <c r="P173" i="11" s="1"/>
  <c r="P185" i="7"/>
  <c r="P185" i="11" s="1"/>
  <c r="P192" i="7"/>
  <c r="P192" i="11" s="1"/>
  <c r="Q199" i="7"/>
  <c r="R212" i="7"/>
  <c r="P221" i="7"/>
  <c r="P221" i="11" s="1"/>
  <c r="Q259" i="7"/>
  <c r="Q269" i="7"/>
  <c r="Q283" i="7"/>
  <c r="P293" i="7"/>
  <c r="P293" i="11" s="1"/>
  <c r="X32" i="11"/>
  <c r="W37" i="11"/>
  <c r="R437" i="11"/>
  <c r="Q452" i="11"/>
  <c r="W57" i="11"/>
  <c r="X82" i="11"/>
  <c r="X107" i="11"/>
  <c r="W118" i="11"/>
  <c r="X123" i="11"/>
  <c r="W137" i="11"/>
  <c r="X142" i="11"/>
  <c r="W467" i="11"/>
  <c r="X472" i="11"/>
  <c r="W161" i="11"/>
  <c r="X166" i="11"/>
  <c r="W177" i="11"/>
  <c r="C161" i="11"/>
  <c r="P161" i="7"/>
  <c r="P161" i="11" s="1"/>
  <c r="C177" i="11"/>
  <c r="P177" i="7"/>
  <c r="P177" i="11" s="1"/>
  <c r="N192" i="11"/>
  <c r="R192" i="7"/>
  <c r="X184" i="11"/>
  <c r="W195" i="11"/>
  <c r="X200" i="11"/>
  <c r="W211" i="11"/>
  <c r="X216" i="11"/>
  <c r="W227" i="11"/>
  <c r="Q244" i="7"/>
  <c r="G244" i="11"/>
  <c r="W241" i="11"/>
  <c r="X246" i="11"/>
  <c r="W265" i="11"/>
  <c r="X270" i="11"/>
  <c r="M260" i="11"/>
  <c r="Q260" i="7"/>
  <c r="M268" i="11"/>
  <c r="Q268" i="7"/>
  <c r="M276" i="11"/>
  <c r="Q276" i="7"/>
  <c r="M284" i="11"/>
  <c r="Q284" i="7"/>
  <c r="M288" i="11"/>
  <c r="Q288" i="7"/>
  <c r="M300" i="11"/>
  <c r="Q300" i="7"/>
  <c r="W289" i="11"/>
  <c r="X294" i="11"/>
  <c r="W313" i="11"/>
  <c r="X318" i="11"/>
  <c r="X334" i="11"/>
  <c r="W345" i="11"/>
  <c r="X350" i="11"/>
  <c r="X358" i="11"/>
  <c r="W369" i="11"/>
  <c r="X374" i="11"/>
  <c r="W385" i="11"/>
  <c r="X390" i="11"/>
  <c r="W401" i="11"/>
  <c r="W417" i="11"/>
  <c r="X422" i="11"/>
  <c r="R242" i="7"/>
  <c r="P386" i="7"/>
  <c r="P386" i="11" s="1"/>
  <c r="Q391" i="7"/>
  <c r="R396" i="7"/>
  <c r="P402" i="7"/>
  <c r="P402" i="11" s="1"/>
  <c r="Q412" i="7"/>
  <c r="R417" i="7"/>
  <c r="P423" i="7"/>
  <c r="P423" i="11" s="1"/>
  <c r="P463" i="7"/>
  <c r="P463" i="11" s="1"/>
  <c r="Q468" i="7"/>
  <c r="R473" i="7"/>
  <c r="P434" i="7"/>
  <c r="P434" i="11" s="1"/>
  <c r="C434" i="11"/>
  <c r="P439" i="7"/>
  <c r="P439" i="11" s="1"/>
  <c r="I439" i="11"/>
  <c r="R448" i="7"/>
  <c r="E448" i="11"/>
  <c r="P450" i="7"/>
  <c r="P450" i="11" s="1"/>
  <c r="C450" i="11"/>
  <c r="X433" i="11"/>
  <c r="W444" i="11"/>
  <c r="X449" i="11"/>
  <c r="P10" i="7"/>
  <c r="P10" i="11" s="1"/>
  <c r="Q15" i="7"/>
  <c r="R20" i="7"/>
  <c r="P26" i="7"/>
  <c r="P26" i="11" s="1"/>
  <c r="Q36" i="7"/>
  <c r="R41" i="7"/>
  <c r="P47" i="7"/>
  <c r="P47" i="11" s="1"/>
  <c r="Q52" i="7"/>
  <c r="R62" i="7"/>
  <c r="P68" i="7"/>
  <c r="P68" i="11" s="1"/>
  <c r="Q73" i="7"/>
  <c r="X58" i="11"/>
  <c r="W69" i="11"/>
  <c r="X74" i="11"/>
  <c r="P85" i="7"/>
  <c r="P85" i="11" s="1"/>
  <c r="Q90" i="7"/>
  <c r="R95" i="7"/>
  <c r="P101" i="7"/>
  <c r="P101" i="11" s="1"/>
  <c r="W86" i="11"/>
  <c r="X91" i="11"/>
  <c r="W102" i="11"/>
  <c r="Q113" i="7"/>
  <c r="R120" i="7"/>
  <c r="R127" i="7"/>
  <c r="R139" i="7"/>
  <c r="P147" i="7"/>
  <c r="P147" i="11" s="1"/>
  <c r="P159" i="7"/>
  <c r="P159" i="11" s="1"/>
  <c r="P166" i="7"/>
  <c r="P166" i="11" s="1"/>
  <c r="Q173" i="7"/>
  <c r="Q185" i="7"/>
  <c r="Q192" i="7"/>
  <c r="R199" i="7"/>
  <c r="P213" i="7"/>
  <c r="P213" i="11" s="1"/>
  <c r="R221" i="7"/>
  <c r="R260" i="7"/>
  <c r="R269" i="7"/>
  <c r="R284" i="7"/>
  <c r="Q293" i="7"/>
  <c r="P32" i="7"/>
  <c r="P32" i="11" s="1"/>
  <c r="I32" i="11"/>
  <c r="W32" i="11"/>
  <c r="V53" i="11"/>
  <c r="Q239" i="11"/>
  <c r="Q438" i="11"/>
  <c r="X57" i="11"/>
  <c r="N122" i="11"/>
  <c r="R122" i="7"/>
  <c r="N126" i="11"/>
  <c r="R126" i="7"/>
  <c r="W113" i="11"/>
  <c r="X118" i="11"/>
  <c r="W132" i="11"/>
  <c r="X137" i="11"/>
  <c r="W148" i="11"/>
  <c r="M145" i="11"/>
  <c r="Q145" i="7"/>
  <c r="W462" i="11"/>
  <c r="X467" i="11"/>
  <c r="X161" i="11"/>
  <c r="W172" i="11"/>
  <c r="X177" i="11"/>
  <c r="C193" i="11"/>
  <c r="P193" i="7"/>
  <c r="P193" i="11" s="1"/>
  <c r="C201" i="11"/>
  <c r="P201" i="7"/>
  <c r="P201" i="11" s="1"/>
  <c r="V203" i="7"/>
  <c r="Z193" i="7" s="1"/>
  <c r="Z193" i="11" s="1"/>
  <c r="V185" i="11"/>
  <c r="V203" i="11" s="1"/>
  <c r="W190" i="11"/>
  <c r="X195" i="11"/>
  <c r="M211" i="11"/>
  <c r="Q211" i="7"/>
  <c r="M219" i="11"/>
  <c r="Q219" i="7"/>
  <c r="M227" i="11"/>
  <c r="Q227" i="7"/>
  <c r="X211" i="11"/>
  <c r="W222" i="11"/>
  <c r="X227" i="11"/>
  <c r="W236" i="11"/>
  <c r="X241" i="11"/>
  <c r="W252" i="11"/>
  <c r="W260" i="11"/>
  <c r="X265" i="11"/>
  <c r="W276" i="11"/>
  <c r="N268" i="11"/>
  <c r="R268" i="7"/>
  <c r="N272" i="11"/>
  <c r="R272" i="7"/>
  <c r="N296" i="11"/>
  <c r="R296" i="7"/>
  <c r="W303" i="7"/>
  <c r="W284" i="11"/>
  <c r="X289" i="11"/>
  <c r="W300" i="11"/>
  <c r="W308" i="11"/>
  <c r="Y308" i="7"/>
  <c r="Y308" i="11" s="1"/>
  <c r="X313" i="11"/>
  <c r="Z313" i="7"/>
  <c r="Z313" i="11" s="1"/>
  <c r="W324" i="11"/>
  <c r="V353" i="7"/>
  <c r="P43" i="9" s="1"/>
  <c r="V335" i="11"/>
  <c r="V353" i="11" s="1"/>
  <c r="W340" i="11"/>
  <c r="X345" i="11"/>
  <c r="W364" i="11"/>
  <c r="X369" i="11"/>
  <c r="X385" i="11"/>
  <c r="W396" i="11"/>
  <c r="X401" i="11"/>
  <c r="W412" i="11"/>
  <c r="X417" i="11"/>
  <c r="P407" i="7"/>
  <c r="P407" i="11" s="1"/>
  <c r="Q386" i="7"/>
  <c r="R391" i="7"/>
  <c r="P397" i="7"/>
  <c r="P397" i="11" s="1"/>
  <c r="Q402" i="7"/>
  <c r="R412" i="7"/>
  <c r="P418" i="7"/>
  <c r="P418" i="11" s="1"/>
  <c r="Q423" i="7"/>
  <c r="P458" i="7"/>
  <c r="P458" i="11" s="1"/>
  <c r="Q463" i="7"/>
  <c r="R468" i="7"/>
  <c r="P474" i="7"/>
  <c r="P474" i="11" s="1"/>
  <c r="R446" i="7"/>
  <c r="K446" i="11"/>
  <c r="W439" i="11"/>
  <c r="X444" i="11"/>
  <c r="Q10" i="7"/>
  <c r="R36" i="7"/>
  <c r="P42" i="7"/>
  <c r="P42" i="11" s="1"/>
  <c r="Q47" i="7"/>
  <c r="R52" i="7"/>
  <c r="P63" i="7"/>
  <c r="P63" i="11" s="1"/>
  <c r="Q68" i="7"/>
  <c r="R73" i="7"/>
  <c r="W64" i="11"/>
  <c r="X69" i="11"/>
  <c r="Q85" i="7"/>
  <c r="R90" i="7"/>
  <c r="P96" i="7"/>
  <c r="P96" i="11" s="1"/>
  <c r="Q101" i="7"/>
  <c r="X86" i="11"/>
  <c r="W97" i="11"/>
  <c r="X102" i="11"/>
  <c r="Q114" i="7"/>
  <c r="P121" i="7"/>
  <c r="P121" i="11" s="1"/>
  <c r="Q133" i="7"/>
  <c r="R140" i="7"/>
  <c r="Q147" i="7"/>
  <c r="R159" i="7"/>
  <c r="P167" i="7"/>
  <c r="P167" i="11" s="1"/>
  <c r="R173" i="7"/>
  <c r="P186" i="7"/>
  <c r="P186" i="11" s="1"/>
  <c r="Q193" i="7"/>
  <c r="P200" i="7"/>
  <c r="P200" i="11" s="1"/>
  <c r="Q213" i="7"/>
  <c r="Q222" i="7"/>
  <c r="P261" i="7"/>
  <c r="P261" i="11" s="1"/>
  <c r="P270" i="7"/>
  <c r="P270" i="11" s="1"/>
  <c r="P285" i="7"/>
  <c r="P285" i="11" s="1"/>
  <c r="P294" i="7"/>
  <c r="P294" i="11" s="1"/>
  <c r="W20" i="11"/>
  <c r="R7" i="7"/>
  <c r="N7" i="11"/>
  <c r="X14" i="11"/>
  <c r="X52" i="11"/>
  <c r="X36" i="11"/>
  <c r="P57" i="7"/>
  <c r="P57" i="11" s="1"/>
  <c r="R352" i="11"/>
  <c r="Q362" i="11"/>
  <c r="C119" i="11"/>
  <c r="P119" i="7"/>
  <c r="P119" i="11" s="1"/>
  <c r="W108" i="11"/>
  <c r="X113" i="11"/>
  <c r="W124" i="11"/>
  <c r="X132" i="11"/>
  <c r="W143" i="11"/>
  <c r="X148" i="11"/>
  <c r="N145" i="11"/>
  <c r="R145" i="7"/>
  <c r="W457" i="11"/>
  <c r="X462" i="11"/>
  <c r="W473" i="11"/>
  <c r="V178" i="7"/>
  <c r="AB11" i="9" s="1"/>
  <c r="V162" i="11"/>
  <c r="V178" i="11" s="1"/>
  <c r="W167" i="11"/>
  <c r="X172" i="11"/>
  <c r="M159" i="11"/>
  <c r="Q159" i="7"/>
  <c r="M163" i="11"/>
  <c r="Q163" i="7"/>
  <c r="M175" i="11"/>
  <c r="Q175" i="7"/>
  <c r="W185" i="11"/>
  <c r="X190" i="11"/>
  <c r="W201" i="11"/>
  <c r="N219" i="11"/>
  <c r="R219" i="7"/>
  <c r="V228" i="7"/>
  <c r="AJ9" i="9" s="1"/>
  <c r="V212" i="11"/>
  <c r="V228" i="11" s="1"/>
  <c r="W217" i="11"/>
  <c r="X222" i="11"/>
  <c r="P243" i="7"/>
  <c r="P243" i="11" s="1"/>
  <c r="C243" i="11"/>
  <c r="X236" i="11"/>
  <c r="W247" i="11"/>
  <c r="X252" i="11"/>
  <c r="X260" i="11"/>
  <c r="W271" i="11"/>
  <c r="X276" i="11"/>
  <c r="C265" i="11"/>
  <c r="P265" i="7"/>
  <c r="P265" i="11" s="1"/>
  <c r="C289" i="11"/>
  <c r="P289" i="7"/>
  <c r="P289" i="11" s="1"/>
  <c r="C297" i="11"/>
  <c r="P297" i="7"/>
  <c r="P297" i="11" s="1"/>
  <c r="X284" i="11"/>
  <c r="W295" i="11"/>
  <c r="X300" i="11"/>
  <c r="X308" i="11"/>
  <c r="M32" i="9"/>
  <c r="W319" i="11"/>
  <c r="X324" i="11"/>
  <c r="W335" i="11"/>
  <c r="X340" i="11"/>
  <c r="W351" i="11"/>
  <c r="W378" i="7"/>
  <c r="W359" i="11"/>
  <c r="X364" i="11"/>
  <c r="W375" i="11"/>
  <c r="W391" i="11"/>
  <c r="X396" i="11"/>
  <c r="Z396" i="7"/>
  <c r="Z396" i="11" s="1"/>
  <c r="W407" i="11"/>
  <c r="X428" i="7"/>
  <c r="X412" i="11"/>
  <c r="W423" i="11"/>
  <c r="R386" i="7"/>
  <c r="P392" i="7"/>
  <c r="P392" i="11" s="1"/>
  <c r="Q397" i="7"/>
  <c r="R402" i="7"/>
  <c r="P413" i="7"/>
  <c r="P413" i="11" s="1"/>
  <c r="Q418" i="7"/>
  <c r="R423" i="7"/>
  <c r="Q458" i="7"/>
  <c r="R463" i="7"/>
  <c r="P469" i="7"/>
  <c r="P469" i="11" s="1"/>
  <c r="Q474" i="7"/>
  <c r="P436" i="7"/>
  <c r="P436" i="11" s="1"/>
  <c r="C436" i="11"/>
  <c r="Q437" i="7"/>
  <c r="M437" i="11"/>
  <c r="P452" i="7"/>
  <c r="P452" i="11" s="1"/>
  <c r="C452" i="11"/>
  <c r="W453" i="7"/>
  <c r="W434" i="11"/>
  <c r="X439" i="11"/>
  <c r="W450" i="11"/>
  <c r="P37" i="7"/>
  <c r="P37" i="11" s="1"/>
  <c r="Q42" i="7"/>
  <c r="R47" i="7"/>
  <c r="P58" i="7"/>
  <c r="P58" i="11" s="1"/>
  <c r="Q63" i="7"/>
  <c r="R68" i="7"/>
  <c r="P74" i="7"/>
  <c r="P74" i="11" s="1"/>
  <c r="W59" i="11"/>
  <c r="X64" i="11"/>
  <c r="W75" i="11"/>
  <c r="R85" i="7"/>
  <c r="P91" i="7"/>
  <c r="P91" i="11" s="1"/>
  <c r="Q96" i="7"/>
  <c r="R101" i="7"/>
  <c r="W92" i="11"/>
  <c r="X97" i="11"/>
  <c r="P108" i="7"/>
  <c r="P108" i="11" s="1"/>
  <c r="R114" i="7"/>
  <c r="R121" i="7"/>
  <c r="R133" i="7"/>
  <c r="P141" i="7"/>
  <c r="P141" i="11" s="1"/>
  <c r="P148" i="7"/>
  <c r="P148" i="11" s="1"/>
  <c r="P160" i="7"/>
  <c r="P160" i="11" s="1"/>
  <c r="Q167" i="7"/>
  <c r="Q174" i="7"/>
  <c r="Q186" i="7"/>
  <c r="R193" i="7"/>
  <c r="R200" i="7"/>
  <c r="R214" i="7"/>
  <c r="P223" i="7"/>
  <c r="P223" i="11" s="1"/>
  <c r="Q261" i="7"/>
  <c r="Q271" i="7"/>
  <c r="Q285" i="7"/>
  <c r="Q295" i="7"/>
  <c r="X19" i="11"/>
  <c r="Q57" i="7"/>
  <c r="X108" i="11"/>
  <c r="W119" i="11"/>
  <c r="X124" i="11"/>
  <c r="W138" i="11"/>
  <c r="X143" i="11"/>
  <c r="X457" i="11"/>
  <c r="W468" i="11"/>
  <c r="X473" i="11"/>
  <c r="W162" i="11"/>
  <c r="X167" i="11"/>
  <c r="N171" i="11"/>
  <c r="R171" i="7"/>
  <c r="M187" i="11"/>
  <c r="Q187" i="7"/>
  <c r="X185" i="11"/>
  <c r="W196" i="11"/>
  <c r="X201" i="11"/>
  <c r="C212" i="11"/>
  <c r="P212" i="7"/>
  <c r="P212" i="11" s="1"/>
  <c r="C216" i="11"/>
  <c r="P216" i="7"/>
  <c r="P216" i="11" s="1"/>
  <c r="W212" i="11"/>
  <c r="X217" i="11"/>
  <c r="R241" i="7"/>
  <c r="K241" i="11"/>
  <c r="W242" i="11"/>
  <c r="X247" i="11"/>
  <c r="W266" i="11"/>
  <c r="X271" i="11"/>
  <c r="W290" i="11"/>
  <c r="X295" i="11"/>
  <c r="W314" i="11"/>
  <c r="L38" i="9"/>
  <c r="X319" i="11"/>
  <c r="X335" i="11"/>
  <c r="W346" i="11"/>
  <c r="X351" i="11"/>
  <c r="R358" i="7"/>
  <c r="K358" i="11"/>
  <c r="Q361" i="7"/>
  <c r="G361" i="11"/>
  <c r="P364" i="7"/>
  <c r="P364" i="11" s="1"/>
  <c r="C364" i="11"/>
  <c r="Q365" i="7"/>
  <c r="G365" i="11"/>
  <c r="R366" i="7"/>
  <c r="K366" i="11"/>
  <c r="Q369" i="7"/>
  <c r="G369" i="11"/>
  <c r="P372" i="7"/>
  <c r="P372" i="11" s="1"/>
  <c r="C372" i="11"/>
  <c r="Q373" i="7"/>
  <c r="G373" i="11"/>
  <c r="R374" i="7"/>
  <c r="K374" i="11"/>
  <c r="P376" i="7"/>
  <c r="P376" i="11" s="1"/>
  <c r="C376" i="11"/>
  <c r="Q377" i="7"/>
  <c r="G377" i="11"/>
  <c r="X359" i="11"/>
  <c r="W370" i="11"/>
  <c r="X375" i="11"/>
  <c r="W386" i="11"/>
  <c r="Y386" i="7"/>
  <c r="Y386" i="11" s="1"/>
  <c r="X391" i="11"/>
  <c r="W402" i="11"/>
  <c r="X407" i="11"/>
  <c r="W418" i="11"/>
  <c r="X423" i="11"/>
  <c r="P387" i="7"/>
  <c r="P387" i="11" s="1"/>
  <c r="Q392" i="7"/>
  <c r="R397" i="7"/>
  <c r="P408" i="7"/>
  <c r="P408" i="11" s="1"/>
  <c r="Q413" i="7"/>
  <c r="R418" i="7"/>
  <c r="P424" i="7"/>
  <c r="P424" i="11" s="1"/>
  <c r="R458" i="7"/>
  <c r="P464" i="7"/>
  <c r="P464" i="11" s="1"/>
  <c r="Q469" i="7"/>
  <c r="R474" i="7"/>
  <c r="X434" i="11"/>
  <c r="W445" i="11"/>
  <c r="X450" i="11"/>
  <c r="Q16" i="7"/>
  <c r="R21" i="7"/>
  <c r="P27" i="7"/>
  <c r="P27" i="11" s="1"/>
  <c r="Q37" i="7"/>
  <c r="R42" i="7"/>
  <c r="P48" i="7"/>
  <c r="P48" i="11" s="1"/>
  <c r="Q58" i="7"/>
  <c r="R63" i="7"/>
  <c r="P69" i="7"/>
  <c r="P69" i="11" s="1"/>
  <c r="Q74" i="7"/>
  <c r="X59" i="11"/>
  <c r="W70" i="11"/>
  <c r="X75" i="11"/>
  <c r="P86" i="7"/>
  <c r="P86" i="11" s="1"/>
  <c r="Q91" i="7"/>
  <c r="R96" i="7"/>
  <c r="P102" i="7"/>
  <c r="P102" i="11" s="1"/>
  <c r="W87" i="11"/>
  <c r="X92" i="11"/>
  <c r="P109" i="7"/>
  <c r="P109" i="11" s="1"/>
  <c r="P115" i="7"/>
  <c r="P115" i="11" s="1"/>
  <c r="P122" i="7"/>
  <c r="P122" i="11" s="1"/>
  <c r="P134" i="7"/>
  <c r="P134" i="11" s="1"/>
  <c r="Q141" i="7"/>
  <c r="Q148" i="7"/>
  <c r="Q160" i="7"/>
  <c r="R167" i="7"/>
  <c r="R174" i="7"/>
  <c r="R186" i="7"/>
  <c r="P194" i="7"/>
  <c r="P194" i="11" s="1"/>
  <c r="Q201" i="7"/>
  <c r="P215" i="7"/>
  <c r="P215" i="11" s="1"/>
  <c r="Q223" i="7"/>
  <c r="R261" i="7"/>
  <c r="R271" i="7"/>
  <c r="R285" i="7"/>
  <c r="R295" i="7"/>
  <c r="X24" i="11"/>
  <c r="W19" i="11"/>
  <c r="X8" i="11"/>
  <c r="W41" i="11"/>
  <c r="Q157" i="11"/>
  <c r="R232" i="11"/>
  <c r="Q372" i="11"/>
  <c r="M117" i="11"/>
  <c r="Q117" i="7"/>
  <c r="M121" i="11"/>
  <c r="Q121" i="7"/>
  <c r="W114" i="11"/>
  <c r="Y114" i="7"/>
  <c r="Y114" i="11" s="1"/>
  <c r="X119" i="11"/>
  <c r="W133" i="11"/>
  <c r="X138" i="11"/>
  <c r="W149" i="11"/>
  <c r="W463" i="11"/>
  <c r="X468" i="11"/>
  <c r="W157" i="11"/>
  <c r="X162" i="11"/>
  <c r="W173" i="11"/>
  <c r="C172" i="11"/>
  <c r="P172" i="7"/>
  <c r="P172" i="11" s="1"/>
  <c r="N187" i="11"/>
  <c r="R187" i="7"/>
  <c r="W191" i="11"/>
  <c r="X196" i="11"/>
  <c r="W207" i="11"/>
  <c r="X212" i="11"/>
  <c r="W223" i="11"/>
  <c r="Q240" i="7"/>
  <c r="G240" i="11"/>
  <c r="P249" i="7"/>
  <c r="P249" i="11" s="1"/>
  <c r="C249" i="11"/>
  <c r="Q250" i="7"/>
  <c r="G250" i="11"/>
  <c r="R251" i="7"/>
  <c r="K251" i="11"/>
  <c r="W237" i="11"/>
  <c r="X242" i="11"/>
  <c r="W261" i="11"/>
  <c r="X266" i="11"/>
  <c r="W277" i="11"/>
  <c r="M263" i="11"/>
  <c r="Q263" i="7"/>
  <c r="M267" i="11"/>
  <c r="Q267" i="7"/>
  <c r="M291" i="11"/>
  <c r="Q291" i="7"/>
  <c r="W285" i="11"/>
  <c r="X290" i="11"/>
  <c r="W301" i="11"/>
  <c r="W328" i="7"/>
  <c r="W309" i="11"/>
  <c r="X314" i="11"/>
  <c r="Z314" i="7"/>
  <c r="Z314" i="11" s="1"/>
  <c r="W325" i="11"/>
  <c r="L49" i="9"/>
  <c r="Y325" i="7"/>
  <c r="Y325" i="11" s="1"/>
  <c r="P308" i="7"/>
  <c r="P308" i="11" s="1"/>
  <c r="C308" i="11"/>
  <c r="Q309" i="7"/>
  <c r="G309" i="11"/>
  <c r="R310" i="7"/>
  <c r="K310" i="11"/>
  <c r="P312" i="7"/>
  <c r="P312" i="11" s="1"/>
  <c r="C312" i="11"/>
  <c r="R314" i="7"/>
  <c r="K314" i="11"/>
  <c r="P316" i="7"/>
  <c r="P316" i="11" s="1"/>
  <c r="C316" i="11"/>
  <c r="Q317" i="7"/>
  <c r="G317" i="11"/>
  <c r="Q321" i="7"/>
  <c r="G321" i="11"/>
  <c r="R322" i="7"/>
  <c r="K322" i="11"/>
  <c r="P324" i="7"/>
  <c r="P324" i="11" s="1"/>
  <c r="C324" i="11"/>
  <c r="R326" i="7"/>
  <c r="K326" i="11"/>
  <c r="W341" i="11"/>
  <c r="X346" i="11"/>
  <c r="W365" i="11"/>
  <c r="X370" i="11"/>
  <c r="X386" i="11"/>
  <c r="W397" i="11"/>
  <c r="X402" i="11"/>
  <c r="W413" i="11"/>
  <c r="X418" i="11"/>
  <c r="Q387" i="7"/>
  <c r="R392" i="7"/>
  <c r="P398" i="7"/>
  <c r="P398" i="11" s="1"/>
  <c r="Q408" i="7"/>
  <c r="R413" i="7"/>
  <c r="P419" i="7"/>
  <c r="P419" i="11" s="1"/>
  <c r="Q424" i="7"/>
  <c r="P459" i="7"/>
  <c r="P459" i="11" s="1"/>
  <c r="Q464" i="7"/>
  <c r="R469" i="7"/>
  <c r="P475" i="7"/>
  <c r="P475" i="11" s="1"/>
  <c r="R436" i="7"/>
  <c r="E436" i="11"/>
  <c r="P438" i="7"/>
  <c r="P438" i="11" s="1"/>
  <c r="C438" i="11"/>
  <c r="P443" i="7"/>
  <c r="P443" i="11" s="1"/>
  <c r="I443" i="11"/>
  <c r="R452" i="7"/>
  <c r="E452" i="11"/>
  <c r="W440" i="11"/>
  <c r="X445" i="11"/>
  <c r="Q11" i="7"/>
  <c r="R16" i="7"/>
  <c r="R37" i="7"/>
  <c r="P43" i="7"/>
  <c r="P43" i="11" s="1"/>
  <c r="Q48" i="7"/>
  <c r="R58" i="7"/>
  <c r="P64" i="7"/>
  <c r="P64" i="11" s="1"/>
  <c r="Q69" i="7"/>
  <c r="R74" i="7"/>
  <c r="V78" i="7"/>
  <c r="Z69" i="7" s="1"/>
  <c r="Z69" i="11" s="1"/>
  <c r="V60" i="11"/>
  <c r="V78" i="11" s="1"/>
  <c r="W65" i="11"/>
  <c r="X70" i="11"/>
  <c r="Q86" i="7"/>
  <c r="R91" i="7"/>
  <c r="P97" i="7"/>
  <c r="P97" i="11" s="1"/>
  <c r="Q102" i="7"/>
  <c r="X87" i="11"/>
  <c r="Q109" i="7"/>
  <c r="Q115" i="7"/>
  <c r="Q122" i="7"/>
  <c r="Q134" i="7"/>
  <c r="R141" i="7"/>
  <c r="R148" i="7"/>
  <c r="R160" i="7"/>
  <c r="P168" i="7"/>
  <c r="P168" i="11" s="1"/>
  <c r="P175" i="7"/>
  <c r="P175" i="11" s="1"/>
  <c r="P187" i="7"/>
  <c r="P187" i="11" s="1"/>
  <c r="Q194" i="7"/>
  <c r="P202" i="7"/>
  <c r="P202" i="11" s="1"/>
  <c r="Q215" i="7"/>
  <c r="R223" i="7"/>
  <c r="Q262" i="7"/>
  <c r="P272" i="7"/>
  <c r="P272" i="11" s="1"/>
  <c r="P287" i="7"/>
  <c r="P287" i="11" s="1"/>
  <c r="P296" i="7"/>
  <c r="P296" i="11" s="1"/>
  <c r="W24" i="11"/>
  <c r="W8" i="11"/>
  <c r="X51" i="11"/>
  <c r="X35" i="11"/>
  <c r="R344" i="11"/>
  <c r="Q407" i="11"/>
  <c r="R443" i="11"/>
  <c r="N113" i="11"/>
  <c r="R113" i="7"/>
  <c r="W109" i="11"/>
  <c r="X128" i="7"/>
  <c r="X114" i="11"/>
  <c r="W125" i="11"/>
  <c r="X133" i="11"/>
  <c r="W144" i="11"/>
  <c r="X149" i="11"/>
  <c r="M140" i="11"/>
  <c r="Q140" i="7"/>
  <c r="W458" i="11"/>
  <c r="X463" i="11"/>
  <c r="W474" i="11"/>
  <c r="X157" i="11"/>
  <c r="W168" i="11"/>
  <c r="X173" i="11"/>
  <c r="W186" i="11"/>
  <c r="X191" i="11"/>
  <c r="W202" i="11"/>
  <c r="M214" i="11"/>
  <c r="Q214" i="7"/>
  <c r="X207" i="11"/>
  <c r="W218" i="11"/>
  <c r="X223" i="11"/>
  <c r="R247" i="7"/>
  <c r="K247" i="11"/>
  <c r="W232" i="11"/>
  <c r="X237" i="11"/>
  <c r="W248" i="11"/>
  <c r="X261" i="11"/>
  <c r="W272" i="11"/>
  <c r="X277" i="11"/>
  <c r="N259" i="11"/>
  <c r="R259" i="7"/>
  <c r="N275" i="11"/>
  <c r="R275" i="7"/>
  <c r="N283" i="11"/>
  <c r="R283" i="7"/>
  <c r="N291" i="11"/>
  <c r="R291" i="7"/>
  <c r="N299" i="11"/>
  <c r="R299" i="7"/>
  <c r="X285" i="11"/>
  <c r="W296" i="11"/>
  <c r="X301" i="11"/>
  <c r="X309" i="11"/>
  <c r="M33" i="9"/>
  <c r="Z309" i="7"/>
  <c r="Z309" i="11" s="1"/>
  <c r="W320" i="11"/>
  <c r="Y320" i="7"/>
  <c r="Y320" i="11" s="1"/>
  <c r="X325" i="11"/>
  <c r="Z325" i="7"/>
  <c r="Z325" i="11" s="1"/>
  <c r="W336" i="11"/>
  <c r="X341" i="11"/>
  <c r="W352" i="11"/>
  <c r="W360" i="11"/>
  <c r="X365" i="11"/>
  <c r="W376" i="11"/>
  <c r="W392" i="11"/>
  <c r="X397" i="11"/>
  <c r="Y46" i="9"/>
  <c r="W408" i="11"/>
  <c r="X413" i="11"/>
  <c r="W424" i="11"/>
  <c r="R248" i="7"/>
  <c r="E248" i="11"/>
  <c r="R387" i="7"/>
  <c r="P393" i="7"/>
  <c r="P393" i="11" s="1"/>
  <c r="Q398" i="7"/>
  <c r="R408" i="7"/>
  <c r="P414" i="7"/>
  <c r="P414" i="11" s="1"/>
  <c r="Q419" i="7"/>
  <c r="R424" i="7"/>
  <c r="Q459" i="7"/>
  <c r="R464" i="7"/>
  <c r="P470" i="7"/>
  <c r="P470" i="11" s="1"/>
  <c r="Q475" i="7"/>
  <c r="R434" i="7"/>
  <c r="K434" i="11"/>
  <c r="R450" i="7"/>
  <c r="K450" i="11"/>
  <c r="W435" i="11"/>
  <c r="X440" i="11"/>
  <c r="W451" i="11"/>
  <c r="Q22" i="7"/>
  <c r="P38" i="7"/>
  <c r="P38" i="11" s="1"/>
  <c r="Q43" i="7"/>
  <c r="R48" i="7"/>
  <c r="P59" i="7"/>
  <c r="P59" i="11" s="1"/>
  <c r="Q64" i="7"/>
  <c r="R69" i="7"/>
  <c r="P75" i="7"/>
  <c r="P75" i="11" s="1"/>
  <c r="W60" i="11"/>
  <c r="X65" i="11"/>
  <c r="W76" i="11"/>
  <c r="R86" i="7"/>
  <c r="P92" i="7"/>
  <c r="P92" i="11" s="1"/>
  <c r="Q97" i="7"/>
  <c r="R102" i="7"/>
  <c r="W93" i="11"/>
  <c r="X98" i="11"/>
  <c r="Z98" i="7"/>
  <c r="Z98" i="11" s="1"/>
  <c r="R109" i="7"/>
  <c r="R115" i="7"/>
  <c r="P123" i="7"/>
  <c r="P123" i="11" s="1"/>
  <c r="Q135" i="7"/>
  <c r="P142" i="7"/>
  <c r="P142" i="11" s="1"/>
  <c r="Q149" i="7"/>
  <c r="R161" i="7"/>
  <c r="Q168" i="7"/>
  <c r="R175" i="7"/>
  <c r="P188" i="7"/>
  <c r="P188" i="11" s="1"/>
  <c r="R194" i="7"/>
  <c r="Q202" i="7"/>
  <c r="R215" i="7"/>
  <c r="P224" i="7"/>
  <c r="P224" i="11" s="1"/>
  <c r="R263" i="7"/>
  <c r="Q272" i="7"/>
  <c r="Q287" i="7"/>
  <c r="Q296" i="7"/>
  <c r="V28" i="7"/>
  <c r="E6" i="9" s="1"/>
  <c r="V8" i="11"/>
  <c r="V28" i="11" s="1"/>
  <c r="X40" i="11"/>
  <c r="Q257" i="11"/>
  <c r="Q316" i="11"/>
  <c r="Q336" i="11"/>
  <c r="C114" i="11"/>
  <c r="P114" i="7"/>
  <c r="P114" i="11" s="1"/>
  <c r="X109" i="11"/>
  <c r="W120" i="11"/>
  <c r="X125" i="11"/>
  <c r="W139" i="11"/>
  <c r="X144" i="11"/>
  <c r="X458" i="11"/>
  <c r="V478" i="11"/>
  <c r="W469" i="11"/>
  <c r="X474" i="11"/>
  <c r="W163" i="11"/>
  <c r="X168" i="11"/>
  <c r="M166" i="11"/>
  <c r="Q166" i="7"/>
  <c r="X186" i="11"/>
  <c r="W197" i="11"/>
  <c r="X202" i="11"/>
  <c r="N210" i="11"/>
  <c r="R210" i="7"/>
  <c r="N222" i="11"/>
  <c r="R222" i="7"/>
  <c r="N226" i="11"/>
  <c r="R226" i="7"/>
  <c r="W213" i="11"/>
  <c r="X218" i="11"/>
  <c r="R233" i="7"/>
  <c r="K233" i="11"/>
  <c r="Q236" i="7"/>
  <c r="G236" i="11"/>
  <c r="P239" i="7"/>
  <c r="P239" i="11" s="1"/>
  <c r="C239" i="11"/>
  <c r="Q246" i="7"/>
  <c r="G246" i="11"/>
  <c r="X232" i="11"/>
  <c r="W243" i="11"/>
  <c r="X248" i="11"/>
  <c r="V278" i="7"/>
  <c r="E32" i="9" s="1"/>
  <c r="V262" i="11"/>
  <c r="V278" i="11" s="1"/>
  <c r="W267" i="11"/>
  <c r="X272" i="11"/>
  <c r="C260" i="11"/>
  <c r="P260" i="7"/>
  <c r="P260" i="11" s="1"/>
  <c r="C268" i="11"/>
  <c r="P268" i="7"/>
  <c r="P268" i="11" s="1"/>
  <c r="C276" i="11"/>
  <c r="P276" i="7"/>
  <c r="P276" i="11" s="1"/>
  <c r="C284" i="11"/>
  <c r="P284" i="7"/>
  <c r="P284" i="11" s="1"/>
  <c r="C292" i="11"/>
  <c r="P292" i="7"/>
  <c r="P292" i="11" s="1"/>
  <c r="C300" i="11"/>
  <c r="P300" i="7"/>
  <c r="P300" i="11" s="1"/>
  <c r="W291" i="11"/>
  <c r="X296" i="11"/>
  <c r="W315" i="11"/>
  <c r="L39" i="9"/>
  <c r="X320" i="11"/>
  <c r="M44" i="9"/>
  <c r="Z320" i="7"/>
  <c r="Z320" i="11" s="1"/>
  <c r="X336" i="11"/>
  <c r="W347" i="11"/>
  <c r="X352" i="11"/>
  <c r="X360" i="11"/>
  <c r="W371" i="11"/>
  <c r="X376" i="11"/>
  <c r="W387" i="11"/>
  <c r="X392" i="11"/>
  <c r="X408" i="11"/>
  <c r="W419" i="11"/>
  <c r="X424" i="11"/>
  <c r="P457" i="7"/>
  <c r="P457" i="11" s="1"/>
  <c r="P388" i="7"/>
  <c r="P388" i="11" s="1"/>
  <c r="Q393" i="7"/>
  <c r="R398" i="7"/>
  <c r="P409" i="7"/>
  <c r="P409" i="11" s="1"/>
  <c r="Q414" i="7"/>
  <c r="R419" i="7"/>
  <c r="P425" i="7"/>
  <c r="P425" i="11" s="1"/>
  <c r="R459" i="7"/>
  <c r="P465" i="7"/>
  <c r="P465" i="11" s="1"/>
  <c r="Q470" i="7"/>
  <c r="R475" i="7"/>
  <c r="P440" i="7"/>
  <c r="P440" i="11" s="1"/>
  <c r="C440" i="11"/>
  <c r="Q441" i="7"/>
  <c r="M441" i="11"/>
  <c r="X435" i="11"/>
  <c r="W446" i="11"/>
  <c r="X451" i="11"/>
  <c r="Q17" i="7"/>
  <c r="R22" i="7"/>
  <c r="P33" i="7"/>
  <c r="P33" i="11" s="1"/>
  <c r="Q38" i="7"/>
  <c r="R43" i="7"/>
  <c r="Q59" i="7"/>
  <c r="R64" i="7"/>
  <c r="P70" i="7"/>
  <c r="P70" i="11" s="1"/>
  <c r="Q75" i="7"/>
  <c r="X60" i="11"/>
  <c r="W71" i="11"/>
  <c r="X76" i="11"/>
  <c r="P87" i="7"/>
  <c r="P87" i="11" s="1"/>
  <c r="Q92" i="7"/>
  <c r="R97" i="7"/>
  <c r="W88" i="11"/>
  <c r="X93" i="11"/>
  <c r="P110" i="7"/>
  <c r="P110" i="11" s="1"/>
  <c r="Q116" i="7"/>
  <c r="Q123" i="7"/>
  <c r="R135" i="7"/>
  <c r="R142" i="7"/>
  <c r="R149" i="7"/>
  <c r="P162" i="7"/>
  <c r="P162" i="11" s="1"/>
  <c r="P169" i="7"/>
  <c r="P169" i="11" s="1"/>
  <c r="P176" i="7"/>
  <c r="P176" i="11" s="1"/>
  <c r="Q188" i="7"/>
  <c r="Q195" i="7"/>
  <c r="R202" i="7"/>
  <c r="Q216" i="7"/>
  <c r="Q225" i="7"/>
  <c r="P264" i="7"/>
  <c r="P264" i="11" s="1"/>
  <c r="P273" i="7"/>
  <c r="P273" i="11" s="1"/>
  <c r="R287" i="7"/>
  <c r="R297" i="7"/>
  <c r="X23" i="11"/>
  <c r="X45" i="11"/>
  <c r="W40" i="11"/>
  <c r="Q82" i="7"/>
  <c r="R336" i="11"/>
  <c r="Q374" i="11"/>
  <c r="Q444" i="11"/>
  <c r="W115" i="11"/>
  <c r="X120" i="11"/>
  <c r="W153" i="7"/>
  <c r="W134" i="11"/>
  <c r="X153" i="7"/>
  <c r="X139" i="11"/>
  <c r="W150" i="11"/>
  <c r="C133" i="11"/>
  <c r="P133" i="7"/>
  <c r="P133" i="11" s="1"/>
  <c r="C137" i="11"/>
  <c r="P137" i="7"/>
  <c r="P137" i="11" s="1"/>
  <c r="C149" i="11"/>
  <c r="P149" i="7"/>
  <c r="P149" i="11" s="1"/>
  <c r="W464" i="11"/>
  <c r="X469" i="11"/>
  <c r="W158" i="11"/>
  <c r="X163" i="11"/>
  <c r="W174" i="11"/>
  <c r="N166" i="11"/>
  <c r="R166" i="7"/>
  <c r="M198" i="11"/>
  <c r="Q198" i="7"/>
  <c r="W192" i="11"/>
  <c r="X197" i="11"/>
  <c r="C219" i="11"/>
  <c r="P219" i="7"/>
  <c r="P219" i="11" s="1"/>
  <c r="W208" i="11"/>
  <c r="X213" i="11"/>
  <c r="W224" i="11"/>
  <c r="W238" i="11"/>
  <c r="X243" i="11"/>
  <c r="W262" i="11"/>
  <c r="X267" i="11"/>
  <c r="W286" i="11"/>
  <c r="X291" i="11"/>
  <c r="W302" i="11"/>
  <c r="W310" i="11"/>
  <c r="L34" i="9"/>
  <c r="Y310" i="7"/>
  <c r="Y310" i="11" s="1"/>
  <c r="X315" i="11"/>
  <c r="M39" i="9"/>
  <c r="W326" i="11"/>
  <c r="W342" i="11"/>
  <c r="X347" i="11"/>
  <c r="R333" i="7"/>
  <c r="K333" i="11"/>
  <c r="P335" i="7"/>
  <c r="P335" i="11" s="1"/>
  <c r="C335" i="11"/>
  <c r="R337" i="7"/>
  <c r="K337" i="11"/>
  <c r="P339" i="7"/>
  <c r="P339" i="11" s="1"/>
  <c r="C339" i="11"/>
  <c r="Q340" i="7"/>
  <c r="G340" i="11"/>
  <c r="R341" i="7"/>
  <c r="K341" i="11"/>
  <c r="Q344" i="7"/>
  <c r="G344" i="11"/>
  <c r="R345" i="7"/>
  <c r="K345" i="11"/>
  <c r="P347" i="7"/>
  <c r="P347" i="11" s="1"/>
  <c r="C347" i="11"/>
  <c r="Q348" i="7"/>
  <c r="G348" i="11"/>
  <c r="R349" i="7"/>
  <c r="K349" i="11"/>
  <c r="P351" i="7"/>
  <c r="P351" i="11" s="1"/>
  <c r="C351" i="11"/>
  <c r="Q352" i="7"/>
  <c r="G352" i="11"/>
  <c r="W366" i="11"/>
  <c r="X371" i="11"/>
  <c r="W382" i="11"/>
  <c r="X387" i="11"/>
  <c r="Z387" i="7"/>
  <c r="Z387" i="11" s="1"/>
  <c r="W398" i="11"/>
  <c r="W414" i="11"/>
  <c r="X419" i="11"/>
  <c r="P383" i="7"/>
  <c r="P383" i="11" s="1"/>
  <c r="Q388" i="7"/>
  <c r="R393" i="7"/>
  <c r="P399" i="7"/>
  <c r="P399" i="11" s="1"/>
  <c r="Q409" i="7"/>
  <c r="R414" i="7"/>
  <c r="P420" i="7"/>
  <c r="P420" i="11" s="1"/>
  <c r="Q425" i="7"/>
  <c r="P460" i="7"/>
  <c r="P460" i="11" s="1"/>
  <c r="Q465" i="7"/>
  <c r="R470" i="7"/>
  <c r="P476" i="7"/>
  <c r="P476" i="11" s="1"/>
  <c r="P433" i="7"/>
  <c r="P433" i="11" s="1"/>
  <c r="C433" i="11"/>
  <c r="P449" i="7"/>
  <c r="P449" i="11" s="1"/>
  <c r="C449" i="11"/>
  <c r="W441" i="11"/>
  <c r="X446" i="11"/>
  <c r="P23" i="7"/>
  <c r="P23" i="11" s="1"/>
  <c r="Q33" i="7"/>
  <c r="R38" i="7"/>
  <c r="P44" i="7"/>
  <c r="P44" i="11" s="1"/>
  <c r="Q49" i="7"/>
  <c r="R59" i="7"/>
  <c r="P65" i="7"/>
  <c r="P65" i="11" s="1"/>
  <c r="Q70" i="7"/>
  <c r="R75" i="7"/>
  <c r="W66" i="11"/>
  <c r="X71" i="11"/>
  <c r="Q87" i="7"/>
  <c r="R92" i="7"/>
  <c r="P98" i="7"/>
  <c r="P98" i="11" s="1"/>
  <c r="W83" i="11"/>
  <c r="X88" i="11"/>
  <c r="W99" i="11"/>
  <c r="Q110" i="7"/>
  <c r="R116" i="7"/>
  <c r="R123" i="7"/>
  <c r="P136" i="7"/>
  <c r="P136" i="11" s="1"/>
  <c r="P143" i="7"/>
  <c r="P143" i="11" s="1"/>
  <c r="P150" i="7"/>
  <c r="P150" i="11" s="1"/>
  <c r="Q162" i="7"/>
  <c r="Q169" i="7"/>
  <c r="Q176" i="7"/>
  <c r="R188" i="7"/>
  <c r="R195" i="7"/>
  <c r="P208" i="7"/>
  <c r="P208" i="11" s="1"/>
  <c r="P217" i="7"/>
  <c r="P217" i="11" s="1"/>
  <c r="R225" i="7"/>
  <c r="Q264" i="7"/>
  <c r="Q274" i="7"/>
  <c r="P288" i="7"/>
  <c r="P288" i="11" s="1"/>
  <c r="P298" i="7"/>
  <c r="P298" i="11" s="1"/>
  <c r="W45" i="11"/>
  <c r="Q326" i="11"/>
  <c r="M108" i="11"/>
  <c r="Q108" i="7"/>
  <c r="M124" i="11"/>
  <c r="Q124" i="7"/>
  <c r="W110" i="11"/>
  <c r="X115" i="11"/>
  <c r="W126" i="11"/>
  <c r="X134" i="11"/>
  <c r="W145" i="11"/>
  <c r="X150" i="11"/>
  <c r="Z150" i="7"/>
  <c r="Z150" i="11" s="1"/>
  <c r="W459" i="11"/>
  <c r="X464" i="11"/>
  <c r="W475" i="11"/>
  <c r="X158" i="11"/>
  <c r="W169" i="11"/>
  <c r="X174" i="11"/>
  <c r="W187" i="11"/>
  <c r="X192" i="11"/>
  <c r="X208" i="11"/>
  <c r="W219" i="11"/>
  <c r="X224" i="11"/>
  <c r="W233" i="11"/>
  <c r="X238" i="11"/>
  <c r="W249" i="11"/>
  <c r="W257" i="11"/>
  <c r="X262" i="11"/>
  <c r="W273" i="11"/>
  <c r="M270" i="11"/>
  <c r="Q270" i="7"/>
  <c r="M286" i="11"/>
  <c r="Q286" i="7"/>
  <c r="M294" i="11"/>
  <c r="Q294" i="7"/>
  <c r="M302" i="11"/>
  <c r="Q302" i="7"/>
  <c r="X286" i="11"/>
  <c r="W297" i="11"/>
  <c r="X302" i="11"/>
  <c r="X310" i="11"/>
  <c r="M34" i="9"/>
  <c r="Z310" i="7"/>
  <c r="Z310" i="11" s="1"/>
  <c r="W321" i="11"/>
  <c r="Y321" i="7"/>
  <c r="Y321" i="11" s="1"/>
  <c r="X326" i="11"/>
  <c r="M50" i="9"/>
  <c r="Z326" i="7"/>
  <c r="Z326" i="11" s="1"/>
  <c r="W337" i="11"/>
  <c r="X342" i="11"/>
  <c r="W361" i="11"/>
  <c r="X366" i="11"/>
  <c r="W377" i="11"/>
  <c r="X382" i="11"/>
  <c r="W393" i="11"/>
  <c r="X398" i="11"/>
  <c r="Z398" i="7"/>
  <c r="Z398" i="11" s="1"/>
  <c r="W409" i="11"/>
  <c r="X414" i="11"/>
  <c r="W425" i="11"/>
  <c r="Q383" i="7"/>
  <c r="R388" i="7"/>
  <c r="P394" i="7"/>
  <c r="P394" i="11" s="1"/>
  <c r="Q399" i="7"/>
  <c r="R409" i="7"/>
  <c r="P415" i="7"/>
  <c r="P415" i="11" s="1"/>
  <c r="Q420" i="7"/>
  <c r="R425" i="7"/>
  <c r="Q460" i="7"/>
  <c r="R465" i="7"/>
  <c r="P471" i="7"/>
  <c r="P471" i="11" s="1"/>
  <c r="Q476" i="7"/>
  <c r="R440" i="7"/>
  <c r="E440" i="11"/>
  <c r="P442" i="7"/>
  <c r="P442" i="11" s="1"/>
  <c r="C442" i="11"/>
  <c r="P447" i="7"/>
  <c r="P447" i="11" s="1"/>
  <c r="I447" i="11"/>
  <c r="W436" i="11"/>
  <c r="X441" i="11"/>
  <c r="W452" i="11"/>
  <c r="P18" i="7"/>
  <c r="P18" i="11" s="1"/>
  <c r="Q23" i="7"/>
  <c r="P39" i="7"/>
  <c r="P39" i="11" s="1"/>
  <c r="P60" i="7"/>
  <c r="P60" i="11" s="1"/>
  <c r="Q65" i="7"/>
  <c r="R70" i="7"/>
  <c r="P76" i="7"/>
  <c r="P76" i="11" s="1"/>
  <c r="W61" i="11"/>
  <c r="X66" i="11"/>
  <c r="W77" i="11"/>
  <c r="R87" i="7"/>
  <c r="P93" i="7"/>
  <c r="P93" i="11" s="1"/>
  <c r="Q98" i="7"/>
  <c r="X83" i="11"/>
  <c r="W94" i="11"/>
  <c r="P18" i="9"/>
  <c r="X99" i="11"/>
  <c r="Q23" i="9"/>
  <c r="Z99" i="7"/>
  <c r="Z99" i="11" s="1"/>
  <c r="R110" i="7"/>
  <c r="P117" i="7"/>
  <c r="P117" i="11" s="1"/>
  <c r="P124" i="7"/>
  <c r="P124" i="11" s="1"/>
  <c r="Q136" i="7"/>
  <c r="Q143" i="7"/>
  <c r="Q150" i="7"/>
  <c r="R162" i="7"/>
  <c r="R169" i="7"/>
  <c r="R176" i="7"/>
  <c r="P189" i="7"/>
  <c r="P189" i="11" s="1"/>
  <c r="P196" i="7"/>
  <c r="P196" i="11" s="1"/>
  <c r="Q209" i="7"/>
  <c r="R217" i="7"/>
  <c r="P226" i="7"/>
  <c r="P226" i="11" s="1"/>
  <c r="R264" i="7"/>
  <c r="R274" i="7"/>
  <c r="R288" i="7"/>
  <c r="Q298" i="7"/>
  <c r="W12" i="11"/>
  <c r="P82" i="7"/>
  <c r="P82" i="11" s="1"/>
  <c r="Q327" i="11"/>
  <c r="Q337" i="11"/>
  <c r="Q366" i="11"/>
  <c r="Q446" i="11"/>
  <c r="N108" i="11"/>
  <c r="R108" i="7"/>
  <c r="N124" i="11"/>
  <c r="R124" i="7"/>
  <c r="X110" i="11"/>
  <c r="W121" i="11"/>
  <c r="X126" i="11"/>
  <c r="W140" i="11"/>
  <c r="X145" i="11"/>
  <c r="X459" i="11"/>
  <c r="W470" i="11"/>
  <c r="X475" i="11"/>
  <c r="W164" i="11"/>
  <c r="X169" i="11"/>
  <c r="C191" i="11"/>
  <c r="P191" i="7"/>
  <c r="P191" i="11" s="1"/>
  <c r="C195" i="11"/>
  <c r="P195" i="7"/>
  <c r="P195" i="11" s="1"/>
  <c r="W182" i="11"/>
  <c r="X203" i="7"/>
  <c r="X187" i="11"/>
  <c r="W198" i="11"/>
  <c r="M217" i="11"/>
  <c r="Q217" i="7"/>
  <c r="M221" i="11"/>
  <c r="Q221" i="7"/>
  <c r="W214" i="11"/>
  <c r="X219" i="11"/>
  <c r="R243" i="7"/>
  <c r="K243" i="11"/>
  <c r="X233" i="11"/>
  <c r="W244" i="11"/>
  <c r="X249" i="11"/>
  <c r="X257" i="11"/>
  <c r="W268" i="11"/>
  <c r="X273" i="11"/>
  <c r="N262" i="11"/>
  <c r="R262" i="7"/>
  <c r="N270" i="11"/>
  <c r="R270" i="7"/>
  <c r="N286" i="11"/>
  <c r="R286" i="7"/>
  <c r="N294" i="11"/>
  <c r="R294" i="7"/>
  <c r="N302" i="11"/>
  <c r="R302" i="7"/>
  <c r="W292" i="11"/>
  <c r="X297" i="11"/>
  <c r="W316" i="11"/>
  <c r="L40" i="9"/>
  <c r="Y316" i="7"/>
  <c r="Y316" i="11" s="1"/>
  <c r="X321" i="11"/>
  <c r="Z321" i="7"/>
  <c r="Z321" i="11" s="1"/>
  <c r="W332" i="11"/>
  <c r="X337" i="11"/>
  <c r="W348" i="11"/>
  <c r="X361" i="11"/>
  <c r="W372" i="11"/>
  <c r="X377" i="11"/>
  <c r="W388" i="11"/>
  <c r="Y388" i="7"/>
  <c r="Y388" i="11" s="1"/>
  <c r="X393" i="11"/>
  <c r="Y42" i="9"/>
  <c r="Z393" i="7"/>
  <c r="Z393" i="11" s="1"/>
  <c r="X409" i="11"/>
  <c r="W420" i="11"/>
  <c r="X425" i="11"/>
  <c r="R383" i="7"/>
  <c r="P389" i="7"/>
  <c r="P389" i="11" s="1"/>
  <c r="Q394" i="7"/>
  <c r="R399" i="7"/>
  <c r="P410" i="7"/>
  <c r="P410" i="11" s="1"/>
  <c r="Q415" i="7"/>
  <c r="R420" i="7"/>
  <c r="P426" i="7"/>
  <c r="P426" i="11" s="1"/>
  <c r="R460" i="7"/>
  <c r="P466" i="7"/>
  <c r="P466" i="11" s="1"/>
  <c r="Q471" i="7"/>
  <c r="R476" i="7"/>
  <c r="R438" i="7"/>
  <c r="K438" i="11"/>
  <c r="X436" i="11"/>
  <c r="W447" i="11"/>
  <c r="X452" i="11"/>
  <c r="P13" i="7"/>
  <c r="P13" i="11" s="1"/>
  <c r="Q18" i="7"/>
  <c r="R23" i="7"/>
  <c r="P34" i="7"/>
  <c r="P34" i="11" s="1"/>
  <c r="Q39" i="7"/>
  <c r="R44" i="7"/>
  <c r="P50" i="7"/>
  <c r="P50" i="11" s="1"/>
  <c r="Q60" i="7"/>
  <c r="R65" i="7"/>
  <c r="P71" i="7"/>
  <c r="P71" i="11" s="1"/>
  <c r="Q76" i="7"/>
  <c r="X61" i="11"/>
  <c r="W72" i="11"/>
  <c r="X77" i="11"/>
  <c r="P88" i="7"/>
  <c r="P88" i="11" s="1"/>
  <c r="Q93" i="7"/>
  <c r="R98" i="7"/>
  <c r="V103" i="11"/>
  <c r="W89" i="11"/>
  <c r="X94" i="11"/>
  <c r="P111" i="7"/>
  <c r="P111" i="11" s="1"/>
  <c r="R117" i="7"/>
  <c r="P125" i="7"/>
  <c r="P125" i="11" s="1"/>
  <c r="R136" i="7"/>
  <c r="P144" i="7"/>
  <c r="P144" i="11" s="1"/>
  <c r="Q151" i="7"/>
  <c r="P163" i="7"/>
  <c r="P163" i="11" s="1"/>
  <c r="Q170" i="7"/>
  <c r="R177" i="7"/>
  <c r="Q189" i="7"/>
  <c r="R196" i="7"/>
  <c r="R209" i="7"/>
  <c r="P218" i="7"/>
  <c r="P218" i="11" s="1"/>
  <c r="Q226" i="7"/>
  <c r="P266" i="7"/>
  <c r="P266" i="11" s="1"/>
  <c r="P275" i="7"/>
  <c r="P275" i="11" s="1"/>
  <c r="P290" i="7"/>
  <c r="P290" i="11" s="1"/>
  <c r="R298" i="7"/>
  <c r="X22" i="11"/>
  <c r="X44" i="11"/>
  <c r="R327" i="11"/>
  <c r="Q347" i="11"/>
  <c r="Q376" i="11"/>
  <c r="R447" i="11"/>
  <c r="W116" i="11"/>
  <c r="X121" i="11"/>
  <c r="W135" i="11"/>
  <c r="X140" i="11"/>
  <c r="W151" i="11"/>
  <c r="N143" i="11"/>
  <c r="R143" i="7"/>
  <c r="N147" i="11"/>
  <c r="R147" i="7"/>
  <c r="W465" i="11"/>
  <c r="X470" i="11"/>
  <c r="W178" i="7"/>
  <c r="W159" i="11"/>
  <c r="X164" i="11"/>
  <c r="W175" i="11"/>
  <c r="M161" i="11"/>
  <c r="Q161" i="7"/>
  <c r="M177" i="11"/>
  <c r="Q177" i="7"/>
  <c r="X182" i="11"/>
  <c r="W193" i="11"/>
  <c r="X198" i="11"/>
  <c r="N213" i="11"/>
  <c r="R213" i="7"/>
  <c r="W209" i="11"/>
  <c r="X214" i="11"/>
  <c r="W225" i="11"/>
  <c r="Q242" i="7"/>
  <c r="G242" i="11"/>
  <c r="W239" i="11"/>
  <c r="X244" i="11"/>
  <c r="W263" i="11"/>
  <c r="X268" i="11"/>
  <c r="C263" i="11"/>
  <c r="P263" i="7"/>
  <c r="P263" i="11" s="1"/>
  <c r="C271" i="11"/>
  <c r="P271" i="7"/>
  <c r="P271" i="11" s="1"/>
  <c r="C283" i="11"/>
  <c r="P283" i="7"/>
  <c r="P283" i="11" s="1"/>
  <c r="C295" i="11"/>
  <c r="P295" i="7"/>
  <c r="P295" i="11" s="1"/>
  <c r="C299" i="11"/>
  <c r="P299" i="7"/>
  <c r="P299" i="11" s="1"/>
  <c r="W287" i="11"/>
  <c r="X292" i="11"/>
  <c r="W311" i="11"/>
  <c r="L35" i="9"/>
  <c r="Y311" i="7"/>
  <c r="Y311" i="11" s="1"/>
  <c r="X316" i="11"/>
  <c r="M40" i="9"/>
  <c r="Z316" i="7"/>
  <c r="Z316" i="11" s="1"/>
  <c r="W327" i="11"/>
  <c r="Y327" i="7"/>
  <c r="Y327" i="11" s="1"/>
  <c r="L51" i="9"/>
  <c r="X332" i="11"/>
  <c r="W343" i="11"/>
  <c r="X348" i="11"/>
  <c r="W367" i="11"/>
  <c r="X372" i="11"/>
  <c r="W383" i="11"/>
  <c r="X388" i="11"/>
  <c r="Y37" i="9"/>
  <c r="Z388" i="7"/>
  <c r="Z388" i="11" s="1"/>
  <c r="W399" i="11"/>
  <c r="X48" i="9"/>
  <c r="Y399" i="7"/>
  <c r="Y399" i="11" s="1"/>
  <c r="V428" i="7"/>
  <c r="AB35" i="9" s="1"/>
  <c r="V410" i="11"/>
  <c r="V428" i="11" s="1"/>
  <c r="W415" i="11"/>
  <c r="X420" i="11"/>
  <c r="P384" i="7"/>
  <c r="P384" i="11" s="1"/>
  <c r="Q389" i="7"/>
  <c r="R394" i="7"/>
  <c r="P400" i="7"/>
  <c r="P400" i="11" s="1"/>
  <c r="Q410" i="7"/>
  <c r="R415" i="7"/>
  <c r="P421" i="7"/>
  <c r="P421" i="11" s="1"/>
  <c r="Q426" i="7"/>
  <c r="P461" i="7"/>
  <c r="P461" i="11" s="1"/>
  <c r="Q466" i="7"/>
  <c r="R471" i="7"/>
  <c r="P477" i="7"/>
  <c r="P477" i="11" s="1"/>
  <c r="P444" i="7"/>
  <c r="P444" i="11" s="1"/>
  <c r="C444" i="11"/>
  <c r="Q445" i="7"/>
  <c r="M445" i="11"/>
  <c r="V453" i="11"/>
  <c r="W442" i="11"/>
  <c r="X447" i="11"/>
  <c r="P8" i="7"/>
  <c r="P8" i="11" s="1"/>
  <c r="Q13" i="7"/>
  <c r="R18" i="7"/>
  <c r="P24" i="7"/>
  <c r="P24" i="11" s="1"/>
  <c r="Q34" i="7"/>
  <c r="R39" i="7"/>
  <c r="P45" i="7"/>
  <c r="P45" i="11" s="1"/>
  <c r="Q50" i="7"/>
  <c r="R60" i="7"/>
  <c r="P66" i="7"/>
  <c r="P66" i="11" s="1"/>
  <c r="Q71" i="7"/>
  <c r="R76" i="7"/>
  <c r="W67" i="11"/>
  <c r="X72" i="11"/>
  <c r="P83" i="7"/>
  <c r="P83" i="11" s="1"/>
  <c r="Q88" i="7"/>
  <c r="R93" i="7"/>
  <c r="P99" i="7"/>
  <c r="P99" i="11" s="1"/>
  <c r="W84" i="11"/>
  <c r="X103" i="7"/>
  <c r="X89" i="11"/>
  <c r="W100" i="11"/>
  <c r="Q111" i="7"/>
  <c r="P118" i="7"/>
  <c r="P118" i="11" s="1"/>
  <c r="Q125" i="7"/>
  <c r="Q137" i="7"/>
  <c r="Q144" i="7"/>
  <c r="R151" i="7"/>
  <c r="R163" i="7"/>
  <c r="R170" i="7"/>
  <c r="P183" i="7"/>
  <c r="P183" i="11" s="1"/>
  <c r="P190" i="7"/>
  <c r="P190" i="11" s="1"/>
  <c r="P197" i="7"/>
  <c r="P197" i="11" s="1"/>
  <c r="P210" i="7"/>
  <c r="P210" i="11" s="1"/>
  <c r="Q218" i="7"/>
  <c r="P227" i="7"/>
  <c r="P227" i="11" s="1"/>
  <c r="Q266" i="7"/>
  <c r="Q275" i="7"/>
  <c r="Q290" i="7"/>
  <c r="Q299" i="7"/>
  <c r="R439" i="7"/>
  <c r="H439" i="11"/>
  <c r="Q450" i="7"/>
  <c r="G450" i="11"/>
  <c r="Q442" i="7"/>
  <c r="G442" i="11"/>
  <c r="V303" i="11"/>
  <c r="V378" i="11"/>
  <c r="V403" i="11"/>
  <c r="P437" i="7"/>
  <c r="P437" i="11" s="1"/>
  <c r="P445" i="7"/>
  <c r="P445" i="11" s="1"/>
  <c r="V453" i="7"/>
  <c r="AF47" i="9" s="1"/>
  <c r="X453" i="7"/>
  <c r="P432" i="7"/>
  <c r="P432" i="11" s="1"/>
  <c r="W428" i="7"/>
  <c r="W403" i="7"/>
  <c r="X403" i="7"/>
  <c r="X353" i="7"/>
  <c r="X303" i="7"/>
  <c r="X278" i="7"/>
  <c r="W253" i="7"/>
  <c r="W228" i="7"/>
  <c r="X228" i="7"/>
  <c r="W203" i="7"/>
  <c r="V478" i="7"/>
  <c r="Y476" i="7" s="1"/>
  <c r="Y476" i="11" s="1"/>
  <c r="W478" i="7"/>
  <c r="X478" i="7"/>
  <c r="R457" i="7"/>
  <c r="Q457" i="7"/>
  <c r="R132" i="7"/>
  <c r="Q132" i="7"/>
  <c r="W128" i="7"/>
  <c r="W103" i="7"/>
  <c r="W78" i="7"/>
  <c r="W53" i="7"/>
  <c r="Q32" i="7"/>
  <c r="R32" i="7"/>
  <c r="W28" i="7"/>
  <c r="X28" i="7"/>
  <c r="Z302" i="7" l="1"/>
  <c r="Z302" i="11" s="1"/>
  <c r="Z244" i="7"/>
  <c r="Z244" i="11" s="1"/>
  <c r="Z249" i="7"/>
  <c r="Z249" i="11" s="1"/>
  <c r="Y84" i="7"/>
  <c r="Y84" i="11" s="1"/>
  <c r="Q22" i="9"/>
  <c r="Z83" i="7"/>
  <c r="Z83" i="11" s="1"/>
  <c r="Y93" i="7"/>
  <c r="Y93" i="11" s="1"/>
  <c r="Z87" i="7"/>
  <c r="Z87" i="11" s="1"/>
  <c r="Q7" i="9"/>
  <c r="P17" i="9"/>
  <c r="Y98" i="7"/>
  <c r="Y98" i="11" s="1"/>
  <c r="Q11" i="9"/>
  <c r="Q18" i="9"/>
  <c r="Y92" i="7"/>
  <c r="Y92" i="11" s="1"/>
  <c r="Z93" i="7"/>
  <c r="Z93" i="11" s="1"/>
  <c r="Q15" i="9"/>
  <c r="P13" i="9"/>
  <c r="Z92" i="7"/>
  <c r="Z92" i="11" s="1"/>
  <c r="Y100" i="7"/>
  <c r="Y100" i="11" s="1"/>
  <c r="Y89" i="7"/>
  <c r="Y89" i="11" s="1"/>
  <c r="P12" i="9"/>
  <c r="Y97" i="7"/>
  <c r="Y97" i="11" s="1"/>
  <c r="P24" i="9"/>
  <c r="Q12" i="9"/>
  <c r="P11" i="9"/>
  <c r="Z86" i="7"/>
  <c r="Z86" i="11" s="1"/>
  <c r="Q13" i="9"/>
  <c r="P7" i="9"/>
  <c r="Y301" i="7"/>
  <c r="Y301" i="11" s="1"/>
  <c r="Y302" i="7"/>
  <c r="Y302" i="11" s="1"/>
  <c r="I51" i="9"/>
  <c r="Z292" i="7"/>
  <c r="Z292" i="11" s="1"/>
  <c r="Z299" i="7"/>
  <c r="Z299" i="11" s="1"/>
  <c r="H36" i="9"/>
  <c r="Z297" i="7"/>
  <c r="Z297" i="11" s="1"/>
  <c r="Z291" i="7"/>
  <c r="Z291" i="11" s="1"/>
  <c r="I39" i="9"/>
  <c r="I46" i="9"/>
  <c r="H46" i="9"/>
  <c r="Y286" i="7"/>
  <c r="Y286" i="11" s="1"/>
  <c r="Y292" i="7"/>
  <c r="Y292" i="11" s="1"/>
  <c r="Z286" i="7"/>
  <c r="Z286" i="11" s="1"/>
  <c r="H35" i="9"/>
  <c r="H41" i="9"/>
  <c r="Z296" i="7"/>
  <c r="Z296" i="11" s="1"/>
  <c r="I50" i="9"/>
  <c r="Y291" i="7"/>
  <c r="Y291" i="11" s="1"/>
  <c r="H45" i="9"/>
  <c r="I41" i="9"/>
  <c r="Q9" i="9"/>
  <c r="L50" i="9"/>
  <c r="Z307" i="7"/>
  <c r="Z307" i="11" s="1"/>
  <c r="M42" i="9"/>
  <c r="M49" i="9"/>
  <c r="AB8" i="9"/>
  <c r="M45" i="9"/>
  <c r="L45" i="9"/>
  <c r="Y326" i="7"/>
  <c r="Y326" i="11" s="1"/>
  <c r="Y315" i="7"/>
  <c r="Y315" i="11" s="1"/>
  <c r="Y314" i="7"/>
  <c r="Y314" i="11" s="1"/>
  <c r="Z308" i="7"/>
  <c r="Z308" i="11" s="1"/>
  <c r="M37" i="9"/>
  <c r="Z315" i="7"/>
  <c r="Z315" i="11" s="1"/>
  <c r="Y318" i="7"/>
  <c r="Y318" i="11" s="1"/>
  <c r="Y323" i="7"/>
  <c r="Y323" i="11" s="1"/>
  <c r="Y307" i="7"/>
  <c r="Y307" i="11" s="1"/>
  <c r="Y309" i="7"/>
  <c r="Y309" i="11" s="1"/>
  <c r="Z140" i="7"/>
  <c r="Z140" i="11" s="1"/>
  <c r="L33" i="9"/>
  <c r="Z324" i="7"/>
  <c r="Z324" i="11" s="1"/>
  <c r="M48" i="9"/>
  <c r="Z319" i="7"/>
  <c r="Z319" i="11" s="1"/>
  <c r="L48" i="9"/>
  <c r="M43" i="9"/>
  <c r="Y319" i="7"/>
  <c r="Y319" i="11" s="1"/>
  <c r="Y312" i="7"/>
  <c r="Y312" i="11" s="1"/>
  <c r="Z336" i="7"/>
  <c r="Z336" i="11" s="1"/>
  <c r="P16" i="9"/>
  <c r="Y90" i="7"/>
  <c r="Y90" i="11" s="1"/>
  <c r="Y82" i="7"/>
  <c r="Y82" i="11" s="1"/>
  <c r="Z89" i="7"/>
  <c r="Z89" i="11" s="1"/>
  <c r="AF17" i="9"/>
  <c r="P6" i="9"/>
  <c r="Z102" i="7"/>
  <c r="Z102" i="11" s="1"/>
  <c r="Z96" i="7"/>
  <c r="Z96" i="11" s="1"/>
  <c r="P8" i="9"/>
  <c r="AN18" i="9"/>
  <c r="Y94" i="7"/>
  <c r="Y94" i="11" s="1"/>
  <c r="Z238" i="7"/>
  <c r="Z238" i="11" s="1"/>
  <c r="P23" i="9"/>
  <c r="P21" i="9"/>
  <c r="P26" i="9"/>
  <c r="Y91" i="7"/>
  <c r="Y91" i="11" s="1"/>
  <c r="Z97" i="7"/>
  <c r="Z97" i="11" s="1"/>
  <c r="P10" i="9"/>
  <c r="P20" i="9"/>
  <c r="P9" i="9"/>
  <c r="E36" i="9"/>
  <c r="Y159" i="7"/>
  <c r="Y159" i="11" s="1"/>
  <c r="AB23" i="9"/>
  <c r="P25" i="9"/>
  <c r="AO44" i="9"/>
  <c r="Z101" i="7"/>
  <c r="Z101" i="11" s="1"/>
  <c r="T8" i="9"/>
  <c r="Z120" i="7"/>
  <c r="Z120" i="11" s="1"/>
  <c r="L32" i="9"/>
  <c r="H43" i="9"/>
  <c r="Y120" i="7"/>
  <c r="Y120" i="11" s="1"/>
  <c r="Z257" i="7"/>
  <c r="Z257" i="11" s="1"/>
  <c r="AF22" i="9"/>
  <c r="Z121" i="7"/>
  <c r="Z121" i="11" s="1"/>
  <c r="E31" i="9"/>
  <c r="Z126" i="7"/>
  <c r="Z126" i="11" s="1"/>
  <c r="Y126" i="7"/>
  <c r="Y126" i="11" s="1"/>
  <c r="U19" i="9"/>
  <c r="Z273" i="7"/>
  <c r="Z273" i="11" s="1"/>
  <c r="U20" i="9"/>
  <c r="AG11" i="9"/>
  <c r="U25" i="9"/>
  <c r="T25" i="9"/>
  <c r="Y124" i="7"/>
  <c r="Y124" i="11" s="1"/>
  <c r="T19" i="9"/>
  <c r="Y121" i="7"/>
  <c r="Y121" i="11" s="1"/>
  <c r="U7" i="9"/>
  <c r="Y110" i="7"/>
  <c r="Y110" i="11" s="1"/>
  <c r="Z402" i="7"/>
  <c r="Z402" i="11" s="1"/>
  <c r="Z318" i="7"/>
  <c r="Z318" i="11" s="1"/>
  <c r="T15" i="9"/>
  <c r="U14" i="9"/>
  <c r="T20" i="9"/>
  <c r="Z110" i="7"/>
  <c r="Z110" i="11" s="1"/>
  <c r="T9" i="9"/>
  <c r="Z119" i="7"/>
  <c r="Z119" i="11" s="1"/>
  <c r="AG22" i="9"/>
  <c r="Z197" i="7"/>
  <c r="Z197" i="11" s="1"/>
  <c r="Y125" i="7"/>
  <c r="Y125" i="11" s="1"/>
  <c r="M38" i="9"/>
  <c r="U18" i="9"/>
  <c r="L43" i="9"/>
  <c r="P22" i="9"/>
  <c r="Y109" i="7"/>
  <c r="Y109" i="11" s="1"/>
  <c r="X42" i="9"/>
  <c r="L44" i="9"/>
  <c r="T24" i="9"/>
  <c r="Y324" i="7"/>
  <c r="Y324" i="11" s="1"/>
  <c r="L37" i="9"/>
  <c r="Y33" i="9"/>
  <c r="Y263" i="7"/>
  <c r="Y263" i="11" s="1"/>
  <c r="Z125" i="7"/>
  <c r="Z125" i="11" s="1"/>
  <c r="Z114" i="7"/>
  <c r="Z114" i="11" s="1"/>
  <c r="D37" i="9"/>
  <c r="D31" i="9"/>
  <c r="U24" i="9"/>
  <c r="Z317" i="7"/>
  <c r="Z317" i="11" s="1"/>
  <c r="T18" i="9"/>
  <c r="U6" i="9"/>
  <c r="Z115" i="7"/>
  <c r="Z115" i="11" s="1"/>
  <c r="Y115" i="7"/>
  <c r="Y115" i="11" s="1"/>
  <c r="Y108" i="7"/>
  <c r="Y108" i="11" s="1"/>
  <c r="Z173" i="7"/>
  <c r="Z173" i="11" s="1"/>
  <c r="U13" i="9"/>
  <c r="T13" i="9"/>
  <c r="Z109" i="7"/>
  <c r="Z109" i="11" s="1"/>
  <c r="Y313" i="7"/>
  <c r="Y313" i="11" s="1"/>
  <c r="T14" i="9"/>
  <c r="U9" i="9"/>
  <c r="U8" i="9"/>
  <c r="AC7" i="9"/>
  <c r="T12" i="9"/>
  <c r="AN22" i="9"/>
  <c r="AO12" i="9"/>
  <c r="Y360" i="7"/>
  <c r="Y360" i="11" s="1"/>
  <c r="Y244" i="7"/>
  <c r="Y244" i="11" s="1"/>
  <c r="AO11" i="9"/>
  <c r="Z113" i="7"/>
  <c r="Z113" i="11" s="1"/>
  <c r="Y492" i="7"/>
  <c r="Y492" i="11" s="1"/>
  <c r="Z371" i="7"/>
  <c r="Z371" i="11" s="1"/>
  <c r="Z233" i="7"/>
  <c r="Z233" i="11" s="1"/>
  <c r="Z248" i="7"/>
  <c r="Z248" i="11" s="1"/>
  <c r="AO7" i="9"/>
  <c r="AO17" i="9"/>
  <c r="AO22" i="9"/>
  <c r="Z246" i="7"/>
  <c r="Z246" i="11" s="1"/>
  <c r="AN12" i="9"/>
  <c r="Y243" i="7"/>
  <c r="Y243" i="11" s="1"/>
  <c r="AO18" i="9"/>
  <c r="U23" i="9"/>
  <c r="AN13" i="9"/>
  <c r="Y119" i="7"/>
  <c r="Y119" i="11" s="1"/>
  <c r="X7" i="9"/>
  <c r="X25" i="9"/>
  <c r="Q21" i="9"/>
  <c r="Q26" i="9"/>
  <c r="Q25" i="9"/>
  <c r="AN43" i="9"/>
  <c r="Z493" i="7"/>
  <c r="Z493" i="11" s="1"/>
  <c r="AN49" i="9"/>
  <c r="AO36" i="9"/>
  <c r="Z485" i="7"/>
  <c r="Z485" i="11" s="1"/>
  <c r="AN37" i="9"/>
  <c r="Y134" i="7"/>
  <c r="Y134" i="11" s="1"/>
  <c r="Q6" i="9"/>
  <c r="P15" i="9"/>
  <c r="Z85" i="7"/>
  <c r="Z85" i="11" s="1"/>
  <c r="Z90" i="7"/>
  <c r="Z90" i="11" s="1"/>
  <c r="Y14" i="9"/>
  <c r="Y135" i="7"/>
  <c r="Y135" i="11" s="1"/>
  <c r="Z11" i="7"/>
  <c r="Z11" i="11" s="1"/>
  <c r="E47" i="9"/>
  <c r="Y169" i="7"/>
  <c r="Y169" i="11" s="1"/>
  <c r="Y18" i="9"/>
  <c r="Y173" i="7"/>
  <c r="Y173" i="11" s="1"/>
  <c r="Q10" i="9"/>
  <c r="Y102" i="7"/>
  <c r="Y102" i="11" s="1"/>
  <c r="Y85" i="7"/>
  <c r="Y85" i="11" s="1"/>
  <c r="Z486" i="7"/>
  <c r="Z486" i="11" s="1"/>
  <c r="Z94" i="7"/>
  <c r="Z94" i="11" s="1"/>
  <c r="Z158" i="7"/>
  <c r="Z158" i="11" s="1"/>
  <c r="Q17" i="9"/>
  <c r="AC11" i="9"/>
  <c r="Q16" i="9"/>
  <c r="AO41" i="9"/>
  <c r="Z91" i="7"/>
  <c r="Z91" i="11" s="1"/>
  <c r="Y87" i="7"/>
  <c r="Y87" i="11" s="1"/>
  <c r="Y86" i="7"/>
  <c r="Y86" i="11" s="1"/>
  <c r="Y83" i="7"/>
  <c r="Y83" i="11" s="1"/>
  <c r="Z224" i="7"/>
  <c r="Z224" i="11" s="1"/>
  <c r="Z13" i="7"/>
  <c r="Z13" i="11" s="1"/>
  <c r="AC13" i="9"/>
  <c r="X19" i="9"/>
  <c r="Y23" i="9"/>
  <c r="AF16" i="9"/>
  <c r="AO20" i="9"/>
  <c r="Z484" i="7"/>
  <c r="Z484" i="11" s="1"/>
  <c r="Z268" i="7"/>
  <c r="Z268" i="11" s="1"/>
  <c r="D42" i="9"/>
  <c r="Y164" i="7"/>
  <c r="Y164" i="11" s="1"/>
  <c r="Z139" i="7"/>
  <c r="Z139" i="11" s="1"/>
  <c r="Y497" i="7"/>
  <c r="Y497" i="11" s="1"/>
  <c r="E42" i="9"/>
  <c r="AB13" i="9"/>
  <c r="Y484" i="7"/>
  <c r="Y484" i="11" s="1"/>
  <c r="Z143" i="7"/>
  <c r="Z143" i="11" s="1"/>
  <c r="AB17" i="9"/>
  <c r="Y208" i="7"/>
  <c r="Y208" i="11" s="1"/>
  <c r="AJ23" i="9"/>
  <c r="T17" i="9"/>
  <c r="Y493" i="7"/>
  <c r="Y493" i="11" s="1"/>
  <c r="Z169" i="7"/>
  <c r="Z169" i="11" s="1"/>
  <c r="AJ18" i="9"/>
  <c r="AK12" i="9"/>
  <c r="Z163" i="7"/>
  <c r="Z163" i="11" s="1"/>
  <c r="AC18" i="9"/>
  <c r="AF10" i="9"/>
  <c r="Y157" i="7"/>
  <c r="Y157" i="11" s="1"/>
  <c r="Z82" i="7"/>
  <c r="Z82" i="11" s="1"/>
  <c r="Y96" i="7"/>
  <c r="Y96" i="11" s="1"/>
  <c r="Y101" i="7"/>
  <c r="Y101" i="11" s="1"/>
  <c r="AO49" i="9"/>
  <c r="AO50" i="9"/>
  <c r="Z208" i="7"/>
  <c r="Z208" i="11" s="1"/>
  <c r="AO37" i="9"/>
  <c r="Y487" i="7"/>
  <c r="Y487" i="11" s="1"/>
  <c r="Y225" i="7"/>
  <c r="Y225" i="11" s="1"/>
  <c r="AC6" i="9"/>
  <c r="P19" i="9"/>
  <c r="AB24" i="9"/>
  <c r="AC23" i="9"/>
  <c r="Z219" i="7"/>
  <c r="Z219" i="11" s="1"/>
  <c r="AK7" i="9"/>
  <c r="AJ24" i="9"/>
  <c r="Y175" i="7"/>
  <c r="Y175" i="11" s="1"/>
  <c r="Z174" i="7"/>
  <c r="Z174" i="11" s="1"/>
  <c r="AF21" i="9"/>
  <c r="Y218" i="7"/>
  <c r="Y218" i="11" s="1"/>
  <c r="Z84" i="7"/>
  <c r="Z84" i="11" s="1"/>
  <c r="Z214" i="7"/>
  <c r="Z214" i="11" s="1"/>
  <c r="M26" i="9"/>
  <c r="Z164" i="7"/>
  <c r="Z164" i="11" s="1"/>
  <c r="AB18" i="9"/>
  <c r="AK6" i="9"/>
  <c r="AB22" i="9"/>
  <c r="Z502" i="7"/>
  <c r="Z502" i="11" s="1"/>
  <c r="AN45" i="9"/>
  <c r="Z498" i="7"/>
  <c r="Z498" i="11" s="1"/>
  <c r="AO39" i="9"/>
  <c r="AN41" i="9"/>
  <c r="Y502" i="7"/>
  <c r="Y502" i="11" s="1"/>
  <c r="AN40" i="9"/>
  <c r="Y393" i="7"/>
  <c r="Y393" i="11" s="1"/>
  <c r="X35" i="9"/>
  <c r="I31" i="9"/>
  <c r="Y498" i="7"/>
  <c r="Y498" i="11" s="1"/>
  <c r="AO40" i="9"/>
  <c r="Y485" i="7"/>
  <c r="Y485" i="11" s="1"/>
  <c r="Y168" i="7"/>
  <c r="Y168" i="11" s="1"/>
  <c r="Z124" i="7"/>
  <c r="Z124" i="11" s="1"/>
  <c r="Y45" i="9"/>
  <c r="Z401" i="7"/>
  <c r="Z401" i="11" s="1"/>
  <c r="Z118" i="7"/>
  <c r="Z118" i="11" s="1"/>
  <c r="Z494" i="7"/>
  <c r="Z494" i="11" s="1"/>
  <c r="AN34" i="9"/>
  <c r="AN44" i="9"/>
  <c r="Y383" i="7"/>
  <c r="Y383" i="11" s="1"/>
  <c r="Z392" i="7"/>
  <c r="Z392" i="11" s="1"/>
  <c r="Y397" i="7"/>
  <c r="Y397" i="11" s="1"/>
  <c r="U17" i="9"/>
  <c r="Z382" i="7"/>
  <c r="Z382" i="11" s="1"/>
  <c r="X32" i="9"/>
  <c r="Y31" i="9"/>
  <c r="Y398" i="7"/>
  <c r="Y398" i="11" s="1"/>
  <c r="AC12" i="9"/>
  <c r="Y41" i="9"/>
  <c r="Z157" i="7"/>
  <c r="Z157" i="11" s="1"/>
  <c r="Y223" i="7"/>
  <c r="Y223" i="11" s="1"/>
  <c r="I44" i="9"/>
  <c r="Y391" i="7"/>
  <c r="Y391" i="11" s="1"/>
  <c r="T23" i="9"/>
  <c r="Y396" i="7"/>
  <c r="Y396" i="11" s="1"/>
  <c r="Y486" i="7"/>
  <c r="Y486" i="11" s="1"/>
  <c r="X47" i="9"/>
  <c r="Z386" i="7"/>
  <c r="Z386" i="11" s="1"/>
  <c r="Z395" i="7"/>
  <c r="Z395" i="11" s="1"/>
  <c r="X36" i="9"/>
  <c r="AC17" i="9"/>
  <c r="Y35" i="9"/>
  <c r="Z300" i="7"/>
  <c r="Z300" i="11" s="1"/>
  <c r="Z123" i="7"/>
  <c r="Z123" i="11" s="1"/>
  <c r="Z483" i="7"/>
  <c r="Z483" i="11" s="1"/>
  <c r="Y390" i="7"/>
  <c r="Y390" i="11" s="1"/>
  <c r="Y213" i="7"/>
  <c r="Y213" i="11" s="1"/>
  <c r="Y163" i="7"/>
  <c r="Y163" i="11" s="1"/>
  <c r="Z138" i="7"/>
  <c r="Z138" i="11" s="1"/>
  <c r="Z108" i="7"/>
  <c r="Z108" i="11" s="1"/>
  <c r="H44" i="9"/>
  <c r="T7" i="9"/>
  <c r="Y284" i="7"/>
  <c r="Y284" i="11" s="1"/>
  <c r="Y118" i="7"/>
  <c r="Y118" i="11" s="1"/>
  <c r="X39" i="9"/>
  <c r="Z500" i="7"/>
  <c r="Z500" i="11" s="1"/>
  <c r="Y491" i="7"/>
  <c r="Y491" i="11" s="1"/>
  <c r="Y382" i="7"/>
  <c r="Y382" i="11" s="1"/>
  <c r="X41" i="9"/>
  <c r="X50" i="9"/>
  <c r="X37" i="9"/>
  <c r="X31" i="9"/>
  <c r="Y402" i="7"/>
  <c r="Y402" i="11" s="1"/>
  <c r="X51" i="9"/>
  <c r="Z390" i="7"/>
  <c r="Z390" i="11" s="1"/>
  <c r="Y39" i="9"/>
  <c r="I43" i="9"/>
  <c r="Y123" i="7"/>
  <c r="Y123" i="11" s="1"/>
  <c r="Y40" i="9"/>
  <c r="H48" i="9"/>
  <c r="Z501" i="7"/>
  <c r="Z501" i="11" s="1"/>
  <c r="AO45" i="9"/>
  <c r="AN33" i="9"/>
  <c r="Z490" i="7"/>
  <c r="Z490" i="11" s="1"/>
  <c r="AO47" i="9"/>
  <c r="Y47" i="9"/>
  <c r="X34" i="9"/>
  <c r="X49" i="9"/>
  <c r="AN42" i="9"/>
  <c r="AO33" i="9"/>
  <c r="Z482" i="7"/>
  <c r="Z482" i="11" s="1"/>
  <c r="Q378" i="7"/>
  <c r="X40" i="9"/>
  <c r="Y50" i="9"/>
  <c r="Y348" i="7"/>
  <c r="Y348" i="11" s="1"/>
  <c r="AK18" i="9"/>
  <c r="Z213" i="7"/>
  <c r="Z213" i="11" s="1"/>
  <c r="Y385" i="7"/>
  <c r="Y385" i="11" s="1"/>
  <c r="Z342" i="7"/>
  <c r="Z342" i="11" s="1"/>
  <c r="Z341" i="7"/>
  <c r="Z341" i="11" s="1"/>
  <c r="X45" i="9"/>
  <c r="AO32" i="9"/>
  <c r="AN36" i="9"/>
  <c r="AK13" i="9"/>
  <c r="Z337" i="7"/>
  <c r="Z337" i="11" s="1"/>
  <c r="Y214" i="7"/>
  <c r="Y214" i="11" s="1"/>
  <c r="Q36" i="9"/>
  <c r="Y343" i="7"/>
  <c r="Y343" i="11" s="1"/>
  <c r="Y209" i="7"/>
  <c r="Y209" i="11" s="1"/>
  <c r="P36" i="9"/>
  <c r="Y36" i="9"/>
  <c r="Y387" i="7"/>
  <c r="Y387" i="11" s="1"/>
  <c r="P35" i="9"/>
  <c r="Z385" i="7"/>
  <c r="Z385" i="11" s="1"/>
  <c r="Z400" i="7"/>
  <c r="Z400" i="11" s="1"/>
  <c r="AJ13" i="9"/>
  <c r="Y337" i="7"/>
  <c r="Y337" i="11" s="1"/>
  <c r="AJ8" i="9"/>
  <c r="P31" i="9"/>
  <c r="Z391" i="7"/>
  <c r="Z391" i="11" s="1"/>
  <c r="Y346" i="7"/>
  <c r="Y346" i="11" s="1"/>
  <c r="Y351" i="7"/>
  <c r="Y351" i="11" s="1"/>
  <c r="Y34" i="9"/>
  <c r="Y49" i="9"/>
  <c r="Z332" i="7"/>
  <c r="Z332" i="11" s="1"/>
  <c r="Z218" i="7"/>
  <c r="Z218" i="11" s="1"/>
  <c r="Z492" i="7"/>
  <c r="Z492" i="11" s="1"/>
  <c r="Z491" i="7"/>
  <c r="Z491" i="11" s="1"/>
  <c r="Y501" i="7"/>
  <c r="Y501" i="11" s="1"/>
  <c r="Q31" i="9"/>
  <c r="Z397" i="7"/>
  <c r="Z397" i="11" s="1"/>
  <c r="Y51" i="9"/>
  <c r="Y395" i="7"/>
  <c r="Y395" i="11" s="1"/>
  <c r="M46" i="9"/>
  <c r="X44" i="9"/>
  <c r="Y499" i="7"/>
  <c r="Y499" i="11" s="1"/>
  <c r="Y219" i="7"/>
  <c r="Y219" i="11" s="1"/>
  <c r="Y392" i="7"/>
  <c r="Y392" i="11" s="1"/>
  <c r="X46" i="9"/>
  <c r="Y401" i="7"/>
  <c r="Y401" i="11" s="1"/>
  <c r="Y44" i="9"/>
  <c r="Z384" i="7"/>
  <c r="Z384" i="11" s="1"/>
  <c r="AJ12" i="9"/>
  <c r="Z223" i="7"/>
  <c r="Z223" i="11" s="1"/>
  <c r="Z212" i="7"/>
  <c r="Z212" i="11" s="1"/>
  <c r="Z394" i="7"/>
  <c r="Z394" i="11" s="1"/>
  <c r="Z399" i="7"/>
  <c r="Z399" i="11" s="1"/>
  <c r="AK11" i="9"/>
  <c r="Y43" i="9"/>
  <c r="Y48" i="9"/>
  <c r="AJ17" i="9"/>
  <c r="X38" i="9"/>
  <c r="AO31" i="9"/>
  <c r="AO42" i="9"/>
  <c r="AK17" i="9"/>
  <c r="Z207" i="7"/>
  <c r="Z207" i="11" s="1"/>
  <c r="P34" i="9"/>
  <c r="Y496" i="7"/>
  <c r="Y496" i="11" s="1"/>
  <c r="Y489" i="7"/>
  <c r="Y489" i="11" s="1"/>
  <c r="AO51" i="9"/>
  <c r="Y494" i="7"/>
  <c r="Y494" i="11" s="1"/>
  <c r="Y488" i="7"/>
  <c r="Y488" i="11" s="1"/>
  <c r="Y490" i="7"/>
  <c r="Y490" i="11" s="1"/>
  <c r="AO35" i="9"/>
  <c r="AN35" i="9"/>
  <c r="AO34" i="9"/>
  <c r="Y400" i="7"/>
  <c r="Y400" i="11" s="1"/>
  <c r="AN32" i="9"/>
  <c r="Y189" i="7"/>
  <c r="Y189" i="11" s="1"/>
  <c r="AF20" i="9"/>
  <c r="X12" i="9"/>
  <c r="Z132" i="7"/>
  <c r="Z132" i="11" s="1"/>
  <c r="P42" i="9"/>
  <c r="AG21" i="9"/>
  <c r="Y150" i="7"/>
  <c r="Y150" i="11" s="1"/>
  <c r="Q35" i="9"/>
  <c r="Y287" i="7"/>
  <c r="Y287" i="11" s="1"/>
  <c r="Y193" i="7"/>
  <c r="Y193" i="11" s="1"/>
  <c r="X9" i="9"/>
  <c r="Y332" i="7"/>
  <c r="Y332" i="11" s="1"/>
  <c r="Z187" i="7"/>
  <c r="Z187" i="11" s="1"/>
  <c r="X14" i="9"/>
  <c r="Y297" i="7"/>
  <c r="Y297" i="11" s="1"/>
  <c r="Z192" i="7"/>
  <c r="Z192" i="11" s="1"/>
  <c r="Z134" i="7"/>
  <c r="Z134" i="11" s="1"/>
  <c r="Z347" i="7"/>
  <c r="Z347" i="11" s="1"/>
  <c r="H51" i="9"/>
  <c r="X24" i="9"/>
  <c r="Z352" i="7"/>
  <c r="Z352" i="11" s="1"/>
  <c r="I45" i="9"/>
  <c r="AG26" i="9"/>
  <c r="P51" i="9"/>
  <c r="I34" i="9"/>
  <c r="Y202" i="7"/>
  <c r="Y202" i="11" s="1"/>
  <c r="Y144" i="7"/>
  <c r="Y144" i="11" s="1"/>
  <c r="P40" i="9"/>
  <c r="Y285" i="7"/>
  <c r="Y285" i="11" s="1"/>
  <c r="AF15" i="9"/>
  <c r="X23" i="9"/>
  <c r="Z284" i="7"/>
  <c r="Z284" i="11" s="1"/>
  <c r="Y300" i="7"/>
  <c r="Y300" i="11" s="1"/>
  <c r="Z283" i="7"/>
  <c r="Z283" i="11" s="1"/>
  <c r="H32" i="9"/>
  <c r="Z293" i="7"/>
  <c r="Z293" i="11" s="1"/>
  <c r="H42" i="9"/>
  <c r="AG16" i="9"/>
  <c r="Y8" i="9"/>
  <c r="Q46" i="9"/>
  <c r="Y192" i="7"/>
  <c r="Y192" i="11" s="1"/>
  <c r="Q51" i="9"/>
  <c r="Z144" i="7"/>
  <c r="Z144" i="11" s="1"/>
  <c r="Z301" i="7"/>
  <c r="Z301" i="11" s="1"/>
  <c r="AF26" i="9"/>
  <c r="X18" i="9"/>
  <c r="H34" i="9"/>
  <c r="Z335" i="7"/>
  <c r="Z335" i="11" s="1"/>
  <c r="Z295" i="7"/>
  <c r="Z295" i="11" s="1"/>
  <c r="I33" i="9"/>
  <c r="Z148" i="7"/>
  <c r="Z148" i="11" s="1"/>
  <c r="H49" i="9"/>
  <c r="Y132" i="7"/>
  <c r="Y132" i="11" s="1"/>
  <c r="Z294" i="7"/>
  <c r="Z294" i="11" s="1"/>
  <c r="I32" i="9"/>
  <c r="Y299" i="7"/>
  <c r="Y299" i="11" s="1"/>
  <c r="I42" i="9"/>
  <c r="Y495" i="7"/>
  <c r="Y495" i="11" s="1"/>
  <c r="Z182" i="7"/>
  <c r="Z182" i="11" s="1"/>
  <c r="Y151" i="7"/>
  <c r="Y151" i="11" s="1"/>
  <c r="P47" i="9"/>
  <c r="Y187" i="7"/>
  <c r="Y187" i="11" s="1"/>
  <c r="Y24" i="9"/>
  <c r="Y342" i="7"/>
  <c r="Y342" i="11" s="1"/>
  <c r="I40" i="9"/>
  <c r="Y13" i="9"/>
  <c r="Y347" i="7"/>
  <c r="Y347" i="11" s="1"/>
  <c r="H40" i="9"/>
  <c r="Q40" i="9"/>
  <c r="AG15" i="9"/>
  <c r="Z133" i="7"/>
  <c r="Z133" i="11" s="1"/>
  <c r="H50" i="9"/>
  <c r="Y12" i="9"/>
  <c r="Z351" i="7"/>
  <c r="Z351" i="11" s="1"/>
  <c r="Z201" i="7"/>
  <c r="Z201" i="11" s="1"/>
  <c r="Y17" i="9"/>
  <c r="P50" i="9"/>
  <c r="I49" i="9"/>
  <c r="X17" i="9"/>
  <c r="Z289" i="7"/>
  <c r="Z289" i="11" s="1"/>
  <c r="I48" i="9"/>
  <c r="Y288" i="7"/>
  <c r="Y288" i="11" s="1"/>
  <c r="Z348" i="7"/>
  <c r="Z348" i="11" s="1"/>
  <c r="Q47" i="9"/>
  <c r="AG6" i="9"/>
  <c r="Y182" i="7"/>
  <c r="Y182" i="11" s="1"/>
  <c r="Z145" i="7"/>
  <c r="Z145" i="11" s="1"/>
  <c r="I35" i="9"/>
  <c r="AF11" i="9"/>
  <c r="P41" i="9"/>
  <c r="P46" i="9"/>
  <c r="Z186" i="7"/>
  <c r="Z186" i="11" s="1"/>
  <c r="X13" i="9"/>
  <c r="Y296" i="7"/>
  <c r="Y296" i="11" s="1"/>
  <c r="Y7" i="9"/>
  <c r="Z346" i="7"/>
  <c r="Z346" i="11" s="1"/>
  <c r="Z196" i="7"/>
  <c r="Z196" i="11" s="1"/>
  <c r="Q50" i="9"/>
  <c r="Y290" i="7"/>
  <c r="Y290" i="11" s="1"/>
  <c r="Y143" i="7"/>
  <c r="Y143" i="11" s="1"/>
  <c r="I38" i="9"/>
  <c r="Y289" i="7"/>
  <c r="Y289" i="11" s="1"/>
  <c r="Z288" i="7"/>
  <c r="Z288" i="11" s="1"/>
  <c r="H37" i="9"/>
  <c r="Z298" i="7"/>
  <c r="Z298" i="11" s="1"/>
  <c r="Z198" i="7"/>
  <c r="Z198" i="11" s="1"/>
  <c r="Y198" i="7"/>
  <c r="Y198" i="11" s="1"/>
  <c r="AF6" i="9"/>
  <c r="Y19" i="9"/>
  <c r="Y145" i="7"/>
  <c r="Y145" i="11" s="1"/>
  <c r="AG10" i="9"/>
  <c r="Y336" i="7"/>
  <c r="Y336" i="11" s="1"/>
  <c r="Y186" i="7"/>
  <c r="Y186" i="11" s="1"/>
  <c r="Z149" i="7"/>
  <c r="Z149" i="11" s="1"/>
  <c r="Q45" i="9"/>
  <c r="Z290" i="7"/>
  <c r="Z290" i="11" s="1"/>
  <c r="AG20" i="9"/>
  <c r="Y133" i="7"/>
  <c r="Y133" i="11" s="1"/>
  <c r="H39" i="9"/>
  <c r="Y196" i="7"/>
  <c r="Y196" i="11" s="1"/>
  <c r="Y138" i="7"/>
  <c r="Y138" i="11" s="1"/>
  <c r="Y295" i="7"/>
  <c r="Y295" i="11" s="1"/>
  <c r="H38" i="9"/>
  <c r="Y294" i="7"/>
  <c r="Y294" i="11" s="1"/>
  <c r="I37" i="9"/>
  <c r="I47" i="9"/>
  <c r="X22" i="9"/>
  <c r="Z489" i="7"/>
  <c r="Z489" i="11" s="1"/>
  <c r="Z496" i="7"/>
  <c r="Z496" i="11" s="1"/>
  <c r="Y140" i="7"/>
  <c r="Y140" i="11" s="1"/>
  <c r="Q41" i="9"/>
  <c r="X8" i="9"/>
  <c r="Z202" i="7"/>
  <c r="Z202" i="11" s="1"/>
  <c r="Y352" i="7"/>
  <c r="Y352" i="11" s="1"/>
  <c r="Z285" i="7"/>
  <c r="Z285" i="11" s="1"/>
  <c r="Y341" i="7"/>
  <c r="Y341" i="11" s="1"/>
  <c r="Y191" i="7"/>
  <c r="Y191" i="11" s="1"/>
  <c r="Y149" i="7"/>
  <c r="Y149" i="11" s="1"/>
  <c r="P45" i="9"/>
  <c r="Y335" i="7"/>
  <c r="Y335" i="11" s="1"/>
  <c r="Y6" i="9"/>
  <c r="H33" i="9"/>
  <c r="Y283" i="7"/>
  <c r="Y283" i="11" s="1"/>
  <c r="Y293" i="7"/>
  <c r="Y293" i="11" s="1"/>
  <c r="H47" i="9"/>
  <c r="AO48" i="9"/>
  <c r="AN38" i="9"/>
  <c r="Z497" i="7"/>
  <c r="Z497" i="11" s="1"/>
  <c r="Z488" i="7"/>
  <c r="Z488" i="11" s="1"/>
  <c r="Z487" i="7"/>
  <c r="Z487" i="11" s="1"/>
  <c r="AN39" i="9"/>
  <c r="AO38" i="9"/>
  <c r="Z191" i="7"/>
  <c r="Z191" i="11" s="1"/>
  <c r="Q34" i="9"/>
  <c r="Z185" i="7"/>
  <c r="Z185" i="11" s="1"/>
  <c r="Y162" i="7"/>
  <c r="Y162" i="11" s="1"/>
  <c r="Q39" i="9"/>
  <c r="Y22" i="9"/>
  <c r="Z137" i="7"/>
  <c r="Z137" i="11" s="1"/>
  <c r="U16" i="9"/>
  <c r="P503" i="11"/>
  <c r="AG9" i="9"/>
  <c r="AG25" i="9"/>
  <c r="Y201" i="7"/>
  <c r="Y201" i="11" s="1"/>
  <c r="Y340" i="7"/>
  <c r="Y340" i="11" s="1"/>
  <c r="AN46" i="9"/>
  <c r="AN48" i="9"/>
  <c r="AN51" i="9"/>
  <c r="Y483" i="7"/>
  <c r="Y483" i="11" s="1"/>
  <c r="AN47" i="9"/>
  <c r="Y500" i="7"/>
  <c r="Y500" i="11" s="1"/>
  <c r="W28" i="11"/>
  <c r="AF9" i="9"/>
  <c r="M47" i="9"/>
  <c r="Z282" i="7"/>
  <c r="Z282" i="11" s="1"/>
  <c r="AN50" i="9"/>
  <c r="AO43" i="9"/>
  <c r="Y482" i="7"/>
  <c r="Y482" i="11" s="1"/>
  <c r="Z499" i="7"/>
  <c r="Z499" i="11" s="1"/>
  <c r="Z495" i="7"/>
  <c r="Z495" i="11" s="1"/>
  <c r="AJ7" i="9"/>
  <c r="Z168" i="7"/>
  <c r="Z168" i="11" s="1"/>
  <c r="AK22" i="9"/>
  <c r="Y207" i="7"/>
  <c r="Y207" i="11" s="1"/>
  <c r="Z162" i="7"/>
  <c r="Z162" i="11" s="1"/>
  <c r="AJ11" i="9"/>
  <c r="U12" i="9"/>
  <c r="Y11" i="9"/>
  <c r="Y113" i="7"/>
  <c r="Y113" i="11" s="1"/>
  <c r="X11" i="9"/>
  <c r="Z107" i="7"/>
  <c r="Z107" i="11" s="1"/>
  <c r="L42" i="9"/>
  <c r="L47" i="9"/>
  <c r="L31" i="9"/>
  <c r="M41" i="9"/>
  <c r="Q19" i="9"/>
  <c r="Y95" i="7"/>
  <c r="Y95" i="11" s="1"/>
  <c r="R492" i="11"/>
  <c r="R495" i="11"/>
  <c r="R494" i="11"/>
  <c r="AJ6" i="9"/>
  <c r="Y107" i="7"/>
  <c r="Y107" i="11" s="1"/>
  <c r="Z322" i="7"/>
  <c r="Z322" i="11" s="1"/>
  <c r="Q492" i="11"/>
  <c r="R489" i="11"/>
  <c r="R488" i="11"/>
  <c r="Q497" i="11"/>
  <c r="R487" i="11"/>
  <c r="Q489" i="11"/>
  <c r="Q488" i="11"/>
  <c r="R483" i="11"/>
  <c r="R496" i="11"/>
  <c r="AJ22" i="9"/>
  <c r="Z167" i="7"/>
  <c r="Z167" i="11" s="1"/>
  <c r="X6" i="9"/>
  <c r="U22" i="9"/>
  <c r="M31" i="9"/>
  <c r="Z312" i="7"/>
  <c r="Z312" i="11" s="1"/>
  <c r="Q14" i="9"/>
  <c r="L36" i="9"/>
  <c r="Z95" i="7"/>
  <c r="Z95" i="11" s="1"/>
  <c r="Q8" i="9"/>
  <c r="Q499" i="11"/>
  <c r="Q495" i="11"/>
  <c r="Q484" i="11"/>
  <c r="R499" i="11"/>
  <c r="R490" i="11"/>
  <c r="AB33" i="9"/>
  <c r="Y415" i="7"/>
  <c r="Y415" i="11" s="1"/>
  <c r="Y268" i="7"/>
  <c r="Y268" i="11" s="1"/>
  <c r="Y257" i="7"/>
  <c r="Y257" i="11" s="1"/>
  <c r="AK23" i="9"/>
  <c r="E41" i="9"/>
  <c r="AB7" i="9"/>
  <c r="AB12" i="9"/>
  <c r="AC22" i="9"/>
  <c r="AB6" i="9"/>
  <c r="W203" i="11"/>
  <c r="Y148" i="7"/>
  <c r="Y148" i="11" s="1"/>
  <c r="Z323" i="7"/>
  <c r="Z323" i="11" s="1"/>
  <c r="M36" i="9"/>
  <c r="Y317" i="7"/>
  <c r="Y317" i="11" s="1"/>
  <c r="Z100" i="7"/>
  <c r="Z100" i="11" s="1"/>
  <c r="R493" i="11"/>
  <c r="R484" i="11"/>
  <c r="Q494" i="11"/>
  <c r="X503" i="11"/>
  <c r="R491" i="11"/>
  <c r="L41" i="9"/>
  <c r="Q24" i="9"/>
  <c r="Z327" i="7"/>
  <c r="Z327" i="11" s="1"/>
  <c r="Q500" i="11"/>
  <c r="R498" i="11"/>
  <c r="R485" i="11"/>
  <c r="R497" i="11"/>
  <c r="Q487" i="11"/>
  <c r="Q501" i="11"/>
  <c r="Q496" i="11"/>
  <c r="Q483" i="11"/>
  <c r="Q498" i="11"/>
  <c r="Q482" i="11"/>
  <c r="W503" i="11"/>
  <c r="R486" i="11"/>
  <c r="Q503" i="7"/>
  <c r="R503" i="7"/>
  <c r="P503" i="7"/>
  <c r="T494" i="7" s="1"/>
  <c r="T494" i="11" s="1"/>
  <c r="U37" i="9"/>
  <c r="Z46" i="7"/>
  <c r="Z46" i="11" s="1"/>
  <c r="H26" i="9"/>
  <c r="U40" i="9"/>
  <c r="I19" i="9"/>
  <c r="Z375" i="7"/>
  <c r="Z375" i="11" s="1"/>
  <c r="T43" i="9"/>
  <c r="Z363" i="7"/>
  <c r="Z363" i="11" s="1"/>
  <c r="Y48" i="7"/>
  <c r="Y48" i="11" s="1"/>
  <c r="U47" i="9"/>
  <c r="Z49" i="7"/>
  <c r="Z49" i="11" s="1"/>
  <c r="U45" i="9"/>
  <c r="T34" i="9"/>
  <c r="I9" i="9"/>
  <c r="U44" i="9"/>
  <c r="Z358" i="7"/>
  <c r="Z358" i="11" s="1"/>
  <c r="I22" i="9"/>
  <c r="Y368" i="7"/>
  <c r="Y368" i="11" s="1"/>
  <c r="T35" i="9"/>
  <c r="I24" i="9"/>
  <c r="Y41" i="7"/>
  <c r="Y41" i="11" s="1"/>
  <c r="Y370" i="7"/>
  <c r="Y370" i="11" s="1"/>
  <c r="U32" i="9"/>
  <c r="Y358" i="7"/>
  <c r="Y358" i="11" s="1"/>
  <c r="Z368" i="7"/>
  <c r="Z368" i="11" s="1"/>
  <c r="T42" i="9"/>
  <c r="I15" i="9"/>
  <c r="I13" i="9"/>
  <c r="Y366" i="7"/>
  <c r="Y366" i="11" s="1"/>
  <c r="H10" i="9"/>
  <c r="H24" i="9"/>
  <c r="Z51" i="7"/>
  <c r="Z51" i="11" s="1"/>
  <c r="Y365" i="7"/>
  <c r="Y365" i="11" s="1"/>
  <c r="H15" i="9"/>
  <c r="T44" i="9"/>
  <c r="Y375" i="7"/>
  <c r="Y375" i="11" s="1"/>
  <c r="Y37" i="7"/>
  <c r="Y37" i="11" s="1"/>
  <c r="T32" i="9"/>
  <c r="U42" i="9"/>
  <c r="Y112" i="7"/>
  <c r="Y112" i="11" s="1"/>
  <c r="Y389" i="7"/>
  <c r="Y389" i="11" s="1"/>
  <c r="Z47" i="7"/>
  <c r="Z47" i="11" s="1"/>
  <c r="T40" i="9"/>
  <c r="Y43" i="7"/>
  <c r="Y43" i="11" s="1"/>
  <c r="H9" i="9"/>
  <c r="I25" i="9"/>
  <c r="T39" i="9"/>
  <c r="T49" i="9"/>
  <c r="I20" i="9"/>
  <c r="H11" i="9"/>
  <c r="H17" i="9"/>
  <c r="T11" i="9"/>
  <c r="I16" i="9"/>
  <c r="Z357" i="7"/>
  <c r="Z357" i="11" s="1"/>
  <c r="Y34" i="7"/>
  <c r="Y34" i="11" s="1"/>
  <c r="Y394" i="7"/>
  <c r="Y394" i="11" s="1"/>
  <c r="H22" i="9"/>
  <c r="Z48" i="7"/>
  <c r="Z48" i="11" s="1"/>
  <c r="Y47" i="7"/>
  <c r="Y47" i="11" s="1"/>
  <c r="Z33" i="7"/>
  <c r="Z33" i="11" s="1"/>
  <c r="Z377" i="7"/>
  <c r="Z377" i="11" s="1"/>
  <c r="Z42" i="7"/>
  <c r="Z42" i="11" s="1"/>
  <c r="Z359" i="7"/>
  <c r="Z359" i="11" s="1"/>
  <c r="AK21" i="9"/>
  <c r="Y39" i="7"/>
  <c r="Y39" i="11" s="1"/>
  <c r="Z50" i="7"/>
  <c r="Z50" i="11" s="1"/>
  <c r="Y363" i="7"/>
  <c r="Y363" i="11" s="1"/>
  <c r="Y50" i="7"/>
  <c r="Y50" i="11" s="1"/>
  <c r="U31" i="9"/>
  <c r="X43" i="9"/>
  <c r="Y33" i="7"/>
  <c r="Y33" i="11" s="1"/>
  <c r="U49" i="9"/>
  <c r="U51" i="9"/>
  <c r="Y45" i="7"/>
  <c r="Y45" i="11" s="1"/>
  <c r="U33" i="9"/>
  <c r="Z364" i="7"/>
  <c r="Z364" i="11" s="1"/>
  <c r="Z32" i="7"/>
  <c r="Z32" i="11" s="1"/>
  <c r="Y36" i="7"/>
  <c r="Y36" i="11" s="1"/>
  <c r="T37" i="9"/>
  <c r="Y35" i="7"/>
  <c r="Y35" i="11" s="1"/>
  <c r="Y373" i="7"/>
  <c r="Y373" i="11" s="1"/>
  <c r="H19" i="9"/>
  <c r="Z376" i="7"/>
  <c r="Z376" i="11" s="1"/>
  <c r="U38" i="9"/>
  <c r="Y32" i="7"/>
  <c r="Y32" i="11" s="1"/>
  <c r="I6" i="9"/>
  <c r="T47" i="9"/>
  <c r="Z383" i="7"/>
  <c r="Z383" i="11" s="1"/>
  <c r="Z35" i="7"/>
  <c r="Z35" i="11" s="1"/>
  <c r="Y361" i="7"/>
  <c r="Y361" i="11" s="1"/>
  <c r="Z372" i="7"/>
  <c r="Z372" i="11" s="1"/>
  <c r="Z420" i="7"/>
  <c r="Z420" i="11" s="1"/>
  <c r="U46" i="9"/>
  <c r="Y372" i="7"/>
  <c r="Y372" i="11" s="1"/>
  <c r="U50" i="9"/>
  <c r="I23" i="9"/>
  <c r="AB16" i="9"/>
  <c r="H6" i="9"/>
  <c r="Z389" i="7"/>
  <c r="Z389" i="11" s="1"/>
  <c r="Y32" i="9"/>
  <c r="Z34" i="7"/>
  <c r="Z34" i="11" s="1"/>
  <c r="Z44" i="7"/>
  <c r="Z44" i="11" s="1"/>
  <c r="T46" i="9"/>
  <c r="I8" i="9"/>
  <c r="I21" i="9"/>
  <c r="T33" i="9"/>
  <c r="U43" i="9"/>
  <c r="H18" i="9"/>
  <c r="Y38" i="9"/>
  <c r="Z362" i="7"/>
  <c r="Z362" i="11" s="1"/>
  <c r="Y367" i="7"/>
  <c r="Y367" i="11" s="1"/>
  <c r="H25" i="9"/>
  <c r="Y376" i="7"/>
  <c r="Y376" i="11" s="1"/>
  <c r="Y42" i="7"/>
  <c r="Y42" i="11" s="1"/>
  <c r="H8" i="9"/>
  <c r="Y359" i="7"/>
  <c r="Y359" i="11" s="1"/>
  <c r="Z36" i="7"/>
  <c r="Z36" i="11" s="1"/>
  <c r="Z369" i="7"/>
  <c r="Z369" i="11" s="1"/>
  <c r="Y51" i="7"/>
  <c r="Y51" i="11" s="1"/>
  <c r="Z43" i="7"/>
  <c r="Z43" i="11" s="1"/>
  <c r="U36" i="9"/>
  <c r="Z367" i="7"/>
  <c r="Z367" i="11" s="1"/>
  <c r="Y46" i="7"/>
  <c r="Y46" i="11" s="1"/>
  <c r="I18" i="9"/>
  <c r="Y371" i="7"/>
  <c r="Y371" i="11" s="1"/>
  <c r="T41" i="9"/>
  <c r="R403" i="7"/>
  <c r="U35" i="9"/>
  <c r="Y377" i="7"/>
  <c r="Y377" i="11" s="1"/>
  <c r="H12" i="9"/>
  <c r="Y40" i="7"/>
  <c r="Y40" i="11" s="1"/>
  <c r="T45" i="9"/>
  <c r="T50" i="9"/>
  <c r="Z41" i="7"/>
  <c r="Z41" i="11" s="1"/>
  <c r="H21" i="9"/>
  <c r="I10" i="9"/>
  <c r="Z374" i="7"/>
  <c r="Z374" i="11" s="1"/>
  <c r="Y38" i="7"/>
  <c r="Y38" i="11" s="1"/>
  <c r="Y384" i="7"/>
  <c r="Y384" i="11" s="1"/>
  <c r="I17" i="9"/>
  <c r="U41" i="9"/>
  <c r="Z361" i="7"/>
  <c r="Z361" i="11" s="1"/>
  <c r="T51" i="9"/>
  <c r="Y44" i="7"/>
  <c r="Y44" i="11" s="1"/>
  <c r="H14" i="9"/>
  <c r="I7" i="9"/>
  <c r="Y364" i="7"/>
  <c r="Y364" i="11" s="1"/>
  <c r="H20" i="9"/>
  <c r="U48" i="9"/>
  <c r="Y374" i="7"/>
  <c r="Y374" i="11" s="1"/>
  <c r="T22" i="9"/>
  <c r="Z37" i="7"/>
  <c r="Z37" i="11" s="1"/>
  <c r="Y357" i="7"/>
  <c r="Y357" i="11" s="1"/>
  <c r="Z370" i="7"/>
  <c r="Z370" i="11" s="1"/>
  <c r="Z360" i="7"/>
  <c r="Z360" i="11" s="1"/>
  <c r="Z40" i="7"/>
  <c r="Z40" i="11" s="1"/>
  <c r="Z365" i="7"/>
  <c r="Z365" i="11" s="1"/>
  <c r="Z39" i="7"/>
  <c r="Z39" i="11" s="1"/>
  <c r="Z52" i="7"/>
  <c r="Z52" i="11" s="1"/>
  <c r="T38" i="9"/>
  <c r="Y52" i="7"/>
  <c r="Y52" i="11" s="1"/>
  <c r="T48" i="9"/>
  <c r="I11" i="9"/>
  <c r="T31" i="9"/>
  <c r="Y362" i="7"/>
  <c r="Y362" i="11" s="1"/>
  <c r="H13" i="9"/>
  <c r="Z366" i="7"/>
  <c r="Z366" i="11" s="1"/>
  <c r="Z45" i="7"/>
  <c r="Z45" i="11" s="1"/>
  <c r="U34" i="9"/>
  <c r="I14" i="9"/>
  <c r="U39" i="9"/>
  <c r="I26" i="9"/>
  <c r="Y369" i="7"/>
  <c r="Y369" i="11" s="1"/>
  <c r="Z373" i="7"/>
  <c r="Z373" i="11" s="1"/>
  <c r="H16" i="9"/>
  <c r="AK16" i="9"/>
  <c r="Y217" i="7"/>
  <c r="Y217" i="11" s="1"/>
  <c r="Z227" i="7"/>
  <c r="Z227" i="11" s="1"/>
  <c r="Y88" i="7"/>
  <c r="Y88" i="11" s="1"/>
  <c r="Y212" i="7"/>
  <c r="Y212" i="11" s="1"/>
  <c r="R328" i="7"/>
  <c r="P378" i="11"/>
  <c r="X428" i="11"/>
  <c r="X303" i="11"/>
  <c r="Y273" i="7"/>
  <c r="Y273" i="11" s="1"/>
  <c r="AF25" i="9"/>
  <c r="Z287" i="7"/>
  <c r="Z287" i="11" s="1"/>
  <c r="P14" i="9"/>
  <c r="D47" i="9"/>
  <c r="Y270" i="7"/>
  <c r="Y270" i="11" s="1"/>
  <c r="X403" i="11"/>
  <c r="Z190" i="7"/>
  <c r="Z190" i="11" s="1"/>
  <c r="Z200" i="7"/>
  <c r="Z200" i="11" s="1"/>
  <c r="X253" i="11"/>
  <c r="X16" i="9"/>
  <c r="Z262" i="7"/>
  <c r="Z262" i="11" s="1"/>
  <c r="W103" i="11"/>
  <c r="AG14" i="9"/>
  <c r="Y190" i="7"/>
  <c r="Y190" i="11" s="1"/>
  <c r="Y49" i="7"/>
  <c r="Y49" i="11" s="1"/>
  <c r="H23" i="9"/>
  <c r="P453" i="11"/>
  <c r="L10" i="9"/>
  <c r="Z17" i="7"/>
  <c r="Z17" i="11" s="1"/>
  <c r="Z26" i="7"/>
  <c r="Z26" i="11" s="1"/>
  <c r="Z9" i="7"/>
  <c r="Z9" i="11" s="1"/>
  <c r="D8" i="9"/>
  <c r="M15" i="9"/>
  <c r="Y249" i="7"/>
  <c r="Y249" i="11" s="1"/>
  <c r="R353" i="7"/>
  <c r="Y238" i="7"/>
  <c r="Y238" i="11" s="1"/>
  <c r="Y248" i="7"/>
  <c r="Y248" i="11" s="1"/>
  <c r="Z235" i="7"/>
  <c r="Z235" i="11" s="1"/>
  <c r="Z19" i="7"/>
  <c r="Z19" i="11" s="1"/>
  <c r="R253" i="7"/>
  <c r="Z27" i="7"/>
  <c r="Z27" i="11" s="1"/>
  <c r="Q128" i="7"/>
  <c r="X78" i="11"/>
  <c r="Y63" i="7"/>
  <c r="Y63" i="11" s="1"/>
  <c r="L21" i="9"/>
  <c r="Y10" i="7"/>
  <c r="Y10" i="11" s="1"/>
  <c r="Y76" i="7"/>
  <c r="Y76" i="11" s="1"/>
  <c r="Z237" i="7"/>
  <c r="Z237" i="11" s="1"/>
  <c r="Z58" i="7"/>
  <c r="Z58" i="11" s="1"/>
  <c r="W128" i="11"/>
  <c r="Q403" i="7"/>
  <c r="Y241" i="7"/>
  <c r="Y241" i="11" s="1"/>
  <c r="Z20" i="7"/>
  <c r="Z20" i="11" s="1"/>
  <c r="W78" i="11"/>
  <c r="Y233" i="7"/>
  <c r="Y233" i="11" s="1"/>
  <c r="D20" i="9"/>
  <c r="Z71" i="7"/>
  <c r="Z71" i="11" s="1"/>
  <c r="E22" i="9"/>
  <c r="AN17" i="9"/>
  <c r="Y74" i="7"/>
  <c r="Y74" i="11" s="1"/>
  <c r="W328" i="11"/>
  <c r="Z247" i="7"/>
  <c r="Z247" i="11" s="1"/>
  <c r="AJ16" i="9"/>
  <c r="AN15" i="9"/>
  <c r="Z339" i="7"/>
  <c r="Z339" i="11" s="1"/>
  <c r="P253" i="7"/>
  <c r="S243" i="7" s="1"/>
  <c r="S243" i="11" s="1"/>
  <c r="M10" i="9"/>
  <c r="AN7" i="9"/>
  <c r="M20" i="9"/>
  <c r="Y414" i="7"/>
  <c r="Y414" i="11" s="1"/>
  <c r="M25" i="9"/>
  <c r="Y232" i="7"/>
  <c r="Y232" i="11" s="1"/>
  <c r="AO21" i="9"/>
  <c r="Z12" i="7"/>
  <c r="Z12" i="11" s="1"/>
  <c r="P328" i="7"/>
  <c r="S317" i="7" s="1"/>
  <c r="S317" i="11" s="1"/>
  <c r="Y9" i="7"/>
  <c r="Y9" i="11" s="1"/>
  <c r="W253" i="11"/>
  <c r="Z232" i="7"/>
  <c r="Z232" i="11" s="1"/>
  <c r="Y60" i="7"/>
  <c r="Y60" i="11" s="1"/>
  <c r="AN6" i="9"/>
  <c r="X178" i="11"/>
  <c r="Q353" i="7"/>
  <c r="R203" i="7"/>
  <c r="Y67" i="7"/>
  <c r="Y67" i="11" s="1"/>
  <c r="Z14" i="7"/>
  <c r="Z14" i="11" s="1"/>
  <c r="Z22" i="7"/>
  <c r="Z22" i="11" s="1"/>
  <c r="X128" i="11"/>
  <c r="Y25" i="7"/>
  <c r="Y25" i="11" s="1"/>
  <c r="Z76" i="7"/>
  <c r="Z76" i="11" s="1"/>
  <c r="L15" i="9"/>
  <c r="L20" i="9"/>
  <c r="AO6" i="9"/>
  <c r="L9" i="9"/>
  <c r="Y242" i="7"/>
  <c r="Y242" i="11" s="1"/>
  <c r="Z252" i="7"/>
  <c r="Z252" i="11" s="1"/>
  <c r="Y252" i="7"/>
  <c r="Y252" i="11" s="1"/>
  <c r="AO14" i="9"/>
  <c r="Y72" i="7"/>
  <c r="Y72" i="11" s="1"/>
  <c r="Z7" i="7"/>
  <c r="Z7" i="11" s="1"/>
  <c r="Z15" i="7"/>
  <c r="Z15" i="11" s="1"/>
  <c r="Q328" i="7"/>
  <c r="Q253" i="7"/>
  <c r="D11" i="9"/>
  <c r="R128" i="7"/>
  <c r="Z267" i="7"/>
  <c r="Z267" i="11" s="1"/>
  <c r="Z242" i="7"/>
  <c r="Z242" i="11" s="1"/>
  <c r="M8" i="9"/>
  <c r="AN16" i="9"/>
  <c r="AO26" i="9"/>
  <c r="Z172" i="7"/>
  <c r="Z172" i="11" s="1"/>
  <c r="AN26" i="9"/>
  <c r="Z112" i="7"/>
  <c r="Z112" i="11" s="1"/>
  <c r="Z23" i="7"/>
  <c r="Z23" i="11" s="1"/>
  <c r="Z74" i="7"/>
  <c r="Z74" i="11" s="1"/>
  <c r="M9" i="9"/>
  <c r="AO16" i="9"/>
  <c r="AC21" i="9"/>
  <c r="R28" i="7"/>
  <c r="AF24" i="9"/>
  <c r="U11" i="9"/>
  <c r="R278" i="7"/>
  <c r="Z77" i="7"/>
  <c r="Z77" i="11" s="1"/>
  <c r="P378" i="7"/>
  <c r="T362" i="7" s="1"/>
  <c r="T362" i="11" s="1"/>
  <c r="Y8" i="7"/>
  <c r="Y8" i="11" s="1"/>
  <c r="Y26" i="7"/>
  <c r="Y26" i="11" s="1"/>
  <c r="E46" i="9"/>
  <c r="X53" i="11"/>
  <c r="AN21" i="9"/>
  <c r="Z241" i="7"/>
  <c r="Z241" i="11" s="1"/>
  <c r="Y16" i="9"/>
  <c r="H7" i="9"/>
  <c r="Z72" i="7"/>
  <c r="Z72" i="11" s="1"/>
  <c r="Y7" i="7"/>
  <c r="Y7" i="11" s="1"/>
  <c r="D22" i="9"/>
  <c r="Y24" i="7"/>
  <c r="Y24" i="11" s="1"/>
  <c r="X278" i="11"/>
  <c r="Y237" i="7"/>
  <c r="Y237" i="11" s="1"/>
  <c r="AO15" i="9"/>
  <c r="R228" i="7"/>
  <c r="P353" i="7"/>
  <c r="N48" i="9" s="1"/>
  <c r="E8" i="9"/>
  <c r="E21" i="9"/>
  <c r="Y77" i="7"/>
  <c r="Y77" i="11" s="1"/>
  <c r="W453" i="11"/>
  <c r="Z243" i="7"/>
  <c r="Z243" i="11" s="1"/>
  <c r="D41" i="9"/>
  <c r="AN11" i="9"/>
  <c r="W153" i="11"/>
  <c r="Z217" i="7"/>
  <c r="Z217" i="11" s="1"/>
  <c r="Z236" i="7"/>
  <c r="Z236" i="11" s="1"/>
  <c r="Y167" i="7"/>
  <c r="Y167" i="11" s="1"/>
  <c r="Y137" i="7"/>
  <c r="Y137" i="11" s="1"/>
  <c r="T6" i="9"/>
  <c r="Z38" i="7"/>
  <c r="Z38" i="11" s="1"/>
  <c r="L25" i="9"/>
  <c r="Y62" i="7"/>
  <c r="Y62" i="11" s="1"/>
  <c r="L26" i="9"/>
  <c r="L14" i="9"/>
  <c r="AO10" i="9"/>
  <c r="Y236" i="7"/>
  <c r="Y236" i="11" s="1"/>
  <c r="AN20" i="9"/>
  <c r="Q228" i="7"/>
  <c r="R378" i="7"/>
  <c r="Z88" i="7"/>
  <c r="Z88" i="11" s="1"/>
  <c r="Z10" i="7"/>
  <c r="Z10" i="11" s="1"/>
  <c r="W228" i="11"/>
  <c r="X378" i="11"/>
  <c r="Z18" i="7"/>
  <c r="Z18" i="11" s="1"/>
  <c r="Z25" i="7"/>
  <c r="Z25" i="11" s="1"/>
  <c r="Y65" i="7"/>
  <c r="Y65" i="11" s="1"/>
  <c r="R303" i="7"/>
  <c r="AO23" i="9"/>
  <c r="AN23" i="9"/>
  <c r="AN10" i="9"/>
  <c r="Z117" i="7"/>
  <c r="Z117" i="11" s="1"/>
  <c r="P403" i="7"/>
  <c r="S382" i="7" s="1"/>
  <c r="S382" i="11" s="1"/>
  <c r="Y420" i="7"/>
  <c r="Y420" i="11" s="1"/>
  <c r="D46" i="9"/>
  <c r="D51" i="9"/>
  <c r="Z8" i="7"/>
  <c r="Z8" i="11" s="1"/>
  <c r="AB44" i="9"/>
  <c r="W378" i="11"/>
  <c r="AB49" i="9"/>
  <c r="D18" i="9"/>
  <c r="Z350" i="7"/>
  <c r="Z350" i="11" s="1"/>
  <c r="Y195" i="7"/>
  <c r="Y195" i="11" s="1"/>
  <c r="Z470" i="7"/>
  <c r="Z470" i="11" s="1"/>
  <c r="Y419" i="7"/>
  <c r="Y419" i="11" s="1"/>
  <c r="D7" i="9"/>
  <c r="Q49" i="9"/>
  <c r="AF19" i="9"/>
  <c r="AJ15" i="9"/>
  <c r="Z194" i="7"/>
  <c r="Z194" i="11" s="1"/>
  <c r="Q207" i="11"/>
  <c r="P278" i="7"/>
  <c r="C31" i="9" s="1"/>
  <c r="AK44" i="9"/>
  <c r="Z409" i="7"/>
  <c r="Z409" i="11" s="1"/>
  <c r="Z414" i="7"/>
  <c r="Z414" i="11" s="1"/>
  <c r="AB43" i="9"/>
  <c r="E23" i="9"/>
  <c r="D16" i="9"/>
  <c r="I36" i="9"/>
  <c r="P303" i="7"/>
  <c r="S282" i="7" s="1"/>
  <c r="S282" i="11" s="1"/>
  <c r="X203" i="11"/>
  <c r="R428" i="7"/>
  <c r="W403" i="11"/>
  <c r="AC33" i="9"/>
  <c r="AC38" i="9"/>
  <c r="D36" i="9"/>
  <c r="M14" i="9"/>
  <c r="D23" i="9"/>
  <c r="Z70" i="7"/>
  <c r="Z70" i="11" s="1"/>
  <c r="Z222" i="7"/>
  <c r="Z222" i="11" s="1"/>
  <c r="Y185" i="7"/>
  <c r="Y185" i="11" s="1"/>
  <c r="Y345" i="7"/>
  <c r="Y345" i="11" s="1"/>
  <c r="Z184" i="7"/>
  <c r="Z184" i="11" s="1"/>
  <c r="Y240" i="7"/>
  <c r="Y240" i="11" s="1"/>
  <c r="Q303" i="7"/>
  <c r="Z447" i="7"/>
  <c r="Z447" i="11" s="1"/>
  <c r="Y465" i="7"/>
  <c r="Y465" i="11" s="1"/>
  <c r="M19" i="9"/>
  <c r="Z24" i="7"/>
  <c r="Z24" i="11" s="1"/>
  <c r="Z195" i="7"/>
  <c r="Z195" i="11" s="1"/>
  <c r="AG8" i="9"/>
  <c r="AN14" i="9"/>
  <c r="Y282" i="7"/>
  <c r="Y282" i="11" s="1"/>
  <c r="AG46" i="9"/>
  <c r="W353" i="11"/>
  <c r="Y409" i="7"/>
  <c r="Y409" i="11" s="1"/>
  <c r="Z272" i="7"/>
  <c r="Z272" i="11" s="1"/>
  <c r="D17" i="9"/>
  <c r="AG19" i="9"/>
  <c r="Q33" i="9"/>
  <c r="Z251" i="7"/>
  <c r="Z251" i="11" s="1"/>
  <c r="H31" i="9"/>
  <c r="AO25" i="9"/>
  <c r="Z240" i="7"/>
  <c r="Z240" i="11" s="1"/>
  <c r="M51" i="9"/>
  <c r="R367" i="11"/>
  <c r="W303" i="11"/>
  <c r="P403" i="11"/>
  <c r="X353" i="11"/>
  <c r="X28" i="11"/>
  <c r="Y267" i="7"/>
  <c r="Y267" i="11" s="1"/>
  <c r="Z73" i="7"/>
  <c r="Z73" i="11" s="1"/>
  <c r="Z59" i="7"/>
  <c r="Z59" i="11" s="1"/>
  <c r="Z340" i="7"/>
  <c r="Z340" i="11" s="1"/>
  <c r="AK26" i="9"/>
  <c r="AF14" i="9"/>
  <c r="Y246" i="7"/>
  <c r="Y246" i="11" s="1"/>
  <c r="Y200" i="7"/>
  <c r="Y200" i="11" s="1"/>
  <c r="Y322" i="7"/>
  <c r="Y322" i="11" s="1"/>
  <c r="P53" i="11"/>
  <c r="Y227" i="7"/>
  <c r="Y227" i="11" s="1"/>
  <c r="Y235" i="7"/>
  <c r="Y235" i="11" s="1"/>
  <c r="L46" i="9"/>
  <c r="X453" i="11"/>
  <c r="P153" i="7"/>
  <c r="S133" i="7" s="1"/>
  <c r="S133" i="11" s="1"/>
  <c r="P78" i="11"/>
  <c r="AC44" i="9"/>
  <c r="X153" i="11"/>
  <c r="Z419" i="7"/>
  <c r="Z419" i="11" s="1"/>
  <c r="Z345" i="7"/>
  <c r="Z345" i="11" s="1"/>
  <c r="Y222" i="7"/>
  <c r="Y222" i="11" s="1"/>
  <c r="Y350" i="7"/>
  <c r="Y350" i="11" s="1"/>
  <c r="AN9" i="9"/>
  <c r="AC43" i="9"/>
  <c r="Z277" i="7"/>
  <c r="Z277" i="11" s="1"/>
  <c r="Q44" i="9"/>
  <c r="P49" i="9"/>
  <c r="Z311" i="7"/>
  <c r="Z311" i="11" s="1"/>
  <c r="P203" i="11"/>
  <c r="AB39" i="9"/>
  <c r="P303" i="11"/>
  <c r="P153" i="11"/>
  <c r="E51" i="9"/>
  <c r="AK10" i="9"/>
  <c r="AO9" i="9"/>
  <c r="Y272" i="7"/>
  <c r="Y272" i="11" s="1"/>
  <c r="Y277" i="7"/>
  <c r="Y277" i="11" s="1"/>
  <c r="P39" i="9"/>
  <c r="AG24" i="9"/>
  <c r="Q299" i="11"/>
  <c r="Q426" i="11"/>
  <c r="Q189" i="11"/>
  <c r="R44" i="11"/>
  <c r="R438" i="11"/>
  <c r="R270" i="11"/>
  <c r="Q217" i="11"/>
  <c r="R108" i="11"/>
  <c r="R123" i="11"/>
  <c r="R345" i="11"/>
  <c r="Y464" i="7"/>
  <c r="Y464" i="11" s="1"/>
  <c r="Q225" i="11"/>
  <c r="R43" i="11"/>
  <c r="AJ43" i="9"/>
  <c r="Q149" i="11"/>
  <c r="AF50" i="9"/>
  <c r="Q459" i="11"/>
  <c r="Y408" i="7"/>
  <c r="Y408" i="11" s="1"/>
  <c r="Q215" i="11"/>
  <c r="R37" i="11"/>
  <c r="R436" i="11"/>
  <c r="AB37" i="9"/>
  <c r="Q317" i="11"/>
  <c r="Q291" i="11"/>
  <c r="Q117" i="11"/>
  <c r="R285" i="11"/>
  <c r="Y445" i="7"/>
  <c r="Y445" i="11" s="1"/>
  <c r="Q167" i="11"/>
  <c r="AF49" i="9"/>
  <c r="R219" i="11"/>
  <c r="Y457" i="7"/>
  <c r="Y457" i="11" s="1"/>
  <c r="Y57" i="7"/>
  <c r="Y57" i="11" s="1"/>
  <c r="Q133" i="11"/>
  <c r="M18" i="9"/>
  <c r="AF38" i="9"/>
  <c r="Y462" i="7"/>
  <c r="Y462" i="11" s="1"/>
  <c r="W53" i="11"/>
  <c r="Q36" i="11"/>
  <c r="R242" i="11"/>
  <c r="Q288" i="11"/>
  <c r="Y177" i="7"/>
  <c r="Y177" i="11" s="1"/>
  <c r="X103" i="11"/>
  <c r="Q259" i="11"/>
  <c r="R67" i="11"/>
  <c r="Y433" i="7"/>
  <c r="Y433" i="11" s="1"/>
  <c r="Z259" i="7"/>
  <c r="Z259" i="11" s="1"/>
  <c r="Q200" i="11"/>
  <c r="AK51" i="9"/>
  <c r="Q158" i="11"/>
  <c r="R14" i="11"/>
  <c r="Q462" i="11"/>
  <c r="Y411" i="7"/>
  <c r="Y411" i="11" s="1"/>
  <c r="AJ51" i="9"/>
  <c r="Q277" i="11"/>
  <c r="L17" i="9"/>
  <c r="R293" i="11"/>
  <c r="Y176" i="7"/>
  <c r="Y176" i="11" s="1"/>
  <c r="T16" i="9"/>
  <c r="E24" i="9"/>
  <c r="Q164" i="11"/>
  <c r="Q472" i="11"/>
  <c r="Z410" i="7"/>
  <c r="Z410" i="11" s="1"/>
  <c r="Q323" i="11"/>
  <c r="Q311" i="11"/>
  <c r="Q297" i="11"/>
  <c r="R249" i="11"/>
  <c r="Z170" i="7"/>
  <c r="Z170" i="11" s="1"/>
  <c r="Y20" i="9"/>
  <c r="R137" i="11"/>
  <c r="Q83" i="11"/>
  <c r="Z442" i="7"/>
  <c r="Z442" i="11" s="1"/>
  <c r="R389" i="11"/>
  <c r="Y274" i="7"/>
  <c r="Y274" i="11" s="1"/>
  <c r="AN8" i="9"/>
  <c r="AG17" i="9"/>
  <c r="AJ50" i="9"/>
  <c r="Z135" i="7"/>
  <c r="Z135" i="11" s="1"/>
  <c r="Y147" i="7"/>
  <c r="Y147" i="11" s="1"/>
  <c r="R27" i="11"/>
  <c r="E15" i="9"/>
  <c r="R177" i="11"/>
  <c r="R98" i="11"/>
  <c r="Q39" i="11"/>
  <c r="R476" i="11"/>
  <c r="Q108" i="11"/>
  <c r="R116" i="11"/>
  <c r="R75" i="11"/>
  <c r="AJ38" i="9"/>
  <c r="Q216" i="11"/>
  <c r="Q38" i="11"/>
  <c r="Y451" i="7"/>
  <c r="Y451" i="11" s="1"/>
  <c r="R424" i="11"/>
  <c r="AB32" i="9"/>
  <c r="R283" i="11"/>
  <c r="Q140" i="11"/>
  <c r="R91" i="11"/>
  <c r="R16" i="11"/>
  <c r="R271" i="11"/>
  <c r="AF44" i="9"/>
  <c r="Z423" i="7"/>
  <c r="Z423" i="11" s="1"/>
  <c r="R374" i="11"/>
  <c r="R358" i="11"/>
  <c r="R85" i="11"/>
  <c r="R463" i="11"/>
  <c r="Y407" i="7"/>
  <c r="Y407" i="11" s="1"/>
  <c r="Y439" i="7"/>
  <c r="Y439" i="11" s="1"/>
  <c r="AC41" i="9"/>
  <c r="R296" i="11"/>
  <c r="AJ36" i="9"/>
  <c r="R95" i="11"/>
  <c r="R448" i="11"/>
  <c r="Z422" i="7"/>
  <c r="Z422" i="11" s="1"/>
  <c r="AB26" i="9"/>
  <c r="L6" i="9"/>
  <c r="Q62" i="11"/>
  <c r="Y422" i="7"/>
  <c r="Y422" i="11" s="1"/>
  <c r="R343" i="11"/>
  <c r="E33" i="9"/>
  <c r="Z68" i="7"/>
  <c r="Z68" i="11" s="1"/>
  <c r="Q146" i="11"/>
  <c r="R89" i="11"/>
  <c r="Q9" i="11"/>
  <c r="R427" i="11"/>
  <c r="Z344" i="7"/>
  <c r="Z344" i="11" s="1"/>
  <c r="Z136" i="7"/>
  <c r="Z136" i="11" s="1"/>
  <c r="R267" i="11"/>
  <c r="Z432" i="7"/>
  <c r="Z432" i="11" s="1"/>
  <c r="Z333" i="7"/>
  <c r="Z333" i="11" s="1"/>
  <c r="Q224" i="11"/>
  <c r="AB25" i="9"/>
  <c r="Q138" i="11"/>
  <c r="E9" i="9"/>
  <c r="Q152" i="11"/>
  <c r="Z62" i="7"/>
  <c r="Z62" i="11" s="1"/>
  <c r="Z437" i="7"/>
  <c r="Z437" i="11" s="1"/>
  <c r="AC34" i="9"/>
  <c r="Z250" i="7"/>
  <c r="Z250" i="11" s="1"/>
  <c r="Y183" i="7"/>
  <c r="Y183" i="11" s="1"/>
  <c r="AC19" i="9"/>
  <c r="R125" i="11"/>
  <c r="M16" i="9"/>
  <c r="AG41" i="9"/>
  <c r="Q384" i="11"/>
  <c r="R372" i="11"/>
  <c r="D48" i="9"/>
  <c r="Y9" i="9"/>
  <c r="E26" i="9"/>
  <c r="Y69" i="7"/>
  <c r="Y69" i="11" s="1"/>
  <c r="Q177" i="11"/>
  <c r="Q170" i="11"/>
  <c r="Q93" i="11"/>
  <c r="Q471" i="11"/>
  <c r="R262" i="11"/>
  <c r="R176" i="11"/>
  <c r="Q23" i="11"/>
  <c r="R440" i="11"/>
  <c r="Q302" i="11"/>
  <c r="W278" i="11"/>
  <c r="Q110" i="11"/>
  <c r="Q70" i="11"/>
  <c r="Q344" i="11"/>
  <c r="Q198" i="11"/>
  <c r="R202" i="11"/>
  <c r="R475" i="11"/>
  <c r="Q135" i="11"/>
  <c r="Q419" i="11"/>
  <c r="Q194" i="11"/>
  <c r="Q86" i="11"/>
  <c r="Q11" i="11"/>
  <c r="R469" i="11"/>
  <c r="Q267" i="11"/>
  <c r="R261" i="11"/>
  <c r="AC47" i="9"/>
  <c r="Z473" i="7"/>
  <c r="Z473" i="11" s="1"/>
  <c r="Y75" i="7"/>
  <c r="Y75" i="11" s="1"/>
  <c r="AG38" i="9"/>
  <c r="Q458" i="11"/>
  <c r="AB31" i="9"/>
  <c r="R145" i="11"/>
  <c r="Q114" i="11"/>
  <c r="L13" i="9"/>
  <c r="Z417" i="7"/>
  <c r="Z417" i="11" s="1"/>
  <c r="Q227" i="11"/>
  <c r="Q90" i="11"/>
  <c r="R20" i="11"/>
  <c r="AC46" i="9"/>
  <c r="Q284" i="11"/>
  <c r="R212" i="11"/>
  <c r="AB46" i="9"/>
  <c r="Q196" i="11"/>
  <c r="Y472" i="7"/>
  <c r="Y472" i="11" s="1"/>
  <c r="Q84" i="11"/>
  <c r="Z443" i="7"/>
  <c r="Z443" i="11" s="1"/>
  <c r="Q422" i="11"/>
  <c r="Q43" i="9"/>
  <c r="Z226" i="7"/>
  <c r="Z226" i="11" s="1"/>
  <c r="AG18" i="9"/>
  <c r="Z466" i="7"/>
  <c r="Z466" i="11" s="1"/>
  <c r="Y10" i="9"/>
  <c r="R258" i="11"/>
  <c r="R77" i="11"/>
  <c r="AG31" i="9"/>
  <c r="R240" i="11"/>
  <c r="Q32" i="9"/>
  <c r="R289" i="11"/>
  <c r="M11" i="9"/>
  <c r="AG36" i="9"/>
  <c r="R461" i="11"/>
  <c r="Y349" i="7"/>
  <c r="Y349" i="11" s="1"/>
  <c r="Q289" i="11"/>
  <c r="AO24" i="9"/>
  <c r="Q248" i="11"/>
  <c r="AF7" i="9"/>
  <c r="Y141" i="7"/>
  <c r="Y141" i="11" s="1"/>
  <c r="R300" i="11"/>
  <c r="Q118" i="11"/>
  <c r="Z67" i="7"/>
  <c r="Z67" i="11" s="1"/>
  <c r="Y426" i="7"/>
  <c r="Y426" i="11" s="1"/>
  <c r="Z225" i="7"/>
  <c r="Z225" i="11" s="1"/>
  <c r="Y188" i="7"/>
  <c r="Y188" i="11" s="1"/>
  <c r="AK39" i="9"/>
  <c r="Z65" i="7"/>
  <c r="Z65" i="11" s="1"/>
  <c r="Y197" i="7"/>
  <c r="Y197" i="11" s="1"/>
  <c r="Y16" i="7"/>
  <c r="Y16" i="11" s="1"/>
  <c r="Z16" i="7"/>
  <c r="Z16" i="11" s="1"/>
  <c r="R23" i="11"/>
  <c r="R169" i="11"/>
  <c r="Q476" i="11"/>
  <c r="Q274" i="11"/>
  <c r="Q195" i="11"/>
  <c r="R97" i="11"/>
  <c r="R22" i="11"/>
  <c r="Q470" i="11"/>
  <c r="Z458" i="7"/>
  <c r="Z458" i="11" s="1"/>
  <c r="Z440" i="7"/>
  <c r="Z440" i="11" s="1"/>
  <c r="R275" i="11"/>
  <c r="Z445" i="7"/>
  <c r="Z445" i="11" s="1"/>
  <c r="Q464" i="11"/>
  <c r="Q223" i="11"/>
  <c r="Q74" i="11"/>
  <c r="Z434" i="7"/>
  <c r="Z434" i="11" s="1"/>
  <c r="Q373" i="11"/>
  <c r="AK47" i="9"/>
  <c r="Z439" i="7"/>
  <c r="Z439" i="11" s="1"/>
  <c r="R423" i="11"/>
  <c r="W428" i="11"/>
  <c r="Y64" i="7"/>
  <c r="Y64" i="11" s="1"/>
  <c r="R272" i="11"/>
  <c r="Q145" i="11"/>
  <c r="D13" i="9"/>
  <c r="R139" i="11"/>
  <c r="Q15" i="11"/>
  <c r="Z166" i="7"/>
  <c r="Z166" i="11" s="1"/>
  <c r="Q199" i="11"/>
  <c r="R46" i="11"/>
  <c r="Q342" i="11"/>
  <c r="AJ46" i="9"/>
  <c r="M17" i="9"/>
  <c r="AG42" i="9"/>
  <c r="AK25" i="9"/>
  <c r="AK40" i="9"/>
  <c r="Q220" i="11"/>
  <c r="Q72" i="11"/>
  <c r="Z421" i="7"/>
  <c r="Z421" i="11" s="1"/>
  <c r="Q208" i="11"/>
  <c r="Z165" i="7"/>
  <c r="Z165" i="11" s="1"/>
  <c r="Y152" i="7"/>
  <c r="Y152" i="11" s="1"/>
  <c r="R421" i="11"/>
  <c r="P48" i="9"/>
  <c r="Y165" i="7"/>
  <c r="Y165" i="11" s="1"/>
  <c r="X15" i="9"/>
  <c r="R290" i="11"/>
  <c r="R111" i="11"/>
  <c r="Y437" i="7"/>
  <c r="Y437" i="11" s="1"/>
  <c r="AB50" i="9"/>
  <c r="Q371" i="11"/>
  <c r="R360" i="11"/>
  <c r="Z263" i="7"/>
  <c r="Z263" i="11" s="1"/>
  <c r="AK24" i="9"/>
  <c r="AF12" i="9"/>
  <c r="Z465" i="7"/>
  <c r="Z465" i="11" s="1"/>
  <c r="Y127" i="7"/>
  <c r="Y127" i="11" s="1"/>
  <c r="R12" i="11"/>
  <c r="Q27" i="11"/>
  <c r="Y239" i="7"/>
  <c r="Y239" i="11" s="1"/>
  <c r="Y139" i="7"/>
  <c r="Y139" i="11" s="1"/>
  <c r="D15" i="9"/>
  <c r="Y27" i="7"/>
  <c r="Y27" i="11" s="1"/>
  <c r="R32" i="11"/>
  <c r="Q410" i="11"/>
  <c r="Q450" i="11"/>
  <c r="Y442" i="7"/>
  <c r="Y442" i="11" s="1"/>
  <c r="Q161" i="11"/>
  <c r="AJ39" i="9"/>
  <c r="Q151" i="11"/>
  <c r="Q18" i="11"/>
  <c r="R460" i="11"/>
  <c r="R162" i="11"/>
  <c r="Q98" i="11"/>
  <c r="Y452" i="7"/>
  <c r="Y452" i="11" s="1"/>
  <c r="Q294" i="11"/>
  <c r="Y475" i="7"/>
  <c r="Y475" i="11" s="1"/>
  <c r="Q264" i="11"/>
  <c r="R59" i="11"/>
  <c r="AB38" i="9"/>
  <c r="R341" i="11"/>
  <c r="R166" i="11"/>
  <c r="Q188" i="11"/>
  <c r="Q92" i="11"/>
  <c r="Q17" i="11"/>
  <c r="Z408" i="7"/>
  <c r="Z408" i="11" s="1"/>
  <c r="Q166" i="11"/>
  <c r="AK32" i="9"/>
  <c r="Q296" i="11"/>
  <c r="R115" i="11"/>
  <c r="AG39" i="9"/>
  <c r="R408" i="11"/>
  <c r="Q214" i="11"/>
  <c r="AG44" i="9"/>
  <c r="R314" i="11"/>
  <c r="T314" i="7"/>
  <c r="T314" i="11" s="1"/>
  <c r="Q263" i="11"/>
  <c r="AG33" i="9"/>
  <c r="Y418" i="7"/>
  <c r="Y418" i="11" s="1"/>
  <c r="R241" i="11"/>
  <c r="Z57" i="7"/>
  <c r="Z57" i="11" s="1"/>
  <c r="R133" i="11"/>
  <c r="Z64" i="7"/>
  <c r="Z64" i="11" s="1"/>
  <c r="Q418" i="11"/>
  <c r="R446" i="11"/>
  <c r="Y412" i="7"/>
  <c r="Y412" i="11" s="1"/>
  <c r="Q219" i="11"/>
  <c r="Z177" i="7"/>
  <c r="Z177" i="11" s="1"/>
  <c r="R126" i="11"/>
  <c r="R127" i="11"/>
  <c r="M23" i="9"/>
  <c r="Y417" i="7"/>
  <c r="Y417" i="11" s="1"/>
  <c r="Q276" i="11"/>
  <c r="AC15" i="9"/>
  <c r="R100" i="11"/>
  <c r="Q41" i="11"/>
  <c r="Q473" i="11"/>
  <c r="AC35" i="9"/>
  <c r="Q38" i="9"/>
  <c r="Q184" i="11"/>
  <c r="R301" i="11"/>
  <c r="R411" i="11"/>
  <c r="Y339" i="7"/>
  <c r="Y339" i="11" s="1"/>
  <c r="Y275" i="7"/>
  <c r="Y275" i="11" s="1"/>
  <c r="AF13" i="9"/>
  <c r="R211" i="11"/>
  <c r="AC45" i="9"/>
  <c r="R273" i="11"/>
  <c r="AC14" i="9"/>
  <c r="X26" i="9"/>
  <c r="Y432" i="7"/>
  <c r="Y432" i="11" s="1"/>
  <c r="Q416" i="11"/>
  <c r="R320" i="11"/>
  <c r="Q273" i="11"/>
  <c r="Y245" i="7"/>
  <c r="Y245" i="11" s="1"/>
  <c r="R201" i="11"/>
  <c r="AB14" i="9"/>
  <c r="R276" i="11"/>
  <c r="L11" i="9"/>
  <c r="AF36" i="9"/>
  <c r="E37" i="9"/>
  <c r="T26" i="9"/>
  <c r="Y116" i="7"/>
  <c r="Y116" i="11" s="1"/>
  <c r="D14" i="9"/>
  <c r="D26" i="9"/>
  <c r="Q32" i="11"/>
  <c r="Q266" i="11"/>
  <c r="R103" i="7"/>
  <c r="Q278" i="7"/>
  <c r="Q153" i="7"/>
  <c r="Q132" i="11"/>
  <c r="Q218" i="11"/>
  <c r="R76" i="11"/>
  <c r="AF41" i="9"/>
  <c r="R394" i="11"/>
  <c r="Q150" i="11"/>
  <c r="AF51" i="9"/>
  <c r="R465" i="11"/>
  <c r="AJ49" i="9"/>
  <c r="R225" i="11"/>
  <c r="Q49" i="11"/>
  <c r="R470" i="11"/>
  <c r="Z451" i="7"/>
  <c r="Z451" i="11" s="1"/>
  <c r="R459" i="11"/>
  <c r="AC32" i="9"/>
  <c r="Q287" i="11"/>
  <c r="R109" i="11"/>
  <c r="Q398" i="11"/>
  <c r="R259" i="11"/>
  <c r="Q424" i="11"/>
  <c r="Q201" i="11"/>
  <c r="R63" i="11"/>
  <c r="AB42" i="9"/>
  <c r="Y468" i="7"/>
  <c r="Y468" i="11" s="1"/>
  <c r="R121" i="11"/>
  <c r="Y434" i="7"/>
  <c r="Y434" i="11" s="1"/>
  <c r="Z276" i="7"/>
  <c r="Z276" i="11" s="1"/>
  <c r="R73" i="11"/>
  <c r="AB36" i="9"/>
  <c r="R268" i="11"/>
  <c r="AC26" i="9"/>
  <c r="R120" i="11"/>
  <c r="Z449" i="7"/>
  <c r="Z449" i="11" s="1"/>
  <c r="AB41" i="9"/>
  <c r="Q95" i="11"/>
  <c r="Z411" i="7"/>
  <c r="Z411" i="11" s="1"/>
  <c r="Z461" i="7"/>
  <c r="Z461" i="11" s="1"/>
  <c r="R292" i="11"/>
  <c r="R112" i="11"/>
  <c r="L12" i="9"/>
  <c r="Y438" i="7"/>
  <c r="Y438" i="11" s="1"/>
  <c r="Q401" i="11"/>
  <c r="P38" i="9"/>
  <c r="D49" i="9"/>
  <c r="Y221" i="7"/>
  <c r="Y221" i="11" s="1"/>
  <c r="Y461" i="7"/>
  <c r="Y461" i="11" s="1"/>
  <c r="R198" i="11"/>
  <c r="R61" i="11"/>
  <c r="R442" i="11"/>
  <c r="Z199" i="7"/>
  <c r="Z199" i="11" s="1"/>
  <c r="R118" i="11"/>
  <c r="Q77" i="11"/>
  <c r="AF31" i="9"/>
  <c r="Z338" i="7"/>
  <c r="Z338" i="11" s="1"/>
  <c r="AN19" i="9"/>
  <c r="Z220" i="7"/>
  <c r="Z220" i="11" s="1"/>
  <c r="Z127" i="7"/>
  <c r="Z127" i="11" s="1"/>
  <c r="R266" i="11"/>
  <c r="AC39" i="9"/>
  <c r="Q359" i="11"/>
  <c r="Y220" i="7"/>
  <c r="Y220" i="11" s="1"/>
  <c r="Z175" i="7"/>
  <c r="Z175" i="11" s="1"/>
  <c r="Y460" i="7"/>
  <c r="Y460" i="11" s="1"/>
  <c r="Q21" i="11"/>
  <c r="Y15" i="7"/>
  <c r="Y15" i="11" s="1"/>
  <c r="E19" i="9"/>
  <c r="R153" i="7"/>
  <c r="R132" i="11"/>
  <c r="R439" i="11"/>
  <c r="Q71" i="11"/>
  <c r="Q389" i="11"/>
  <c r="R147" i="11"/>
  <c r="R136" i="11"/>
  <c r="Z452" i="7"/>
  <c r="Z452" i="11" s="1"/>
  <c r="R420" i="11"/>
  <c r="Z475" i="7"/>
  <c r="Z475" i="11" s="1"/>
  <c r="Q143" i="11"/>
  <c r="R87" i="11"/>
  <c r="Q460" i="11"/>
  <c r="Q286" i="11"/>
  <c r="Q465" i="11"/>
  <c r="Q352" i="11"/>
  <c r="Q340" i="11"/>
  <c r="AG50" i="9"/>
  <c r="R226" i="11"/>
  <c r="Q272" i="11"/>
  <c r="Y435" i="7"/>
  <c r="Y435" i="11" s="1"/>
  <c r="R113" i="11"/>
  <c r="R160" i="11"/>
  <c r="Y440" i="7"/>
  <c r="Y440" i="11" s="1"/>
  <c r="R251" i="11"/>
  <c r="Q58" i="11"/>
  <c r="R474" i="11"/>
  <c r="AJ42" i="9"/>
  <c r="Q295" i="11"/>
  <c r="R114" i="11"/>
  <c r="Y59" i="7"/>
  <c r="Y59" i="11" s="1"/>
  <c r="AF33" i="9"/>
  <c r="R402" i="11"/>
  <c r="E50" i="9"/>
  <c r="Q222" i="11"/>
  <c r="Q68" i="11"/>
  <c r="R468" i="11"/>
  <c r="Q211" i="11"/>
  <c r="R122" i="11"/>
  <c r="Q293" i="11"/>
  <c r="Q113" i="11"/>
  <c r="L18" i="9"/>
  <c r="AG48" i="9"/>
  <c r="R473" i="11"/>
  <c r="Q268" i="11"/>
  <c r="AB10" i="9"/>
  <c r="R25" i="11"/>
  <c r="R462" i="11"/>
  <c r="Y334" i="7"/>
  <c r="Y334" i="11" s="1"/>
  <c r="R168" i="11"/>
  <c r="AK35" i="9"/>
  <c r="R277" i="11"/>
  <c r="AF37" i="9"/>
  <c r="AJ20" i="9"/>
  <c r="Z176" i="7"/>
  <c r="Z176" i="11" s="1"/>
  <c r="AJ35" i="9"/>
  <c r="Q191" i="11"/>
  <c r="Q51" i="11"/>
  <c r="R472" i="11"/>
  <c r="Y416" i="7"/>
  <c r="Y416" i="11" s="1"/>
  <c r="R265" i="11"/>
  <c r="AG23" i="9"/>
  <c r="Y160" i="7"/>
  <c r="Y160" i="11" s="1"/>
  <c r="Z141" i="7"/>
  <c r="Z141" i="11" s="1"/>
  <c r="R400" i="11"/>
  <c r="Q37" i="9"/>
  <c r="Q319" i="11"/>
  <c r="Q265" i="11"/>
  <c r="AK19" i="9"/>
  <c r="R189" i="11"/>
  <c r="Z476" i="7"/>
  <c r="Z476" i="11" s="1"/>
  <c r="U26" i="9"/>
  <c r="R227" i="11"/>
  <c r="Q477" i="11"/>
  <c r="Z415" i="7"/>
  <c r="Z415" i="11" s="1"/>
  <c r="Y258" i="7"/>
  <c r="Y258" i="11" s="1"/>
  <c r="AJ19" i="9"/>
  <c r="AC24" i="9"/>
  <c r="AJ34" i="9"/>
  <c r="Z116" i="7"/>
  <c r="Z116" i="11" s="1"/>
  <c r="Q7" i="11"/>
  <c r="Y70" i="7"/>
  <c r="Y70" i="11" s="1"/>
  <c r="R24" i="11"/>
  <c r="Q12" i="11"/>
  <c r="Q457" i="11"/>
  <c r="R213" i="11"/>
  <c r="AG51" i="9"/>
  <c r="Q415" i="11"/>
  <c r="R243" i="11"/>
  <c r="AK49" i="9"/>
  <c r="Q136" i="11"/>
  <c r="Z441" i="7"/>
  <c r="Z441" i="11" s="1"/>
  <c r="R425" i="11"/>
  <c r="Z464" i="7"/>
  <c r="Z464" i="11" s="1"/>
  <c r="R38" i="11"/>
  <c r="R419" i="11"/>
  <c r="R263" i="11"/>
  <c r="AF34" i="9"/>
  <c r="R387" i="11"/>
  <c r="R148" i="11"/>
  <c r="AF39" i="9"/>
  <c r="R413" i="11"/>
  <c r="R186" i="11"/>
  <c r="Q469" i="11"/>
  <c r="Z407" i="7"/>
  <c r="Z407" i="11" s="1"/>
  <c r="Q369" i="11"/>
  <c r="Z271" i="7"/>
  <c r="Z271" i="11" s="1"/>
  <c r="Q285" i="11"/>
  <c r="Q397" i="11"/>
  <c r="E13" i="9"/>
  <c r="Q213" i="11"/>
  <c r="Q463" i="11"/>
  <c r="Y276" i="7"/>
  <c r="Y276" i="11" s="1"/>
  <c r="Y172" i="7"/>
  <c r="Y172" i="11" s="1"/>
  <c r="R284" i="11"/>
  <c r="Q468" i="11"/>
  <c r="Q244" i="11"/>
  <c r="Y161" i="7"/>
  <c r="Y161" i="11" s="1"/>
  <c r="R165" i="11"/>
  <c r="R84" i="11"/>
  <c r="R422" i="11"/>
  <c r="R351" i="11"/>
  <c r="Q338" i="11"/>
  <c r="P33" i="9"/>
  <c r="R72" i="11"/>
  <c r="R390" i="11"/>
  <c r="Z264" i="7"/>
  <c r="Z264" i="11" s="1"/>
  <c r="AC25" i="9"/>
  <c r="Q467" i="11"/>
  <c r="AB40" i="9"/>
  <c r="R239" i="11"/>
  <c r="AB9" i="9"/>
  <c r="Y15" i="9"/>
  <c r="R66" i="11"/>
  <c r="Q395" i="11"/>
  <c r="Z234" i="7"/>
  <c r="Z234" i="11" s="1"/>
  <c r="AK50" i="9"/>
  <c r="R218" i="11"/>
  <c r="R71" i="11"/>
  <c r="R368" i="11"/>
  <c r="D32" i="9"/>
  <c r="U15" i="9"/>
  <c r="P28" i="7"/>
  <c r="C19" i="9" s="1"/>
  <c r="P12" i="11"/>
  <c r="P28" i="11" s="1"/>
  <c r="Y71" i="7"/>
  <c r="Y71" i="11" s="1"/>
  <c r="Q8" i="11"/>
  <c r="Y247" i="7"/>
  <c r="Y247" i="11" s="1"/>
  <c r="R33" i="11"/>
  <c r="R60" i="11"/>
  <c r="R143" i="11"/>
  <c r="R298" i="11"/>
  <c r="R117" i="11"/>
  <c r="AG40" i="9"/>
  <c r="Q420" i="11"/>
  <c r="X328" i="11"/>
  <c r="Q270" i="11"/>
  <c r="AK38" i="9"/>
  <c r="R195" i="11"/>
  <c r="Q33" i="11"/>
  <c r="Q425" i="11"/>
  <c r="R149" i="11"/>
  <c r="Y446" i="7"/>
  <c r="Y446" i="11" s="1"/>
  <c r="Q414" i="11"/>
  <c r="R222" i="11"/>
  <c r="Y474" i="7"/>
  <c r="Y474" i="11" s="1"/>
  <c r="R141" i="11"/>
  <c r="Q408" i="11"/>
  <c r="R326" i="11"/>
  <c r="R310" i="11"/>
  <c r="Q250" i="11"/>
  <c r="L24" i="9"/>
  <c r="R174" i="11"/>
  <c r="R96" i="11"/>
  <c r="R42" i="11"/>
  <c r="AC31" i="9"/>
  <c r="E45" i="9"/>
  <c r="Q187" i="11"/>
  <c r="AK31" i="9"/>
  <c r="Q271" i="11"/>
  <c r="Y271" i="7"/>
  <c r="Y271" i="11" s="1"/>
  <c r="R52" i="11"/>
  <c r="D50" i="9"/>
  <c r="AB21" i="9"/>
  <c r="M6" i="9"/>
  <c r="R269" i="11"/>
  <c r="M7" i="9"/>
  <c r="Y444" i="7"/>
  <c r="Y444" i="11" s="1"/>
  <c r="Q260" i="11"/>
  <c r="E12" i="9"/>
  <c r="R158" i="11"/>
  <c r="L23" i="9"/>
  <c r="R9" i="11"/>
  <c r="Q417" i="11"/>
  <c r="R164" i="11"/>
  <c r="Q67" i="11"/>
  <c r="Q385" i="11"/>
  <c r="E38" i="9"/>
  <c r="Z210" i="7"/>
  <c r="Z210" i="11" s="1"/>
  <c r="R150" i="11"/>
  <c r="Q172" i="11"/>
  <c r="R40" i="11"/>
  <c r="Z269" i="7"/>
  <c r="Z269" i="11" s="1"/>
  <c r="Y226" i="7"/>
  <c r="Y226" i="11" s="1"/>
  <c r="Y194" i="7"/>
  <c r="Y194" i="11" s="1"/>
  <c r="Q61" i="11"/>
  <c r="Y333" i="7"/>
  <c r="Y333" i="11" s="1"/>
  <c r="Z274" i="7"/>
  <c r="Z274" i="11" s="1"/>
  <c r="AO8" i="9"/>
  <c r="Y215" i="7"/>
  <c r="Y215" i="11" s="1"/>
  <c r="R185" i="11"/>
  <c r="Y122" i="7"/>
  <c r="Y122" i="11" s="1"/>
  <c r="Q210" i="11"/>
  <c r="Q66" i="11"/>
  <c r="R466" i="11"/>
  <c r="Y410" i="7"/>
  <c r="Y410" i="11" s="1"/>
  <c r="Z343" i="7"/>
  <c r="Z343" i="11" s="1"/>
  <c r="Z209" i="7"/>
  <c r="Z209" i="11" s="1"/>
  <c r="AB19" i="9"/>
  <c r="Z61" i="7"/>
  <c r="Z61" i="11" s="1"/>
  <c r="Z60" i="7"/>
  <c r="Z60" i="11" s="1"/>
  <c r="R17" i="11"/>
  <c r="R19" i="11"/>
  <c r="Q50" i="11"/>
  <c r="Q445" i="11"/>
  <c r="Y447" i="7"/>
  <c r="Y447" i="11" s="1"/>
  <c r="R399" i="11"/>
  <c r="Y470" i="7"/>
  <c r="Y470" i="11" s="1"/>
  <c r="Q298" i="11"/>
  <c r="R188" i="11"/>
  <c r="R142" i="11"/>
  <c r="AF45" i="9"/>
  <c r="Q246" i="11"/>
  <c r="R215" i="11"/>
  <c r="R69" i="11"/>
  <c r="R248" i="11"/>
  <c r="AJ48" i="9"/>
  <c r="Q134" i="11"/>
  <c r="M21" i="9"/>
  <c r="L16" i="9"/>
  <c r="Y66" i="7"/>
  <c r="Y66" i="11" s="1"/>
  <c r="Z266" i="7"/>
  <c r="Z266" i="11" s="1"/>
  <c r="Z468" i="7"/>
  <c r="Z468" i="11" s="1"/>
  <c r="E16" i="9"/>
  <c r="R167" i="11"/>
  <c r="Q91" i="11"/>
  <c r="Q37" i="11"/>
  <c r="R458" i="11"/>
  <c r="R366" i="11"/>
  <c r="Z457" i="7"/>
  <c r="Z457" i="11" s="1"/>
  <c r="Q261" i="11"/>
  <c r="R68" i="11"/>
  <c r="R386" i="11"/>
  <c r="D45" i="9"/>
  <c r="Y473" i="7"/>
  <c r="Y473" i="11" s="1"/>
  <c r="Q193" i="11"/>
  <c r="Q47" i="11"/>
  <c r="Q423" i="11"/>
  <c r="R260" i="11"/>
  <c r="AF43" i="9"/>
  <c r="AJ26" i="9"/>
  <c r="Z472" i="7"/>
  <c r="Z472" i="11" s="1"/>
  <c r="R146" i="11"/>
  <c r="Y449" i="7"/>
  <c r="Y449" i="11" s="1"/>
  <c r="R220" i="11"/>
  <c r="Q449" i="11"/>
  <c r="Y427" i="7"/>
  <c r="Y427" i="11" s="1"/>
  <c r="Q238" i="11"/>
  <c r="AK9" i="9"/>
  <c r="Y171" i="7"/>
  <c r="Y171" i="11" s="1"/>
  <c r="D25" i="9"/>
  <c r="Q35" i="11"/>
  <c r="Q427" i="11"/>
  <c r="E43" i="9"/>
  <c r="AJ25" i="9"/>
  <c r="AF18" i="9"/>
  <c r="Z471" i="7"/>
  <c r="Z471" i="11" s="1"/>
  <c r="Y136" i="7"/>
  <c r="Y136" i="11" s="1"/>
  <c r="Q258" i="11"/>
  <c r="R384" i="11"/>
  <c r="P32" i="9"/>
  <c r="E48" i="9"/>
  <c r="AJ14" i="9"/>
  <c r="AJ45" i="9"/>
  <c r="T21" i="9"/>
  <c r="Q197" i="11"/>
  <c r="Q461" i="11"/>
  <c r="AB34" i="9"/>
  <c r="Q367" i="11"/>
  <c r="Q42" i="9"/>
  <c r="AN24" i="9"/>
  <c r="AK8" i="9"/>
  <c r="Y170" i="7"/>
  <c r="Y170" i="11" s="1"/>
  <c r="Y111" i="7"/>
  <c r="Y111" i="11" s="1"/>
  <c r="Y216" i="7"/>
  <c r="Y216" i="11" s="1"/>
  <c r="M13" i="9"/>
  <c r="Y262" i="7"/>
  <c r="Y262" i="11" s="1"/>
  <c r="R15" i="11"/>
  <c r="Q44" i="11"/>
  <c r="Q442" i="11"/>
  <c r="Q453" i="7"/>
  <c r="R170" i="11"/>
  <c r="AF46" i="9"/>
  <c r="Q394" i="11"/>
  <c r="R302" i="11"/>
  <c r="AJ44" i="9"/>
  <c r="R288" i="11"/>
  <c r="R110" i="11"/>
  <c r="Y436" i="7"/>
  <c r="Y436" i="11" s="1"/>
  <c r="R409" i="11"/>
  <c r="Y459" i="7"/>
  <c r="Y459" i="11" s="1"/>
  <c r="Q176" i="11"/>
  <c r="R92" i="11"/>
  <c r="Z446" i="7"/>
  <c r="Z446" i="11" s="1"/>
  <c r="R414" i="11"/>
  <c r="R349" i="11"/>
  <c r="R337" i="11"/>
  <c r="R135" i="11"/>
  <c r="R398" i="11"/>
  <c r="R210" i="11"/>
  <c r="Q202" i="11"/>
  <c r="Q64" i="11"/>
  <c r="R450" i="11"/>
  <c r="Y424" i="7"/>
  <c r="Y424" i="11" s="1"/>
  <c r="R247" i="11"/>
  <c r="Q122" i="11"/>
  <c r="R74" i="11"/>
  <c r="R452" i="11"/>
  <c r="R392" i="11"/>
  <c r="Q309" i="11"/>
  <c r="E40" i="9"/>
  <c r="AK42" i="9"/>
  <c r="Q160" i="11"/>
  <c r="Y266" i="7"/>
  <c r="Y266" i="11" s="1"/>
  <c r="R171" i="11"/>
  <c r="Q63" i="11"/>
  <c r="AB47" i="9"/>
  <c r="AJ47" i="9"/>
  <c r="R7" i="11"/>
  <c r="Z265" i="7"/>
  <c r="Z265" i="11" s="1"/>
  <c r="Z161" i="7"/>
  <c r="Z161" i="11" s="1"/>
  <c r="R221" i="11"/>
  <c r="Q73" i="11"/>
  <c r="R417" i="11"/>
  <c r="Z270" i="7"/>
  <c r="Z270" i="11" s="1"/>
  <c r="R192" i="11"/>
  <c r="AK46" i="9"/>
  <c r="Q139" i="11"/>
  <c r="Z63" i="7"/>
  <c r="Z63" i="11" s="1"/>
  <c r="AF48" i="9"/>
  <c r="R401" i="11"/>
  <c r="Z189" i="7"/>
  <c r="Z189" i="11" s="1"/>
  <c r="Z171" i="7"/>
  <c r="Z171" i="11" s="1"/>
  <c r="Q212" i="11"/>
  <c r="R51" i="11"/>
  <c r="AB51" i="9"/>
  <c r="Y259" i="7"/>
  <c r="Y259" i="11" s="1"/>
  <c r="X228" i="11"/>
  <c r="AB20" i="9"/>
  <c r="R134" i="11"/>
  <c r="E11" i="9"/>
  <c r="R152" i="11"/>
  <c r="R94" i="11"/>
  <c r="Q14" i="11"/>
  <c r="AK45" i="9"/>
  <c r="X10" i="9"/>
  <c r="R45" i="11"/>
  <c r="Z426" i="7"/>
  <c r="Z426" i="11" s="1"/>
  <c r="R316" i="11"/>
  <c r="Y471" i="7"/>
  <c r="Y471" i="11" s="1"/>
  <c r="Q190" i="11"/>
  <c r="R50" i="11"/>
  <c r="R426" i="11"/>
  <c r="Y250" i="7"/>
  <c r="Y250" i="11" s="1"/>
  <c r="Z151" i="7"/>
  <c r="Z151" i="11" s="1"/>
  <c r="T10" i="9"/>
  <c r="Y166" i="7"/>
  <c r="Y166" i="11" s="1"/>
  <c r="L8" i="9"/>
  <c r="Y224" i="7"/>
  <c r="Y224" i="11" s="1"/>
  <c r="Q26" i="11"/>
  <c r="R415" i="11"/>
  <c r="P428" i="7"/>
  <c r="S410" i="7" s="1"/>
  <c r="S410" i="11" s="1"/>
  <c r="Q428" i="7"/>
  <c r="R178" i="7"/>
  <c r="R163" i="11"/>
  <c r="R39" i="11"/>
  <c r="Q76" i="11"/>
  <c r="R274" i="11"/>
  <c r="AF35" i="9"/>
  <c r="Q399" i="11"/>
  <c r="AJ33" i="9"/>
  <c r="Q169" i="11"/>
  <c r="Q87" i="11"/>
  <c r="AG45" i="9"/>
  <c r="Q409" i="11"/>
  <c r="Q123" i="11"/>
  <c r="AG34" i="9"/>
  <c r="Q393" i="11"/>
  <c r="R194" i="11"/>
  <c r="AB48" i="9"/>
  <c r="AK37" i="9"/>
  <c r="Q115" i="11"/>
  <c r="Q69" i="11"/>
  <c r="Q387" i="11"/>
  <c r="Q148" i="11"/>
  <c r="M24" i="9"/>
  <c r="R21" i="11"/>
  <c r="R418" i="11"/>
  <c r="Q365" i="11"/>
  <c r="D40" i="9"/>
  <c r="R214" i="11"/>
  <c r="Y423" i="7"/>
  <c r="Y423" i="11" s="1"/>
  <c r="Z260" i="7"/>
  <c r="Z260" i="11" s="1"/>
  <c r="Q175" i="11"/>
  <c r="D19" i="9"/>
  <c r="R173" i="11"/>
  <c r="R36" i="11"/>
  <c r="R412" i="11"/>
  <c r="E39" i="9"/>
  <c r="AC10" i="9"/>
  <c r="Z433" i="7"/>
  <c r="Z433" i="11" s="1"/>
  <c r="Q412" i="11"/>
  <c r="E44" i="9"/>
  <c r="Z216" i="7"/>
  <c r="Z216" i="11" s="1"/>
  <c r="Q127" i="11"/>
  <c r="M12" i="9"/>
  <c r="Q396" i="11"/>
  <c r="R347" i="11"/>
  <c r="R335" i="11"/>
  <c r="Z275" i="7"/>
  <c r="Z275" i="11" s="1"/>
  <c r="AG13" i="9"/>
  <c r="AC20" i="9"/>
  <c r="E14" i="9"/>
  <c r="Q46" i="11"/>
  <c r="D33" i="9"/>
  <c r="R224" i="11"/>
  <c r="Q89" i="11"/>
  <c r="Z448" i="7"/>
  <c r="Z448" i="11" s="1"/>
  <c r="R416" i="11"/>
  <c r="Z349" i="7"/>
  <c r="Z349" i="11" s="1"/>
  <c r="Y264" i="7"/>
  <c r="Y264" i="11" s="1"/>
  <c r="Z215" i="7"/>
  <c r="Z215" i="11" s="1"/>
  <c r="Z183" i="7"/>
  <c r="Z183" i="11" s="1"/>
  <c r="R99" i="11"/>
  <c r="Q40" i="11"/>
  <c r="AC50" i="9"/>
  <c r="Y269" i="7"/>
  <c r="Y269" i="11" s="1"/>
  <c r="Y199" i="7"/>
  <c r="Y199" i="11" s="1"/>
  <c r="Z111" i="7"/>
  <c r="Z111" i="11" s="1"/>
  <c r="Q183" i="11"/>
  <c r="Q45" i="11"/>
  <c r="Q421" i="11"/>
  <c r="R376" i="11"/>
  <c r="Y338" i="7"/>
  <c r="Y338" i="11" s="1"/>
  <c r="Z159" i="7"/>
  <c r="Z159" i="11" s="1"/>
  <c r="Y25" i="9"/>
  <c r="E20" i="9"/>
  <c r="Y19" i="7"/>
  <c r="Y19" i="11" s="1"/>
  <c r="Y174" i="7"/>
  <c r="Y174" i="11" s="1"/>
  <c r="Q24" i="11"/>
  <c r="R49" i="11"/>
  <c r="P128" i="7"/>
  <c r="S15" i="9" s="1"/>
  <c r="P203" i="7"/>
  <c r="S198" i="7" s="1"/>
  <c r="S198" i="11" s="1"/>
  <c r="Z436" i="7"/>
  <c r="Z436" i="11" s="1"/>
  <c r="R383" i="11"/>
  <c r="R294" i="11"/>
  <c r="Z459" i="7"/>
  <c r="Z459" i="11" s="1"/>
  <c r="R264" i="11"/>
  <c r="W478" i="11"/>
  <c r="Q162" i="11"/>
  <c r="Q348" i="11"/>
  <c r="R297" i="11"/>
  <c r="Q116" i="11"/>
  <c r="Q75" i="11"/>
  <c r="Z435" i="7"/>
  <c r="Z435" i="11" s="1"/>
  <c r="Z474" i="7"/>
  <c r="Z474" i="11" s="1"/>
  <c r="R102" i="11"/>
  <c r="R48" i="11"/>
  <c r="R434" i="11"/>
  <c r="Z463" i="7"/>
  <c r="Z463" i="11" s="1"/>
  <c r="Q109" i="11"/>
  <c r="Z418" i="7"/>
  <c r="Z418" i="11" s="1"/>
  <c r="R322" i="11"/>
  <c r="Y261" i="7"/>
  <c r="Y261" i="11" s="1"/>
  <c r="Q240" i="11"/>
  <c r="R187" i="11"/>
  <c r="AJ37" i="9"/>
  <c r="Y73" i="7"/>
  <c r="Y73" i="11" s="1"/>
  <c r="Q141" i="11"/>
  <c r="Z75" i="7"/>
  <c r="Z75" i="11" s="1"/>
  <c r="Q16" i="11"/>
  <c r="Q413" i="11"/>
  <c r="R200" i="11"/>
  <c r="R47" i="11"/>
  <c r="Q437" i="11"/>
  <c r="E34" i="9"/>
  <c r="Z462" i="7"/>
  <c r="Z462" i="11" s="1"/>
  <c r="Q101" i="11"/>
  <c r="Q10" i="11"/>
  <c r="Q402" i="11"/>
  <c r="R199" i="11"/>
  <c r="R62" i="11"/>
  <c r="AG32" i="9"/>
  <c r="AK15" i="9"/>
  <c r="Y467" i="7"/>
  <c r="Y467" i="11" s="1"/>
  <c r="Q120" i="11"/>
  <c r="Z438" i="7"/>
  <c r="Z438" i="11" s="1"/>
  <c r="E49" i="9"/>
  <c r="Z147" i="7"/>
  <c r="Z147" i="11" s="1"/>
  <c r="R191" i="11"/>
  <c r="Z416" i="7"/>
  <c r="Z416" i="11" s="1"/>
  <c r="Z160" i="7"/>
  <c r="Z160" i="11" s="1"/>
  <c r="Z152" i="7"/>
  <c r="Z152" i="11" s="1"/>
  <c r="R138" i="11"/>
  <c r="AG47" i="9"/>
  <c r="Q411" i="11"/>
  <c r="Q48" i="9"/>
  <c r="D38" i="9"/>
  <c r="AK14" i="9"/>
  <c r="AG7" i="9"/>
  <c r="Y466" i="7"/>
  <c r="Y466" i="11" s="1"/>
  <c r="Z122" i="7"/>
  <c r="Z122" i="11" s="1"/>
  <c r="R197" i="11"/>
  <c r="Q94" i="11"/>
  <c r="R444" i="11"/>
  <c r="D43" i="9"/>
  <c r="Q252" i="11"/>
  <c r="AF23" i="9"/>
  <c r="Z460" i="7"/>
  <c r="Z460" i="11" s="1"/>
  <c r="U10" i="9"/>
  <c r="P37" i="9"/>
  <c r="Z239" i="7"/>
  <c r="Z239" i="11" s="1"/>
  <c r="AC8" i="9"/>
  <c r="R11" i="11"/>
  <c r="Y158" i="7"/>
  <c r="Y158" i="11" s="1"/>
  <c r="Q111" i="11"/>
  <c r="R453" i="7"/>
  <c r="Q178" i="7"/>
  <c r="Q34" i="11"/>
  <c r="P178" i="7"/>
  <c r="AA25" i="9" s="1"/>
  <c r="Q144" i="11"/>
  <c r="R93" i="11"/>
  <c r="R471" i="11"/>
  <c r="Q242" i="11"/>
  <c r="R65" i="11"/>
  <c r="AG35" i="9"/>
  <c r="Z425" i="7"/>
  <c r="Z425" i="11" s="1"/>
  <c r="AK33" i="9"/>
  <c r="R388" i="11"/>
  <c r="Y441" i="7"/>
  <c r="Y441" i="11" s="1"/>
  <c r="R393" i="11"/>
  <c r="AK43" i="9"/>
  <c r="R287" i="11"/>
  <c r="Q236" i="11"/>
  <c r="AK48" i="9"/>
  <c r="Y12" i="7"/>
  <c r="Y12" i="11" s="1"/>
  <c r="Y13" i="7"/>
  <c r="Y13" i="11" s="1"/>
  <c r="Y14" i="7"/>
  <c r="Y14" i="11" s="1"/>
  <c r="Y17" i="7"/>
  <c r="Y17" i="11" s="1"/>
  <c r="Y20" i="7"/>
  <c r="Y20" i="11" s="1"/>
  <c r="Y18" i="7"/>
  <c r="Y18" i="11" s="1"/>
  <c r="Y21" i="7"/>
  <c r="Y21" i="11" s="1"/>
  <c r="Y22" i="7"/>
  <c r="Y22" i="11" s="1"/>
  <c r="Y23" i="7"/>
  <c r="Y23" i="11" s="1"/>
  <c r="R175" i="11"/>
  <c r="Q97" i="11"/>
  <c r="Q43" i="11"/>
  <c r="Q475" i="11"/>
  <c r="Z413" i="7"/>
  <c r="Z413" i="11" s="1"/>
  <c r="R299" i="11"/>
  <c r="Z261" i="7"/>
  <c r="Z261" i="11" s="1"/>
  <c r="R58" i="11"/>
  <c r="AC42" i="9"/>
  <c r="D35" i="9"/>
  <c r="Y463" i="7"/>
  <c r="Y463" i="11" s="1"/>
  <c r="Y58" i="7"/>
  <c r="Y58" i="11" s="1"/>
  <c r="Z450" i="7"/>
  <c r="Z450" i="11" s="1"/>
  <c r="Q377" i="11"/>
  <c r="AC16" i="9"/>
  <c r="R193" i="11"/>
  <c r="Q42" i="11"/>
  <c r="Z412" i="7"/>
  <c r="Z412" i="11" s="1"/>
  <c r="Q163" i="11"/>
  <c r="AK36" i="9"/>
  <c r="R159" i="11"/>
  <c r="Z444" i="7"/>
  <c r="Z444" i="11" s="1"/>
  <c r="Y260" i="7"/>
  <c r="Y260" i="11" s="1"/>
  <c r="AJ21" i="9"/>
  <c r="Z467" i="7"/>
  <c r="Z467" i="11" s="1"/>
  <c r="Q192" i="11"/>
  <c r="Q52" i="11"/>
  <c r="R396" i="11"/>
  <c r="P44" i="9"/>
  <c r="Y265" i="7"/>
  <c r="Y265" i="11" s="1"/>
  <c r="AJ41" i="9"/>
  <c r="L7" i="9"/>
  <c r="AG37" i="9"/>
  <c r="R385" i="11"/>
  <c r="Q346" i="11"/>
  <c r="Q334" i="11"/>
  <c r="R245" i="11"/>
  <c r="Y184" i="7"/>
  <c r="Y184" i="11" s="1"/>
  <c r="AB15" i="9"/>
  <c r="Y21" i="9"/>
  <c r="R184" i="11"/>
  <c r="R35" i="11"/>
  <c r="Q433" i="11"/>
  <c r="AC40" i="9"/>
  <c r="Y251" i="7"/>
  <c r="Y251" i="11" s="1"/>
  <c r="R235" i="11"/>
  <c r="R216" i="11"/>
  <c r="AC9" i="9"/>
  <c r="Y26" i="9"/>
  <c r="Q126" i="11"/>
  <c r="M22" i="9"/>
  <c r="AJ40" i="9"/>
  <c r="U21" i="9"/>
  <c r="R190" i="11"/>
  <c r="R8" i="11"/>
  <c r="Y421" i="7"/>
  <c r="Y421" i="11" s="1"/>
  <c r="AK34" i="9"/>
  <c r="D24" i="9"/>
  <c r="Q99" i="11"/>
  <c r="R34" i="11"/>
  <c r="R410" i="11"/>
  <c r="Q375" i="11"/>
  <c r="R364" i="11"/>
  <c r="AO13" i="9"/>
  <c r="X20" i="9"/>
  <c r="E10" i="9"/>
  <c r="Z21" i="7"/>
  <c r="Z21" i="11" s="1"/>
  <c r="R10" i="11"/>
  <c r="Q19" i="11"/>
  <c r="Y11" i="7"/>
  <c r="Y11" i="11" s="1"/>
  <c r="P78" i="7"/>
  <c r="K16" i="9" s="1"/>
  <c r="Q226" i="11"/>
  <c r="P103" i="7"/>
  <c r="O6" i="9" s="1"/>
  <c r="P228" i="7"/>
  <c r="AI13" i="9" s="1"/>
  <c r="Q137" i="11"/>
  <c r="Q88" i="11"/>
  <c r="R18" i="11"/>
  <c r="Q466" i="11"/>
  <c r="W178" i="11"/>
  <c r="R209" i="11"/>
  <c r="Q60" i="11"/>
  <c r="AC49" i="9"/>
  <c r="R286" i="11"/>
  <c r="Q221" i="11"/>
  <c r="X478" i="11"/>
  <c r="R124" i="11"/>
  <c r="R217" i="11"/>
  <c r="R70" i="11"/>
  <c r="Q383" i="11"/>
  <c r="AF40" i="9"/>
  <c r="Q388" i="11"/>
  <c r="R333" i="11"/>
  <c r="Z469" i="7"/>
  <c r="Z469" i="11" s="1"/>
  <c r="Q82" i="11"/>
  <c r="R64" i="11"/>
  <c r="Z424" i="7"/>
  <c r="Z424" i="11" s="1"/>
  <c r="Q168" i="11"/>
  <c r="AC37" i="9"/>
  <c r="E35" i="9"/>
  <c r="Y458" i="7"/>
  <c r="Y458" i="11" s="1"/>
  <c r="Q262" i="11"/>
  <c r="Q48" i="11"/>
  <c r="Q321" i="11"/>
  <c r="Q121" i="11"/>
  <c r="L19" i="9"/>
  <c r="AG49" i="9"/>
  <c r="R397" i="11"/>
  <c r="Q57" i="11"/>
  <c r="Q186" i="11"/>
  <c r="R101" i="11"/>
  <c r="AC36" i="9"/>
  <c r="Q147" i="11"/>
  <c r="R90" i="11"/>
  <c r="AG43" i="9"/>
  <c r="R391" i="11"/>
  <c r="D34" i="9"/>
  <c r="AK41" i="9"/>
  <c r="Q185" i="11"/>
  <c r="Q391" i="11"/>
  <c r="Q300" i="11"/>
  <c r="D39" i="9"/>
  <c r="Y211" i="7"/>
  <c r="Y211" i="11" s="1"/>
  <c r="Q283" i="11"/>
  <c r="Z427" i="7"/>
  <c r="Z427" i="11" s="1"/>
  <c r="D44" i="9"/>
  <c r="Z221" i="7"/>
  <c r="Z221" i="11" s="1"/>
  <c r="AF8" i="9"/>
  <c r="E25" i="9"/>
  <c r="R172" i="11"/>
  <c r="Q25" i="11"/>
  <c r="AN25" i="9"/>
  <c r="Q301" i="11"/>
  <c r="R119" i="11"/>
  <c r="AF42" i="9"/>
  <c r="R395" i="11"/>
  <c r="Y344" i="7"/>
  <c r="Y344" i="11" s="1"/>
  <c r="Z245" i="7"/>
  <c r="Z245" i="11" s="1"/>
  <c r="Y210" i="7"/>
  <c r="Y210" i="11" s="1"/>
  <c r="R183" i="11"/>
  <c r="R83" i="11"/>
  <c r="Y448" i="7"/>
  <c r="Y448" i="11" s="1"/>
  <c r="AB45" i="9"/>
  <c r="R324" i="11"/>
  <c r="R312" i="11"/>
  <c r="Z258" i="7"/>
  <c r="Z258" i="11" s="1"/>
  <c r="Z188" i="7"/>
  <c r="Z188" i="11" s="1"/>
  <c r="Q119" i="11"/>
  <c r="D9" i="9"/>
  <c r="Q400" i="11"/>
  <c r="Y146" i="7"/>
  <c r="Y146" i="11" s="1"/>
  <c r="Z66" i="7"/>
  <c r="Z66" i="11" s="1"/>
  <c r="Q20" i="11"/>
  <c r="D10" i="9"/>
  <c r="R26" i="11"/>
  <c r="Q290" i="11"/>
  <c r="Q275" i="11"/>
  <c r="R457" i="11"/>
  <c r="R151" i="11"/>
  <c r="Q203" i="7"/>
  <c r="Q28" i="7"/>
  <c r="Q125" i="11"/>
  <c r="Q13" i="11"/>
  <c r="R196" i="11"/>
  <c r="Q209" i="11"/>
  <c r="Q65" i="11"/>
  <c r="Y425" i="7"/>
  <c r="Y425" i="11" s="1"/>
  <c r="Q124" i="11"/>
  <c r="Q59" i="11"/>
  <c r="Q441" i="11"/>
  <c r="AC48" i="9"/>
  <c r="R233" i="11"/>
  <c r="Y469" i="7"/>
  <c r="Y469" i="11" s="1"/>
  <c r="E17" i="9"/>
  <c r="R161" i="11"/>
  <c r="R86" i="11"/>
  <c r="Q22" i="11"/>
  <c r="R464" i="11"/>
  <c r="R291" i="11"/>
  <c r="AJ32" i="9"/>
  <c r="R223" i="11"/>
  <c r="Q102" i="11"/>
  <c r="Y413" i="7"/>
  <c r="Y413" i="11" s="1"/>
  <c r="E7" i="9"/>
  <c r="R295" i="11"/>
  <c r="Q392" i="11"/>
  <c r="Q361" i="11"/>
  <c r="E18" i="9"/>
  <c r="Q174" i="11"/>
  <c r="Q96" i="11"/>
  <c r="Y450" i="7"/>
  <c r="Y450" i="11" s="1"/>
  <c r="Q474" i="11"/>
  <c r="Q159" i="11"/>
  <c r="AJ31" i="9"/>
  <c r="D6" i="9"/>
  <c r="R140" i="11"/>
  <c r="Q85" i="11"/>
  <c r="Q386" i="11"/>
  <c r="Z211" i="7"/>
  <c r="Z211" i="11" s="1"/>
  <c r="Q173" i="11"/>
  <c r="R41" i="11"/>
  <c r="Z334" i="7"/>
  <c r="Z334" i="11" s="1"/>
  <c r="AJ10" i="9"/>
  <c r="Z142" i="7"/>
  <c r="Z142" i="11" s="1"/>
  <c r="Q269" i="11"/>
  <c r="AF32" i="9"/>
  <c r="AC51" i="9"/>
  <c r="AK20" i="9"/>
  <c r="Z477" i="7"/>
  <c r="Z477" i="11" s="1"/>
  <c r="Y142" i="7"/>
  <c r="Y142" i="11" s="1"/>
  <c r="D12" i="9"/>
  <c r="Q165" i="11"/>
  <c r="Q100" i="11"/>
  <c r="R467" i="11"/>
  <c r="Q234" i="11"/>
  <c r="R208" i="11"/>
  <c r="Y477" i="7"/>
  <c r="Y477" i="11" s="1"/>
  <c r="X21" i="9"/>
  <c r="Q292" i="11"/>
  <c r="Q112" i="11"/>
  <c r="Y68" i="7"/>
  <c r="Y68" i="11" s="1"/>
  <c r="Y443" i="7"/>
  <c r="Y443" i="11" s="1"/>
  <c r="Q390" i="11"/>
  <c r="AO19" i="9"/>
  <c r="Q142" i="11"/>
  <c r="Q171" i="11"/>
  <c r="L22" i="9"/>
  <c r="R477" i="11"/>
  <c r="AG12" i="9"/>
  <c r="R144" i="11"/>
  <c r="R88" i="11"/>
  <c r="R13" i="11"/>
  <c r="Q363" i="11"/>
  <c r="D21" i="9"/>
  <c r="Y61" i="7"/>
  <c r="Y61" i="11" s="1"/>
  <c r="P353" i="11"/>
  <c r="P328" i="11"/>
  <c r="P278" i="11"/>
  <c r="P253" i="11"/>
  <c r="P228" i="11"/>
  <c r="P128" i="11"/>
  <c r="P478" i="11"/>
  <c r="P428" i="11"/>
  <c r="P178" i="11"/>
  <c r="P103" i="11"/>
  <c r="P453" i="7"/>
  <c r="AE39" i="9" s="1"/>
  <c r="P478" i="7"/>
  <c r="AI37" i="9" s="1"/>
  <c r="R478" i="7"/>
  <c r="Q478" i="7"/>
  <c r="Q103" i="7"/>
  <c r="R78" i="7"/>
  <c r="Q78" i="7"/>
  <c r="R53" i="7"/>
  <c r="P53" i="7"/>
  <c r="S33" i="7" s="1"/>
  <c r="S33" i="11" s="1"/>
  <c r="Q53" i="7"/>
  <c r="T364" i="7" l="1"/>
  <c r="T364" i="11" s="1"/>
  <c r="S38" i="9"/>
  <c r="K48" i="9"/>
  <c r="S275" i="7"/>
  <c r="S275" i="11" s="1"/>
  <c r="B49" i="9"/>
  <c r="T274" i="7"/>
  <c r="T274" i="11" s="1"/>
  <c r="T265" i="7"/>
  <c r="T265" i="11" s="1"/>
  <c r="V49" i="9"/>
  <c r="T370" i="7"/>
  <c r="T370" i="11" s="1"/>
  <c r="S367" i="7"/>
  <c r="S367" i="11" s="1"/>
  <c r="T361" i="7"/>
  <c r="T361" i="11" s="1"/>
  <c r="C34" i="9"/>
  <c r="B45" i="9"/>
  <c r="S262" i="7"/>
  <c r="S262" i="11" s="1"/>
  <c r="T277" i="7"/>
  <c r="T277" i="11" s="1"/>
  <c r="B36" i="9"/>
  <c r="S269" i="7"/>
  <c r="S269" i="11" s="1"/>
  <c r="B43" i="9"/>
  <c r="B32" i="9"/>
  <c r="J43" i="9"/>
  <c r="S334" i="7"/>
  <c r="S334" i="11" s="1"/>
  <c r="T342" i="7"/>
  <c r="T342" i="11" s="1"/>
  <c r="J33" i="9"/>
  <c r="J50" i="9"/>
  <c r="T310" i="7"/>
  <c r="T310" i="11" s="1"/>
  <c r="J44" i="9"/>
  <c r="S324" i="7"/>
  <c r="S324" i="11" s="1"/>
  <c r="K32" i="9"/>
  <c r="K41" i="9"/>
  <c r="F32" i="9"/>
  <c r="G51" i="9"/>
  <c r="O32" i="9"/>
  <c r="T396" i="7"/>
  <c r="T396" i="11" s="1"/>
  <c r="C38" i="9"/>
  <c r="S387" i="7"/>
  <c r="S387" i="11" s="1"/>
  <c r="W50" i="9"/>
  <c r="S395" i="7"/>
  <c r="S395" i="11" s="1"/>
  <c r="S374" i="7"/>
  <c r="S374" i="11" s="1"/>
  <c r="O34" i="9"/>
  <c r="K34" i="9"/>
  <c r="T368" i="7"/>
  <c r="T368" i="11" s="1"/>
  <c r="S363" i="7"/>
  <c r="S363" i="11" s="1"/>
  <c r="F41" i="9"/>
  <c r="O41" i="9"/>
  <c r="S37" i="9"/>
  <c r="T317" i="7"/>
  <c r="T317" i="11" s="1"/>
  <c r="R49" i="9"/>
  <c r="T322" i="7"/>
  <c r="T322" i="11" s="1"/>
  <c r="T359" i="7"/>
  <c r="T359" i="11" s="1"/>
  <c r="J36" i="9"/>
  <c r="R37" i="9"/>
  <c r="T363" i="7"/>
  <c r="T363" i="11" s="1"/>
  <c r="O51" i="9"/>
  <c r="K46" i="9"/>
  <c r="O46" i="9"/>
  <c r="J38" i="9"/>
  <c r="K50" i="9"/>
  <c r="S361" i="7"/>
  <c r="S361" i="11" s="1"/>
  <c r="G36" i="9"/>
  <c r="T316" i="7"/>
  <c r="T316" i="11" s="1"/>
  <c r="T321" i="7"/>
  <c r="T321" i="11" s="1"/>
  <c r="S308" i="7"/>
  <c r="S308" i="11" s="1"/>
  <c r="T371" i="7"/>
  <c r="T371" i="11" s="1"/>
  <c r="R35" i="9"/>
  <c r="R38" i="9"/>
  <c r="S364" i="7"/>
  <c r="S364" i="11" s="1"/>
  <c r="R44" i="9"/>
  <c r="R39" i="9"/>
  <c r="K40" i="9"/>
  <c r="J49" i="9"/>
  <c r="S351" i="7"/>
  <c r="S351" i="11" s="1"/>
  <c r="T286" i="7"/>
  <c r="T286" i="11" s="1"/>
  <c r="T294" i="7"/>
  <c r="T294" i="11" s="1"/>
  <c r="S365" i="7"/>
  <c r="S365" i="11" s="1"/>
  <c r="O49" i="9"/>
  <c r="J40" i="9"/>
  <c r="S377" i="7"/>
  <c r="S377" i="11" s="1"/>
  <c r="T312" i="7"/>
  <c r="T312" i="11" s="1"/>
  <c r="S301" i="7"/>
  <c r="S301" i="11" s="1"/>
  <c r="J48" i="9"/>
  <c r="G35" i="9"/>
  <c r="R51" i="9"/>
  <c r="T257" i="7"/>
  <c r="T257" i="11" s="1"/>
  <c r="R34" i="9"/>
  <c r="S368" i="7"/>
  <c r="S368" i="11" s="1"/>
  <c r="K31" i="9"/>
  <c r="S35" i="9"/>
  <c r="T287" i="7"/>
  <c r="T287" i="11" s="1"/>
  <c r="S320" i="7"/>
  <c r="S320" i="11" s="1"/>
  <c r="K35" i="9"/>
  <c r="S312" i="7"/>
  <c r="S312" i="11" s="1"/>
  <c r="T295" i="7"/>
  <c r="T295" i="11" s="1"/>
  <c r="K36" i="9"/>
  <c r="S47" i="9"/>
  <c r="T311" i="7"/>
  <c r="T311" i="11" s="1"/>
  <c r="S307" i="7"/>
  <c r="S307" i="11" s="1"/>
  <c r="J45" i="9"/>
  <c r="S44" i="9"/>
  <c r="K43" i="9"/>
  <c r="T366" i="7"/>
  <c r="T366" i="11" s="1"/>
  <c r="S266" i="7"/>
  <c r="S266" i="11" s="1"/>
  <c r="F39" i="9"/>
  <c r="T324" i="7"/>
  <c r="T324" i="11" s="1"/>
  <c r="T333" i="7"/>
  <c r="T333" i="11" s="1"/>
  <c r="N33" i="9"/>
  <c r="T346" i="7"/>
  <c r="T346" i="11" s="1"/>
  <c r="S319" i="7"/>
  <c r="S319" i="11" s="1"/>
  <c r="W42" i="9"/>
  <c r="S394" i="7"/>
  <c r="S394" i="11" s="1"/>
  <c r="V35" i="9"/>
  <c r="S392" i="7"/>
  <c r="S392" i="11" s="1"/>
  <c r="T395" i="7"/>
  <c r="T395" i="11" s="1"/>
  <c r="V37" i="9"/>
  <c r="V39" i="9"/>
  <c r="S388" i="7"/>
  <c r="S388" i="11" s="1"/>
  <c r="S396" i="7"/>
  <c r="S396" i="11" s="1"/>
  <c r="S390" i="7"/>
  <c r="S390" i="11" s="1"/>
  <c r="V41" i="9"/>
  <c r="W44" i="9"/>
  <c r="S391" i="7"/>
  <c r="S391" i="11" s="1"/>
  <c r="T397" i="7"/>
  <c r="T397" i="11" s="1"/>
  <c r="T388" i="7"/>
  <c r="T388" i="11" s="1"/>
  <c r="T393" i="7"/>
  <c r="T393" i="11" s="1"/>
  <c r="S383" i="7"/>
  <c r="S383" i="11" s="1"/>
  <c r="T385" i="7"/>
  <c r="T385" i="11" s="1"/>
  <c r="V46" i="9"/>
  <c r="V40" i="9"/>
  <c r="W46" i="9"/>
  <c r="V32" i="9"/>
  <c r="W34" i="9"/>
  <c r="W37" i="9"/>
  <c r="V42" i="9"/>
  <c r="T383" i="7"/>
  <c r="T383" i="11" s="1"/>
  <c r="W32" i="9"/>
  <c r="V51" i="9"/>
  <c r="W40" i="9"/>
  <c r="S400" i="7"/>
  <c r="S400" i="11" s="1"/>
  <c r="S399" i="7"/>
  <c r="S399" i="11" s="1"/>
  <c r="S386" i="7"/>
  <c r="S386" i="11" s="1"/>
  <c r="W45" i="9"/>
  <c r="T323" i="7"/>
  <c r="T323" i="11" s="1"/>
  <c r="T325" i="7"/>
  <c r="T325" i="11" s="1"/>
  <c r="T373" i="7"/>
  <c r="T373" i="11" s="1"/>
  <c r="S309" i="7"/>
  <c r="S309" i="11" s="1"/>
  <c r="S51" i="9"/>
  <c r="AM24" i="9"/>
  <c r="T252" i="7"/>
  <c r="T252" i="11" s="1"/>
  <c r="K49" i="9"/>
  <c r="S23" i="7"/>
  <c r="S23" i="11" s="1"/>
  <c r="O33" i="9"/>
  <c r="O36" i="9"/>
  <c r="T334" i="7"/>
  <c r="T334" i="11" s="1"/>
  <c r="S402" i="7"/>
  <c r="S402" i="11" s="1"/>
  <c r="V34" i="9"/>
  <c r="T402" i="7"/>
  <c r="T402" i="11" s="1"/>
  <c r="S362" i="7"/>
  <c r="S362" i="11" s="1"/>
  <c r="S42" i="9"/>
  <c r="S375" i="7"/>
  <c r="S375" i="11" s="1"/>
  <c r="S33" i="9"/>
  <c r="T347" i="7"/>
  <c r="T347" i="11" s="1"/>
  <c r="T401" i="7"/>
  <c r="T401" i="11" s="1"/>
  <c r="R40" i="9"/>
  <c r="W49" i="9"/>
  <c r="R33" i="9"/>
  <c r="C42" i="9"/>
  <c r="O50" i="9"/>
  <c r="K42" i="9"/>
  <c r="R31" i="9"/>
  <c r="T365" i="7"/>
  <c r="T365" i="11" s="1"/>
  <c r="T260" i="7"/>
  <c r="T260" i="11" s="1"/>
  <c r="S260" i="7"/>
  <c r="S260" i="11" s="1"/>
  <c r="T276" i="7"/>
  <c r="T276" i="11" s="1"/>
  <c r="T269" i="7"/>
  <c r="T269" i="11" s="1"/>
  <c r="T264" i="7"/>
  <c r="T264" i="11" s="1"/>
  <c r="C43" i="9"/>
  <c r="J46" i="9"/>
  <c r="S258" i="7"/>
  <c r="S258" i="11" s="1"/>
  <c r="S270" i="7"/>
  <c r="S270" i="11" s="1"/>
  <c r="B42" i="9"/>
  <c r="B50" i="9"/>
  <c r="C48" i="9"/>
  <c r="S261" i="7"/>
  <c r="S261" i="11" s="1"/>
  <c r="S265" i="7"/>
  <c r="S265" i="11" s="1"/>
  <c r="B35" i="9"/>
  <c r="S271" i="7"/>
  <c r="S271" i="11" s="1"/>
  <c r="C37" i="9"/>
  <c r="T87" i="7"/>
  <c r="T87" i="11" s="1"/>
  <c r="S237" i="7"/>
  <c r="S237" i="11" s="1"/>
  <c r="C17" i="9"/>
  <c r="S298" i="7"/>
  <c r="S298" i="11" s="1"/>
  <c r="S358" i="7"/>
  <c r="S358" i="11" s="1"/>
  <c r="S249" i="7"/>
  <c r="S249" i="11" s="1"/>
  <c r="S371" i="7"/>
  <c r="S371" i="11" s="1"/>
  <c r="T291" i="7"/>
  <c r="T291" i="11" s="1"/>
  <c r="T299" i="7"/>
  <c r="T299" i="11" s="1"/>
  <c r="G40" i="9"/>
  <c r="F49" i="9"/>
  <c r="T319" i="7"/>
  <c r="T319" i="11" s="1"/>
  <c r="G48" i="9"/>
  <c r="J32" i="9"/>
  <c r="S45" i="9"/>
  <c r="F31" i="9"/>
  <c r="K33" i="9"/>
  <c r="F42" i="9"/>
  <c r="F35" i="9"/>
  <c r="T307" i="7"/>
  <c r="T307" i="11" s="1"/>
  <c r="T320" i="7"/>
  <c r="T320" i="11" s="1"/>
  <c r="S32" i="9"/>
  <c r="AM34" i="9"/>
  <c r="S366" i="7"/>
  <c r="S366" i="11" s="1"/>
  <c r="T369" i="7"/>
  <c r="T369" i="11" s="1"/>
  <c r="K44" i="9"/>
  <c r="K47" i="9"/>
  <c r="T302" i="7"/>
  <c r="T302" i="11" s="1"/>
  <c r="K37" i="9"/>
  <c r="G43" i="9"/>
  <c r="T376" i="7"/>
  <c r="T376" i="11" s="1"/>
  <c r="J31" i="9"/>
  <c r="S326" i="7"/>
  <c r="S326" i="11" s="1"/>
  <c r="F47" i="9"/>
  <c r="T309" i="7"/>
  <c r="T309" i="11" s="1"/>
  <c r="R32" i="9"/>
  <c r="R48" i="9"/>
  <c r="S50" i="9"/>
  <c r="R42" i="9"/>
  <c r="S360" i="7"/>
  <c r="S360" i="11" s="1"/>
  <c r="T298" i="7"/>
  <c r="T298" i="11" s="1"/>
  <c r="S43" i="9"/>
  <c r="S359" i="7"/>
  <c r="S359" i="11" s="1"/>
  <c r="T313" i="7"/>
  <c r="T313" i="11" s="1"/>
  <c r="C33" i="9"/>
  <c r="S276" i="7"/>
  <c r="S276" i="11" s="1"/>
  <c r="T275" i="7"/>
  <c r="T275" i="11" s="1"/>
  <c r="G38" i="9"/>
  <c r="K39" i="9"/>
  <c r="G44" i="9"/>
  <c r="R41" i="9"/>
  <c r="S314" i="7"/>
  <c r="S314" i="11" s="1"/>
  <c r="F51" i="9"/>
  <c r="AL32" i="9"/>
  <c r="T297" i="7"/>
  <c r="T297" i="11" s="1"/>
  <c r="S376" i="7"/>
  <c r="S376" i="11" s="1"/>
  <c r="S292" i="7"/>
  <c r="S292" i="11" s="1"/>
  <c r="S283" i="7"/>
  <c r="S283" i="11" s="1"/>
  <c r="S321" i="7"/>
  <c r="S321" i="11" s="1"/>
  <c r="G46" i="9"/>
  <c r="S313" i="7"/>
  <c r="S313" i="11" s="1"/>
  <c r="T308" i="7"/>
  <c r="T308" i="11" s="1"/>
  <c r="S325" i="7"/>
  <c r="S325" i="11" s="1"/>
  <c r="B39" i="9"/>
  <c r="S268" i="7"/>
  <c r="S268" i="11" s="1"/>
  <c r="S372" i="7"/>
  <c r="S372" i="11" s="1"/>
  <c r="S284" i="7"/>
  <c r="S284" i="11" s="1"/>
  <c r="S287" i="7"/>
  <c r="S287" i="11" s="1"/>
  <c r="F34" i="9"/>
  <c r="K38" i="9"/>
  <c r="S290" i="7"/>
  <c r="S290" i="11" s="1"/>
  <c r="J37" i="9"/>
  <c r="T288" i="7"/>
  <c r="T288" i="11" s="1"/>
  <c r="S40" i="9"/>
  <c r="R36" i="9"/>
  <c r="S357" i="7"/>
  <c r="S357" i="11" s="1"/>
  <c r="AM46" i="9"/>
  <c r="R50" i="9"/>
  <c r="S370" i="7"/>
  <c r="S370" i="11" s="1"/>
  <c r="S316" i="7"/>
  <c r="S316" i="11" s="1"/>
  <c r="G37" i="9"/>
  <c r="T326" i="7"/>
  <c r="T326" i="11" s="1"/>
  <c r="K45" i="9"/>
  <c r="S315" i="7"/>
  <c r="S315" i="11" s="1"/>
  <c r="F50" i="9"/>
  <c r="S300" i="7"/>
  <c r="S300" i="11" s="1"/>
  <c r="N46" i="9"/>
  <c r="S352" i="7"/>
  <c r="S352" i="11" s="1"/>
  <c r="S348" i="7"/>
  <c r="S348" i="11" s="1"/>
  <c r="T349" i="7"/>
  <c r="T349" i="11" s="1"/>
  <c r="T338" i="7"/>
  <c r="T338" i="11" s="1"/>
  <c r="S349" i="7"/>
  <c r="S349" i="11" s="1"/>
  <c r="S337" i="7"/>
  <c r="S337" i="11" s="1"/>
  <c r="N47" i="9"/>
  <c r="O48" i="9"/>
  <c r="O37" i="9"/>
  <c r="T391" i="7"/>
  <c r="T391" i="11" s="1"/>
  <c r="S393" i="7"/>
  <c r="S393" i="11" s="1"/>
  <c r="N34" i="9"/>
  <c r="N36" i="9"/>
  <c r="S346" i="7"/>
  <c r="S346" i="11" s="1"/>
  <c r="T390" i="7"/>
  <c r="T390" i="11" s="1"/>
  <c r="N45" i="9"/>
  <c r="O45" i="9"/>
  <c r="S347" i="7"/>
  <c r="S347" i="11" s="1"/>
  <c r="S345" i="7"/>
  <c r="S345" i="11" s="1"/>
  <c r="T335" i="7"/>
  <c r="T335" i="11" s="1"/>
  <c r="W48" i="9"/>
  <c r="G31" i="9"/>
  <c r="S289" i="7"/>
  <c r="S289" i="11" s="1"/>
  <c r="N42" i="9"/>
  <c r="S338" i="7"/>
  <c r="S338" i="11" s="1"/>
  <c r="T336" i="7"/>
  <c r="T336" i="11" s="1"/>
  <c r="T332" i="7"/>
  <c r="T332" i="11" s="1"/>
  <c r="T350" i="7"/>
  <c r="T350" i="11" s="1"/>
  <c r="T352" i="7"/>
  <c r="T352" i="11" s="1"/>
  <c r="T337" i="7"/>
  <c r="T337" i="11" s="1"/>
  <c r="C7" i="9"/>
  <c r="C20" i="9"/>
  <c r="B9" i="9"/>
  <c r="T134" i="7"/>
  <c r="T134" i="11" s="1"/>
  <c r="T244" i="7"/>
  <c r="T244" i="11" s="1"/>
  <c r="AM11" i="9"/>
  <c r="T146" i="7"/>
  <c r="T146" i="11" s="1"/>
  <c r="AL31" i="9"/>
  <c r="T140" i="7"/>
  <c r="T140" i="11" s="1"/>
  <c r="T23" i="7"/>
  <c r="T23" i="11" s="1"/>
  <c r="W24" i="9"/>
  <c r="S240" i="7"/>
  <c r="S240" i="11" s="1"/>
  <c r="C12" i="9"/>
  <c r="W14" i="9"/>
  <c r="AA10" i="9"/>
  <c r="B12" i="9"/>
  <c r="C25" i="9"/>
  <c r="N38" i="9"/>
  <c r="S286" i="7"/>
  <c r="S286" i="11" s="1"/>
  <c r="B21" i="9"/>
  <c r="S98" i="7"/>
  <c r="S98" i="11" s="1"/>
  <c r="S236" i="7"/>
  <c r="S236" i="11" s="1"/>
  <c r="AL17" i="9"/>
  <c r="S322" i="7"/>
  <c r="S322" i="11" s="1"/>
  <c r="J34" i="9"/>
  <c r="AL8" i="9"/>
  <c r="B24" i="9"/>
  <c r="B18" i="9"/>
  <c r="AL20" i="9"/>
  <c r="AL10" i="9"/>
  <c r="B19" i="9"/>
  <c r="AM9" i="9"/>
  <c r="T151" i="7"/>
  <c r="T151" i="11" s="1"/>
  <c r="AM26" i="9"/>
  <c r="C9" i="9"/>
  <c r="B15" i="9"/>
  <c r="C6" i="9"/>
  <c r="AL12" i="9"/>
  <c r="J42" i="9"/>
  <c r="W19" i="9"/>
  <c r="V48" i="9"/>
  <c r="W39" i="9"/>
  <c r="S39" i="9"/>
  <c r="B40" i="9"/>
  <c r="R45" i="9"/>
  <c r="C46" i="9"/>
  <c r="R47" i="9"/>
  <c r="S350" i="7"/>
  <c r="S350" i="11" s="1"/>
  <c r="B34" i="9"/>
  <c r="B44" i="9"/>
  <c r="G47" i="9"/>
  <c r="T284" i="7"/>
  <c r="T284" i="11" s="1"/>
  <c r="S369" i="7"/>
  <c r="S369" i="11" s="1"/>
  <c r="C51" i="9"/>
  <c r="F44" i="9"/>
  <c r="R46" i="9"/>
  <c r="B47" i="9"/>
  <c r="F45" i="9"/>
  <c r="S341" i="7"/>
  <c r="S341" i="11" s="1"/>
  <c r="T258" i="7"/>
  <c r="T258" i="11" s="1"/>
  <c r="T261" i="7"/>
  <c r="T261" i="11" s="1"/>
  <c r="W11" i="9"/>
  <c r="O31" i="9"/>
  <c r="V45" i="9"/>
  <c r="V36" i="9"/>
  <c r="W41" i="9"/>
  <c r="T399" i="7"/>
  <c r="T399" i="11" s="1"/>
  <c r="G33" i="9"/>
  <c r="S397" i="7"/>
  <c r="S397" i="11" s="1"/>
  <c r="R43" i="9"/>
  <c r="W36" i="9"/>
  <c r="S293" i="7"/>
  <c r="S293" i="11" s="1"/>
  <c r="C40" i="9"/>
  <c r="T292" i="7"/>
  <c r="T292" i="11" s="1"/>
  <c r="C47" i="9"/>
  <c r="T301" i="7"/>
  <c r="T301" i="11" s="1"/>
  <c r="S302" i="7"/>
  <c r="S302" i="11" s="1"/>
  <c r="B31" i="9"/>
  <c r="T486" i="7"/>
  <c r="T486" i="11" s="1"/>
  <c r="T384" i="7"/>
  <c r="T384" i="11" s="1"/>
  <c r="T386" i="7"/>
  <c r="T386" i="11" s="1"/>
  <c r="V31" i="9"/>
  <c r="S285" i="7"/>
  <c r="S285" i="11" s="1"/>
  <c r="T263" i="7"/>
  <c r="T263" i="11" s="1"/>
  <c r="C39" i="9"/>
  <c r="S272" i="7"/>
  <c r="S272" i="11" s="1"/>
  <c r="S401" i="7"/>
  <c r="S401" i="11" s="1"/>
  <c r="S49" i="9"/>
  <c r="T377" i="7"/>
  <c r="T377" i="11" s="1"/>
  <c r="S264" i="7"/>
  <c r="S264" i="11" s="1"/>
  <c r="T360" i="7"/>
  <c r="T360" i="11" s="1"/>
  <c r="G39" i="9"/>
  <c r="F38" i="9"/>
  <c r="S48" i="9"/>
  <c r="S257" i="7"/>
  <c r="S257" i="11" s="1"/>
  <c r="T398" i="7"/>
  <c r="T398" i="11" s="1"/>
  <c r="W33" i="9"/>
  <c r="W35" i="9"/>
  <c r="S385" i="7"/>
  <c r="S385" i="11" s="1"/>
  <c r="T400" i="7"/>
  <c r="T400" i="11" s="1"/>
  <c r="W43" i="9"/>
  <c r="B38" i="9"/>
  <c r="T375" i="7"/>
  <c r="T375" i="11" s="1"/>
  <c r="G49" i="9"/>
  <c r="F46" i="9"/>
  <c r="T270" i="7"/>
  <c r="T270" i="11" s="1"/>
  <c r="S483" i="7"/>
  <c r="S483" i="11" s="1"/>
  <c r="S147" i="7"/>
  <c r="S147" i="11" s="1"/>
  <c r="S137" i="7"/>
  <c r="S137" i="11" s="1"/>
  <c r="S242" i="7"/>
  <c r="S242" i="11" s="1"/>
  <c r="S247" i="7"/>
  <c r="S247" i="11" s="1"/>
  <c r="S252" i="7"/>
  <c r="S252" i="11" s="1"/>
  <c r="T138" i="7"/>
  <c r="T138" i="11" s="1"/>
  <c r="AL16" i="9"/>
  <c r="AL26" i="9"/>
  <c r="W12" i="9"/>
  <c r="S239" i="7"/>
  <c r="S239" i="11" s="1"/>
  <c r="T141" i="7"/>
  <c r="T141" i="11" s="1"/>
  <c r="T149" i="7"/>
  <c r="T149" i="11" s="1"/>
  <c r="V10" i="9"/>
  <c r="AM10" i="9"/>
  <c r="V17" i="9"/>
  <c r="W6" i="9"/>
  <c r="T133" i="7"/>
  <c r="T133" i="11" s="1"/>
  <c r="AM6" i="9"/>
  <c r="V25" i="9"/>
  <c r="W13" i="9"/>
  <c r="AM8" i="9"/>
  <c r="T262" i="7"/>
  <c r="T262" i="11" s="1"/>
  <c r="S152" i="7"/>
  <c r="S152" i="11" s="1"/>
  <c r="C41" i="9"/>
  <c r="AM23" i="9"/>
  <c r="AM12" i="9"/>
  <c r="J41" i="9"/>
  <c r="S232" i="7"/>
  <c r="S232" i="11" s="1"/>
  <c r="T233" i="7"/>
  <c r="T233" i="11" s="1"/>
  <c r="V21" i="9"/>
  <c r="V11" i="9"/>
  <c r="T237" i="7"/>
  <c r="T237" i="11" s="1"/>
  <c r="AM7" i="9"/>
  <c r="T235" i="7"/>
  <c r="T235" i="11" s="1"/>
  <c r="T135" i="7"/>
  <c r="T135" i="11" s="1"/>
  <c r="S134" i="7"/>
  <c r="S134" i="11" s="1"/>
  <c r="S251" i="7"/>
  <c r="S251" i="11" s="1"/>
  <c r="AL25" i="9"/>
  <c r="W15" i="9"/>
  <c r="W23" i="9"/>
  <c r="T148" i="7"/>
  <c r="T148" i="11" s="1"/>
  <c r="AL7" i="9"/>
  <c r="S233" i="7"/>
  <c r="S233" i="11" s="1"/>
  <c r="AL9" i="9"/>
  <c r="G41" i="9"/>
  <c r="G50" i="9"/>
  <c r="W7" i="9"/>
  <c r="B48" i="9"/>
  <c r="T300" i="7"/>
  <c r="T300" i="11" s="1"/>
  <c r="T289" i="7"/>
  <c r="T289" i="11" s="1"/>
  <c r="F33" i="9"/>
  <c r="C36" i="9"/>
  <c r="S41" i="9"/>
  <c r="C45" i="9"/>
  <c r="T234" i="7"/>
  <c r="T234" i="11" s="1"/>
  <c r="F48" i="9"/>
  <c r="S496" i="7"/>
  <c r="S496" i="11" s="1"/>
  <c r="W9" i="9"/>
  <c r="S241" i="7"/>
  <c r="S241" i="11" s="1"/>
  <c r="V8" i="9"/>
  <c r="S246" i="7"/>
  <c r="S246" i="11" s="1"/>
  <c r="T150" i="7"/>
  <c r="T150" i="11" s="1"/>
  <c r="AL11" i="9"/>
  <c r="T147" i="7"/>
  <c r="T147" i="11" s="1"/>
  <c r="T246" i="7"/>
  <c r="T246" i="11" s="1"/>
  <c r="S501" i="7"/>
  <c r="S501" i="11" s="1"/>
  <c r="T484" i="7"/>
  <c r="T484" i="11" s="1"/>
  <c r="AI7" i="9"/>
  <c r="AL21" i="9"/>
  <c r="S144" i="7"/>
  <c r="S144" i="11" s="1"/>
  <c r="AL14" i="9"/>
  <c r="W8" i="9"/>
  <c r="S139" i="7"/>
  <c r="S139" i="11" s="1"/>
  <c r="S238" i="7"/>
  <c r="S238" i="11" s="1"/>
  <c r="W20" i="9"/>
  <c r="AL15" i="9"/>
  <c r="T143" i="7"/>
  <c r="T143" i="11" s="1"/>
  <c r="S150" i="7"/>
  <c r="S150" i="11" s="1"/>
  <c r="S273" i="7"/>
  <c r="S273" i="11" s="1"/>
  <c r="T282" i="7"/>
  <c r="T282" i="11" s="1"/>
  <c r="AM15" i="9"/>
  <c r="S296" i="7"/>
  <c r="S296" i="11" s="1"/>
  <c r="S145" i="7"/>
  <c r="S145" i="11" s="1"/>
  <c r="C35" i="9"/>
  <c r="T372" i="7"/>
  <c r="T372" i="11" s="1"/>
  <c r="T374" i="7"/>
  <c r="T374" i="11" s="1"/>
  <c r="J35" i="9"/>
  <c r="F37" i="9"/>
  <c r="V7" i="9"/>
  <c r="T285" i="7"/>
  <c r="T285" i="11" s="1"/>
  <c r="T250" i="7"/>
  <c r="T250" i="11" s="1"/>
  <c r="T144" i="7"/>
  <c r="T144" i="11" s="1"/>
  <c r="V16" i="9"/>
  <c r="T217" i="7"/>
  <c r="T217" i="11" s="1"/>
  <c r="AL23" i="9"/>
  <c r="T245" i="7"/>
  <c r="T245" i="11" s="1"/>
  <c r="V18" i="9"/>
  <c r="S141" i="7"/>
  <c r="S141" i="11" s="1"/>
  <c r="AL6" i="9"/>
  <c r="V13" i="9"/>
  <c r="AL19" i="9"/>
  <c r="T248" i="7"/>
  <c r="T248" i="11" s="1"/>
  <c r="W17" i="9"/>
  <c r="T239" i="7"/>
  <c r="T239" i="11" s="1"/>
  <c r="S244" i="7"/>
  <c r="S244" i="11" s="1"/>
  <c r="T243" i="7"/>
  <c r="T243" i="11" s="1"/>
  <c r="S235" i="7"/>
  <c r="S235" i="11" s="1"/>
  <c r="V24" i="9"/>
  <c r="V6" i="9"/>
  <c r="V19" i="9"/>
  <c r="T232" i="7"/>
  <c r="T232" i="11" s="1"/>
  <c r="T240" i="7"/>
  <c r="T240" i="11" s="1"/>
  <c r="S142" i="7"/>
  <c r="S142" i="11" s="1"/>
  <c r="W25" i="9"/>
  <c r="W18" i="9"/>
  <c r="S234" i="7"/>
  <c r="S234" i="11" s="1"/>
  <c r="T238" i="7"/>
  <c r="T238" i="11" s="1"/>
  <c r="AM19" i="9"/>
  <c r="V15" i="9"/>
  <c r="S148" i="7"/>
  <c r="S148" i="11" s="1"/>
  <c r="T152" i="7"/>
  <c r="T152" i="11" s="1"/>
  <c r="T247" i="7"/>
  <c r="T247" i="11" s="1"/>
  <c r="AM22" i="9"/>
  <c r="T142" i="7"/>
  <c r="T142" i="11" s="1"/>
  <c r="S250" i="7"/>
  <c r="S250" i="11" s="1"/>
  <c r="AM13" i="9"/>
  <c r="AL18" i="9"/>
  <c r="AM17" i="9"/>
  <c r="T251" i="7"/>
  <c r="T251" i="11" s="1"/>
  <c r="T136" i="7"/>
  <c r="T136" i="11" s="1"/>
  <c r="F43" i="9"/>
  <c r="S248" i="7"/>
  <c r="S248" i="11" s="1"/>
  <c r="AM14" i="9"/>
  <c r="S267" i="7"/>
  <c r="S267" i="11" s="1"/>
  <c r="S135" i="7"/>
  <c r="S135" i="11" s="1"/>
  <c r="S323" i="7"/>
  <c r="S323" i="11" s="1"/>
  <c r="V22" i="9"/>
  <c r="W26" i="9"/>
  <c r="AL13" i="9"/>
  <c r="AM21" i="9"/>
  <c r="W16" i="9"/>
  <c r="S245" i="7"/>
  <c r="S245" i="11" s="1"/>
  <c r="AL24" i="9"/>
  <c r="S295" i="7"/>
  <c r="S295" i="11" s="1"/>
  <c r="AM25" i="9"/>
  <c r="B46" i="9"/>
  <c r="S143" i="7"/>
  <c r="S143" i="11" s="1"/>
  <c r="W10" i="9"/>
  <c r="T132" i="7"/>
  <c r="T132" i="11" s="1"/>
  <c r="T236" i="7"/>
  <c r="T236" i="11" s="1"/>
  <c r="T266" i="7"/>
  <c r="T266" i="11" s="1"/>
  <c r="F36" i="9"/>
  <c r="T273" i="7"/>
  <c r="T273" i="11" s="1"/>
  <c r="AM18" i="9"/>
  <c r="S151" i="7"/>
  <c r="S151" i="11" s="1"/>
  <c r="AM20" i="9"/>
  <c r="S34" i="9"/>
  <c r="T290" i="7"/>
  <c r="T290" i="11" s="1"/>
  <c r="T139" i="7"/>
  <c r="T139" i="11" s="1"/>
  <c r="T272" i="7"/>
  <c r="T272" i="11" s="1"/>
  <c r="AL22" i="9"/>
  <c r="B41" i="9"/>
  <c r="V9" i="9"/>
  <c r="S146" i="7"/>
  <c r="S146" i="11" s="1"/>
  <c r="T249" i="7"/>
  <c r="T249" i="11" s="1"/>
  <c r="J47" i="9"/>
  <c r="T293" i="7"/>
  <c r="T293" i="11" s="1"/>
  <c r="AM40" i="9"/>
  <c r="Q328" i="11"/>
  <c r="T351" i="7"/>
  <c r="T351" i="11" s="1"/>
  <c r="R23" i="9"/>
  <c r="S125" i="7"/>
  <c r="S125" i="11" s="1"/>
  <c r="R328" i="11"/>
  <c r="R20" i="9"/>
  <c r="O10" i="9"/>
  <c r="C10" i="9"/>
  <c r="B23" i="9"/>
  <c r="S343" i="7"/>
  <c r="S343" i="11" s="1"/>
  <c r="S340" i="7"/>
  <c r="S340" i="11" s="1"/>
  <c r="N40" i="9"/>
  <c r="S344" i="7"/>
  <c r="S344" i="11" s="1"/>
  <c r="T343" i="7"/>
  <c r="T343" i="11" s="1"/>
  <c r="T485" i="7"/>
  <c r="T485" i="11" s="1"/>
  <c r="C8" i="9"/>
  <c r="N41" i="9"/>
  <c r="N43" i="9"/>
  <c r="R503" i="11"/>
  <c r="S484" i="7"/>
  <c r="S484" i="11" s="1"/>
  <c r="N31" i="9"/>
  <c r="S342" i="7"/>
  <c r="S342" i="11" s="1"/>
  <c r="S487" i="7"/>
  <c r="S487" i="11" s="1"/>
  <c r="S494" i="7"/>
  <c r="S494" i="11" s="1"/>
  <c r="O47" i="9"/>
  <c r="S339" i="7"/>
  <c r="S339" i="11" s="1"/>
  <c r="N37" i="9"/>
  <c r="T348" i="7"/>
  <c r="T348" i="11" s="1"/>
  <c r="N51" i="9"/>
  <c r="S132" i="7"/>
  <c r="S132" i="11" s="1"/>
  <c r="O35" i="9"/>
  <c r="Q503" i="11"/>
  <c r="AL36" i="9"/>
  <c r="AM47" i="9"/>
  <c r="T490" i="7"/>
  <c r="T490" i="11" s="1"/>
  <c r="S495" i="7"/>
  <c r="S495" i="11" s="1"/>
  <c r="AL46" i="9"/>
  <c r="AI8" i="9"/>
  <c r="O38" i="9"/>
  <c r="V26" i="9"/>
  <c r="O42" i="9"/>
  <c r="S333" i="7"/>
  <c r="S333" i="11" s="1"/>
  <c r="T340" i="7"/>
  <c r="T340" i="11" s="1"/>
  <c r="N50" i="9"/>
  <c r="AL39" i="9"/>
  <c r="T502" i="7"/>
  <c r="T502" i="11" s="1"/>
  <c r="AL42" i="9"/>
  <c r="AL35" i="9"/>
  <c r="T500" i="7"/>
  <c r="T500" i="11" s="1"/>
  <c r="S502" i="7"/>
  <c r="S502" i="11" s="1"/>
  <c r="S491" i="7"/>
  <c r="S491" i="11" s="1"/>
  <c r="S493" i="7"/>
  <c r="S493" i="11" s="1"/>
  <c r="T482" i="7"/>
  <c r="T482" i="11" s="1"/>
  <c r="AM31" i="9"/>
  <c r="S485" i="7"/>
  <c r="S485" i="11" s="1"/>
  <c r="AM49" i="9"/>
  <c r="S490" i="7"/>
  <c r="S490" i="11" s="1"/>
  <c r="T501" i="7"/>
  <c r="T501" i="11" s="1"/>
  <c r="AL34" i="9"/>
  <c r="AL40" i="9"/>
  <c r="AM50" i="9"/>
  <c r="AM51" i="9"/>
  <c r="S486" i="7"/>
  <c r="S486" i="11" s="1"/>
  <c r="AL51" i="9"/>
  <c r="S482" i="7"/>
  <c r="S482" i="11" s="1"/>
  <c r="T498" i="7"/>
  <c r="T498" i="11" s="1"/>
  <c r="AM33" i="9"/>
  <c r="AL44" i="9"/>
  <c r="AM45" i="9"/>
  <c r="S489" i="7"/>
  <c r="S489" i="11" s="1"/>
  <c r="S492" i="7"/>
  <c r="S492" i="11" s="1"/>
  <c r="AM44" i="9"/>
  <c r="T209" i="7"/>
  <c r="T209" i="11" s="1"/>
  <c r="O12" i="9"/>
  <c r="AI15" i="9"/>
  <c r="AM48" i="9"/>
  <c r="T496" i="7"/>
  <c r="T496" i="11" s="1"/>
  <c r="AL38" i="9"/>
  <c r="AL41" i="9"/>
  <c r="T495" i="7"/>
  <c r="T495" i="11" s="1"/>
  <c r="T223" i="7"/>
  <c r="T223" i="11" s="1"/>
  <c r="O43" i="9"/>
  <c r="S149" i="7"/>
  <c r="S149" i="11" s="1"/>
  <c r="T345" i="7"/>
  <c r="T345" i="11" s="1"/>
  <c r="AL45" i="9"/>
  <c r="T497" i="7"/>
  <c r="T497" i="11" s="1"/>
  <c r="T491" i="7"/>
  <c r="T491" i="11" s="1"/>
  <c r="AM42" i="9"/>
  <c r="T499" i="7"/>
  <c r="T499" i="11" s="1"/>
  <c r="AM32" i="9"/>
  <c r="AM37" i="9"/>
  <c r="R11" i="9"/>
  <c r="T208" i="7"/>
  <c r="T208" i="11" s="1"/>
  <c r="AI22" i="9"/>
  <c r="S124" i="7"/>
  <c r="S124" i="11" s="1"/>
  <c r="R403" i="11"/>
  <c r="N39" i="9"/>
  <c r="W21" i="9"/>
  <c r="S263" i="7"/>
  <c r="S263" i="11" s="1"/>
  <c r="S336" i="7"/>
  <c r="S336" i="11" s="1"/>
  <c r="T341" i="7"/>
  <c r="T341" i="11" s="1"/>
  <c r="S332" i="7"/>
  <c r="S332" i="11" s="1"/>
  <c r="S373" i="7"/>
  <c r="S373" i="11" s="1"/>
  <c r="S335" i="7"/>
  <c r="S335" i="11" s="1"/>
  <c r="S318" i="7"/>
  <c r="S318" i="11" s="1"/>
  <c r="N32" i="9"/>
  <c r="J39" i="9"/>
  <c r="S46" i="9"/>
  <c r="S138" i="7"/>
  <c r="S138" i="11" s="1"/>
  <c r="V20" i="9"/>
  <c r="T296" i="7"/>
  <c r="T296" i="11" s="1"/>
  <c r="S140" i="7"/>
  <c r="S140" i="11" s="1"/>
  <c r="T357" i="7"/>
  <c r="T357" i="11" s="1"/>
  <c r="T367" i="7"/>
  <c r="T367" i="11" s="1"/>
  <c r="G42" i="9"/>
  <c r="T242" i="7"/>
  <c r="T242" i="11" s="1"/>
  <c r="V23" i="9"/>
  <c r="S498" i="7"/>
  <c r="S498" i="11" s="1"/>
  <c r="AL49" i="9"/>
  <c r="T493" i="7"/>
  <c r="T493" i="11" s="1"/>
  <c r="AL48" i="9"/>
  <c r="T483" i="7"/>
  <c r="T483" i="11" s="1"/>
  <c r="T488" i="7"/>
  <c r="T488" i="11" s="1"/>
  <c r="W22" i="9"/>
  <c r="S136" i="7"/>
  <c r="S136" i="11" s="1"/>
  <c r="T268" i="7"/>
  <c r="T268" i="11" s="1"/>
  <c r="T259" i="7"/>
  <c r="T259" i="11" s="1"/>
  <c r="N35" i="9"/>
  <c r="C50" i="9"/>
  <c r="T241" i="7"/>
  <c r="T241" i="11" s="1"/>
  <c r="B37" i="9"/>
  <c r="O40" i="9"/>
  <c r="S294" i="7"/>
  <c r="S294" i="11" s="1"/>
  <c r="C49" i="9"/>
  <c r="T145" i="7"/>
  <c r="T145" i="11" s="1"/>
  <c r="S31" i="9"/>
  <c r="V12" i="9"/>
  <c r="O39" i="9"/>
  <c r="N49" i="9"/>
  <c r="G45" i="9"/>
  <c r="T358" i="7"/>
  <c r="T358" i="11" s="1"/>
  <c r="T271" i="7"/>
  <c r="T271" i="11" s="1"/>
  <c r="V14" i="9"/>
  <c r="T137" i="7"/>
  <c r="T137" i="11" s="1"/>
  <c r="S297" i="7"/>
  <c r="S297" i="11" s="1"/>
  <c r="AM16" i="9"/>
  <c r="AM35" i="9"/>
  <c r="AL47" i="9"/>
  <c r="AL50" i="9"/>
  <c r="S500" i="7"/>
  <c r="S500" i="11" s="1"/>
  <c r="AL43" i="9"/>
  <c r="S499" i="7"/>
  <c r="S499" i="11" s="1"/>
  <c r="AM36" i="9"/>
  <c r="AM38" i="9"/>
  <c r="AM41" i="9"/>
  <c r="S488" i="7"/>
  <c r="S488" i="11" s="1"/>
  <c r="T487" i="7"/>
  <c r="T487" i="11" s="1"/>
  <c r="T489" i="7"/>
  <c r="T489" i="11" s="1"/>
  <c r="T492" i="7"/>
  <c r="T492" i="11" s="1"/>
  <c r="AM39" i="9"/>
  <c r="AL33" i="9"/>
  <c r="AL37" i="9"/>
  <c r="S497" i="7"/>
  <c r="S497" i="11" s="1"/>
  <c r="AM43" i="9"/>
  <c r="W31" i="9"/>
  <c r="S384" i="7"/>
  <c r="S384" i="11" s="1"/>
  <c r="S398" i="7"/>
  <c r="S398" i="11" s="1"/>
  <c r="V47" i="9"/>
  <c r="S389" i="7"/>
  <c r="S389" i="11" s="1"/>
  <c r="Q253" i="11"/>
  <c r="AH8" i="9"/>
  <c r="R18" i="9"/>
  <c r="V38" i="9"/>
  <c r="S277" i="7"/>
  <c r="S277" i="11" s="1"/>
  <c r="S259" i="7"/>
  <c r="S259" i="11" s="1"/>
  <c r="N44" i="9"/>
  <c r="R19" i="9"/>
  <c r="T267" i="7"/>
  <c r="T267" i="11" s="1"/>
  <c r="T389" i="7"/>
  <c r="T389" i="11" s="1"/>
  <c r="B51" i="9"/>
  <c r="B33" i="9"/>
  <c r="W38" i="9"/>
  <c r="T394" i="7"/>
  <c r="T394" i="11" s="1"/>
  <c r="O44" i="9"/>
  <c r="R278" i="11"/>
  <c r="T344" i="7"/>
  <c r="T344" i="11" s="1"/>
  <c r="S121" i="7"/>
  <c r="S121" i="11" s="1"/>
  <c r="R378" i="11"/>
  <c r="V43" i="9"/>
  <c r="V44" i="9"/>
  <c r="T387" i="7"/>
  <c r="T387" i="11" s="1"/>
  <c r="C32" i="9"/>
  <c r="T392" i="7"/>
  <c r="T392" i="11" s="1"/>
  <c r="W47" i="9"/>
  <c r="W51" i="9"/>
  <c r="V50" i="9"/>
  <c r="T382" i="7"/>
  <c r="T382" i="11" s="1"/>
  <c r="S274" i="7"/>
  <c r="S274" i="11" s="1"/>
  <c r="V33" i="9"/>
  <c r="T339" i="7"/>
  <c r="T339" i="11" s="1"/>
  <c r="C44" i="9"/>
  <c r="S112" i="7"/>
  <c r="S112" i="11" s="1"/>
  <c r="T124" i="7"/>
  <c r="T124" i="11" s="1"/>
  <c r="Q353" i="11"/>
  <c r="T196" i="7"/>
  <c r="T196" i="11" s="1"/>
  <c r="S119" i="7"/>
  <c r="S119" i="11" s="1"/>
  <c r="T172" i="7"/>
  <c r="T172" i="11" s="1"/>
  <c r="S23" i="9"/>
  <c r="S111" i="7"/>
  <c r="S111" i="11" s="1"/>
  <c r="K51" i="9"/>
  <c r="S327" i="7"/>
  <c r="S327" i="11" s="1"/>
  <c r="S36" i="9"/>
  <c r="J8" i="9"/>
  <c r="R24" i="9"/>
  <c r="J51" i="9"/>
  <c r="Q78" i="11"/>
  <c r="S59" i="7"/>
  <c r="S59" i="11" s="1"/>
  <c r="T119" i="7"/>
  <c r="T119" i="11" s="1"/>
  <c r="T327" i="7"/>
  <c r="T327" i="11" s="1"/>
  <c r="S57" i="7"/>
  <c r="S57" i="11" s="1"/>
  <c r="S18" i="9"/>
  <c r="B25" i="9"/>
  <c r="T315" i="7"/>
  <c r="T315" i="11" s="1"/>
  <c r="Q278" i="11"/>
  <c r="S311" i="7"/>
  <c r="S311" i="11" s="1"/>
  <c r="R253" i="11"/>
  <c r="AA42" i="9"/>
  <c r="T65" i="7"/>
  <c r="T65" i="11" s="1"/>
  <c r="S65" i="7"/>
  <c r="S65" i="11" s="1"/>
  <c r="R10" i="9"/>
  <c r="S413" i="7"/>
  <c r="S413" i="11" s="1"/>
  <c r="J14" i="9"/>
  <c r="Z37" i="9"/>
  <c r="S174" i="7"/>
  <c r="S174" i="11" s="1"/>
  <c r="S60" i="7"/>
  <c r="S60" i="11" s="1"/>
  <c r="AI31" i="9"/>
  <c r="T64" i="7"/>
  <c r="T64" i="11" s="1"/>
  <c r="T70" i="7"/>
  <c r="T70" i="11" s="1"/>
  <c r="J9" i="9"/>
  <c r="S126" i="7"/>
  <c r="S126" i="11" s="1"/>
  <c r="C16" i="9"/>
  <c r="K13" i="9"/>
  <c r="K19" i="9"/>
  <c r="R25" i="9"/>
  <c r="R8" i="9"/>
  <c r="S73" i="7"/>
  <c r="S73" i="11" s="1"/>
  <c r="R78" i="11"/>
  <c r="R22" i="9"/>
  <c r="R453" i="11"/>
  <c r="B7" i="9"/>
  <c r="J18" i="9"/>
  <c r="S310" i="7"/>
  <c r="S310" i="11" s="1"/>
  <c r="T318" i="7"/>
  <c r="T318" i="11" s="1"/>
  <c r="Q303" i="11"/>
  <c r="Q128" i="11"/>
  <c r="Z41" i="9"/>
  <c r="K9" i="9"/>
  <c r="T218" i="7"/>
  <c r="T218" i="11" s="1"/>
  <c r="T186" i="7"/>
  <c r="T186" i="11" s="1"/>
  <c r="T112" i="7"/>
  <c r="T112" i="11" s="1"/>
  <c r="R303" i="11"/>
  <c r="Q153" i="11"/>
  <c r="T190" i="7"/>
  <c r="T190" i="11" s="1"/>
  <c r="F16" i="9"/>
  <c r="K7" i="9"/>
  <c r="AE21" i="9"/>
  <c r="T62" i="7"/>
  <c r="T62" i="11" s="1"/>
  <c r="T224" i="7"/>
  <c r="T224" i="11" s="1"/>
  <c r="T39" i="7"/>
  <c r="T39" i="11" s="1"/>
  <c r="J22" i="9"/>
  <c r="Q478" i="11"/>
  <c r="R53" i="11"/>
  <c r="R203" i="11"/>
  <c r="S52" i="7"/>
  <c r="S52" i="11" s="1"/>
  <c r="K11" i="9"/>
  <c r="T187" i="7"/>
  <c r="T187" i="11" s="1"/>
  <c r="T49" i="7"/>
  <c r="T49" i="11" s="1"/>
  <c r="T194" i="7"/>
  <c r="T194" i="11" s="1"/>
  <c r="R103" i="11"/>
  <c r="AD9" i="9"/>
  <c r="Q453" i="11"/>
  <c r="F26" i="9"/>
  <c r="T193" i="7"/>
  <c r="T193" i="11" s="1"/>
  <c r="T191" i="7"/>
  <c r="T191" i="11" s="1"/>
  <c r="T200" i="7"/>
  <c r="T200" i="11" s="1"/>
  <c r="AE18" i="9"/>
  <c r="AD14" i="9"/>
  <c r="T222" i="7"/>
  <c r="T222" i="11" s="1"/>
  <c r="S474" i="7"/>
  <c r="S474" i="11" s="1"/>
  <c r="AD10" i="9"/>
  <c r="T35" i="7"/>
  <c r="T35" i="11" s="1"/>
  <c r="AE17" i="9"/>
  <c r="AE15" i="9"/>
  <c r="T199" i="7"/>
  <c r="T199" i="11" s="1"/>
  <c r="S46" i="7"/>
  <c r="S46" i="11" s="1"/>
  <c r="R26" i="9"/>
  <c r="R178" i="11"/>
  <c r="S186" i="7"/>
  <c r="S186" i="11" s="1"/>
  <c r="S192" i="7"/>
  <c r="S192" i="11" s="1"/>
  <c r="AE23" i="9"/>
  <c r="J13" i="9"/>
  <c r="AE9" i="9"/>
  <c r="G34" i="9"/>
  <c r="Q203" i="11"/>
  <c r="S48" i="7"/>
  <c r="S48" i="11" s="1"/>
  <c r="AE8" i="9"/>
  <c r="J24" i="9"/>
  <c r="T72" i="7"/>
  <c r="T72" i="11" s="1"/>
  <c r="F22" i="9"/>
  <c r="Q103" i="11"/>
  <c r="S16" i="9"/>
  <c r="AI51" i="9"/>
  <c r="J6" i="9"/>
  <c r="R428" i="11"/>
  <c r="S116" i="7"/>
  <c r="S116" i="11" s="1"/>
  <c r="R128" i="11"/>
  <c r="T34" i="7"/>
  <c r="T34" i="11" s="1"/>
  <c r="R15" i="9"/>
  <c r="Z36" i="9"/>
  <c r="C11" i="9"/>
  <c r="S291" i="7"/>
  <c r="S291" i="11" s="1"/>
  <c r="R228" i="11"/>
  <c r="R153" i="11"/>
  <c r="T283" i="7"/>
  <c r="T283" i="11" s="1"/>
  <c r="F40" i="9"/>
  <c r="Q228" i="11"/>
  <c r="T457" i="7"/>
  <c r="T457" i="11" s="1"/>
  <c r="O14" i="9"/>
  <c r="N21" i="9"/>
  <c r="S120" i="7"/>
  <c r="S120" i="11" s="1"/>
  <c r="S69" i="7"/>
  <c r="S69" i="11" s="1"/>
  <c r="S123" i="7"/>
  <c r="S123" i="11" s="1"/>
  <c r="T409" i="7"/>
  <c r="T409" i="11" s="1"/>
  <c r="S67" i="7"/>
  <c r="S67" i="11" s="1"/>
  <c r="AD11" i="9"/>
  <c r="G32" i="9"/>
  <c r="T192" i="7"/>
  <c r="T192" i="11" s="1"/>
  <c r="J12" i="9"/>
  <c r="K23" i="9"/>
  <c r="J16" i="9"/>
  <c r="AE20" i="9"/>
  <c r="AE7" i="9"/>
  <c r="K14" i="9"/>
  <c r="S109" i="7"/>
  <c r="S109" i="11" s="1"/>
  <c r="S76" i="7"/>
  <c r="S76" i="11" s="1"/>
  <c r="S63" i="7"/>
  <c r="S63" i="11" s="1"/>
  <c r="AI38" i="9"/>
  <c r="R14" i="9"/>
  <c r="J25" i="9"/>
  <c r="R21" i="9"/>
  <c r="S9" i="9"/>
  <c r="R478" i="11"/>
  <c r="T114" i="7"/>
  <c r="T114" i="11" s="1"/>
  <c r="S288" i="7"/>
  <c r="S288" i="11" s="1"/>
  <c r="S299" i="7"/>
  <c r="S299" i="11" s="1"/>
  <c r="T477" i="7"/>
  <c r="T477" i="11" s="1"/>
  <c r="T467" i="7"/>
  <c r="T467" i="11" s="1"/>
  <c r="N9" i="9"/>
  <c r="N26" i="9"/>
  <c r="T161" i="7"/>
  <c r="T161" i="11" s="1"/>
  <c r="AH6" i="9"/>
  <c r="AI6" i="9"/>
  <c r="S207" i="7"/>
  <c r="S207" i="11" s="1"/>
  <c r="T207" i="7"/>
  <c r="T207" i="11" s="1"/>
  <c r="T216" i="7"/>
  <c r="T216" i="11" s="1"/>
  <c r="T175" i="7"/>
  <c r="T175" i="11" s="1"/>
  <c r="F19" i="9"/>
  <c r="G10" i="9"/>
  <c r="AA41" i="9"/>
  <c r="S461" i="7"/>
  <c r="S461" i="11" s="1"/>
  <c r="T458" i="7"/>
  <c r="T458" i="11" s="1"/>
  <c r="S172" i="7"/>
  <c r="S172" i="11" s="1"/>
  <c r="S417" i="7"/>
  <c r="S417" i="11" s="1"/>
  <c r="F7" i="9"/>
  <c r="T117" i="7"/>
  <c r="T117" i="11" s="1"/>
  <c r="AH31" i="9"/>
  <c r="AI46" i="9"/>
  <c r="T473" i="7"/>
  <c r="T473" i="11" s="1"/>
  <c r="AH10" i="9"/>
  <c r="AI25" i="9"/>
  <c r="AE41" i="9"/>
  <c r="T470" i="7"/>
  <c r="T470" i="11" s="1"/>
  <c r="Z40" i="9"/>
  <c r="S41" i="7"/>
  <c r="S41" i="11" s="1"/>
  <c r="S25" i="9"/>
  <c r="T162" i="7"/>
  <c r="T162" i="11" s="1"/>
  <c r="Z10" i="9"/>
  <c r="S208" i="7"/>
  <c r="S208" i="11" s="1"/>
  <c r="T176" i="7"/>
  <c r="T176" i="11" s="1"/>
  <c r="S224" i="7"/>
  <c r="S224" i="11" s="1"/>
  <c r="O13" i="9"/>
  <c r="R7" i="9"/>
  <c r="S472" i="7"/>
  <c r="S472" i="11" s="1"/>
  <c r="T219" i="7"/>
  <c r="T219" i="11" s="1"/>
  <c r="AA24" i="9"/>
  <c r="T163" i="7"/>
  <c r="T163" i="11" s="1"/>
  <c r="S467" i="7"/>
  <c r="S467" i="11" s="1"/>
  <c r="S457" i="7"/>
  <c r="S457" i="11" s="1"/>
  <c r="AI47" i="9"/>
  <c r="AH34" i="9"/>
  <c r="AA35" i="9"/>
  <c r="F15" i="9"/>
  <c r="S214" i="7"/>
  <c r="S214" i="11" s="1"/>
  <c r="S166" i="7"/>
  <c r="S166" i="11" s="1"/>
  <c r="AA11" i="9"/>
  <c r="AH7" i="9"/>
  <c r="S422" i="7"/>
  <c r="S422" i="11" s="1"/>
  <c r="S70" i="7"/>
  <c r="S70" i="11" s="1"/>
  <c r="AH23" i="9"/>
  <c r="O9" i="9"/>
  <c r="O15" i="9"/>
  <c r="S38" i="7"/>
  <c r="S38" i="11" s="1"/>
  <c r="AH46" i="9"/>
  <c r="AI18" i="9"/>
  <c r="S459" i="7"/>
  <c r="S459" i="11" s="1"/>
  <c r="AA6" i="9"/>
  <c r="T157" i="7"/>
  <c r="T157" i="11" s="1"/>
  <c r="Z6" i="9"/>
  <c r="S157" i="7"/>
  <c r="S157" i="11" s="1"/>
  <c r="N24" i="9"/>
  <c r="Z23" i="9"/>
  <c r="AA21" i="9"/>
  <c r="R353" i="11"/>
  <c r="S226" i="7"/>
  <c r="S226" i="11" s="1"/>
  <c r="S34" i="7"/>
  <c r="S34" i="11" s="1"/>
  <c r="S183" i="7"/>
  <c r="S183" i="11" s="1"/>
  <c r="T173" i="7"/>
  <c r="T173" i="11" s="1"/>
  <c r="AA12" i="9"/>
  <c r="T45" i="7"/>
  <c r="T45" i="11" s="1"/>
  <c r="S64" i="7"/>
  <c r="S64" i="11" s="1"/>
  <c r="AA33" i="9"/>
  <c r="S197" i="7"/>
  <c r="S197" i="11" s="1"/>
  <c r="S37" i="7"/>
  <c r="S37" i="11" s="1"/>
  <c r="AD44" i="9"/>
  <c r="AI40" i="9"/>
  <c r="S187" i="7"/>
  <c r="S187" i="11" s="1"/>
  <c r="AI21" i="9"/>
  <c r="T195" i="7"/>
  <c r="T195" i="11" s="1"/>
  <c r="AH41" i="9"/>
  <c r="AE10" i="9"/>
  <c r="AH51" i="9"/>
  <c r="S51" i="7"/>
  <c r="S51" i="11" s="1"/>
  <c r="T168" i="7"/>
  <c r="T168" i="11" s="1"/>
  <c r="T468" i="7"/>
  <c r="T468" i="11" s="1"/>
  <c r="S13" i="9"/>
  <c r="S460" i="7"/>
  <c r="S460" i="11" s="1"/>
  <c r="T61" i="7"/>
  <c r="T61" i="11" s="1"/>
  <c r="S11" i="9"/>
  <c r="K12" i="9"/>
  <c r="T109" i="7"/>
  <c r="T109" i="11" s="1"/>
  <c r="S49" i="7"/>
  <c r="S49" i="11" s="1"/>
  <c r="T411" i="7"/>
  <c r="T411" i="11" s="1"/>
  <c r="AH13" i="9"/>
  <c r="Z15" i="9"/>
  <c r="T111" i="7"/>
  <c r="T111" i="11" s="1"/>
  <c r="Z46" i="9"/>
  <c r="J19" i="9"/>
  <c r="AE47" i="9"/>
  <c r="F12" i="9"/>
  <c r="T476" i="7"/>
  <c r="T476" i="11" s="1"/>
  <c r="AH33" i="9"/>
  <c r="AE37" i="9"/>
  <c r="AD36" i="9"/>
  <c r="AH25" i="9"/>
  <c r="F8" i="9"/>
  <c r="T47" i="7"/>
  <c r="T47" i="11" s="1"/>
  <c r="AD7" i="9"/>
  <c r="AA22" i="9"/>
  <c r="T426" i="7"/>
  <c r="T426" i="11" s="1"/>
  <c r="G19" i="9"/>
  <c r="T171" i="7"/>
  <c r="T171" i="11" s="1"/>
  <c r="AE51" i="9"/>
  <c r="AD21" i="9"/>
  <c r="F11" i="9"/>
  <c r="T466" i="7"/>
  <c r="T466" i="11" s="1"/>
  <c r="AE19" i="9"/>
  <c r="S468" i="7"/>
  <c r="S468" i="11" s="1"/>
  <c r="B11" i="9"/>
  <c r="S477" i="7"/>
  <c r="S477" i="11" s="1"/>
  <c r="F25" i="9"/>
  <c r="AA17" i="9"/>
  <c r="AI42" i="9"/>
  <c r="T160" i="7"/>
  <c r="T160" i="11" s="1"/>
  <c r="K10" i="9"/>
  <c r="T63" i="7"/>
  <c r="T63" i="11" s="1"/>
  <c r="S8" i="9"/>
  <c r="F23" i="9"/>
  <c r="O24" i="9"/>
  <c r="S219" i="7"/>
  <c r="S219" i="11" s="1"/>
  <c r="T59" i="7"/>
  <c r="T59" i="11" s="1"/>
  <c r="AD49" i="9"/>
  <c r="S10" i="9"/>
  <c r="AI43" i="9"/>
  <c r="AI50" i="9"/>
  <c r="S164" i="7"/>
  <c r="S164" i="11" s="1"/>
  <c r="T67" i="7"/>
  <c r="T67" i="11" s="1"/>
  <c r="S36" i="7"/>
  <c r="S36" i="11" s="1"/>
  <c r="S171" i="7"/>
  <c r="S171" i="11" s="1"/>
  <c r="G21" i="9"/>
  <c r="T416" i="7"/>
  <c r="T416" i="11" s="1"/>
  <c r="AA50" i="9"/>
  <c r="AA20" i="9"/>
  <c r="S202" i="7"/>
  <c r="S202" i="11" s="1"/>
  <c r="AD48" i="9"/>
  <c r="T68" i="7"/>
  <c r="T68" i="11" s="1"/>
  <c r="F24" i="9"/>
  <c r="S61" i="7"/>
  <c r="S61" i="11" s="1"/>
  <c r="S414" i="7"/>
  <c r="S414" i="11" s="1"/>
  <c r="S24" i="7"/>
  <c r="S24" i="11" s="1"/>
  <c r="T15" i="7"/>
  <c r="T15" i="11" s="1"/>
  <c r="T83" i="7"/>
  <c r="T83" i="11" s="1"/>
  <c r="S87" i="7"/>
  <c r="S87" i="11" s="1"/>
  <c r="S92" i="7"/>
  <c r="S92" i="11" s="1"/>
  <c r="T100" i="7"/>
  <c r="T100" i="11" s="1"/>
  <c r="S85" i="7"/>
  <c r="S85" i="11" s="1"/>
  <c r="S25" i="7"/>
  <c r="S25" i="11" s="1"/>
  <c r="T90" i="7"/>
  <c r="T90" i="11" s="1"/>
  <c r="S102" i="7"/>
  <c r="S102" i="11" s="1"/>
  <c r="T102" i="7"/>
  <c r="T102" i="11" s="1"/>
  <c r="T9" i="7"/>
  <c r="T9" i="11" s="1"/>
  <c r="T85" i="7"/>
  <c r="T85" i="11" s="1"/>
  <c r="T92" i="7"/>
  <c r="T92" i="11" s="1"/>
  <c r="S16" i="7"/>
  <c r="S16" i="11" s="1"/>
  <c r="S18" i="7"/>
  <c r="S18" i="11" s="1"/>
  <c r="T86" i="7"/>
  <c r="T86" i="11" s="1"/>
  <c r="T21" i="7"/>
  <c r="T21" i="11" s="1"/>
  <c r="T99" i="7"/>
  <c r="T99" i="11" s="1"/>
  <c r="S89" i="7"/>
  <c r="S89" i="11" s="1"/>
  <c r="S21" i="7"/>
  <c r="S21" i="11" s="1"/>
  <c r="S99" i="7"/>
  <c r="S99" i="11" s="1"/>
  <c r="T12" i="7"/>
  <c r="T12" i="11" s="1"/>
  <c r="S15" i="7"/>
  <c r="S15" i="11" s="1"/>
  <c r="T17" i="7"/>
  <c r="T17" i="11" s="1"/>
  <c r="S95" i="7"/>
  <c r="S95" i="11" s="1"/>
  <c r="S100" i="7"/>
  <c r="S100" i="11" s="1"/>
  <c r="T20" i="7"/>
  <c r="T20" i="11" s="1"/>
  <c r="T94" i="7"/>
  <c r="T94" i="11" s="1"/>
  <c r="T7" i="7"/>
  <c r="T7" i="11" s="1"/>
  <c r="T11" i="7"/>
  <c r="T11" i="11" s="1"/>
  <c r="S94" i="7"/>
  <c r="S94" i="11" s="1"/>
  <c r="T26" i="7"/>
  <c r="T26" i="11" s="1"/>
  <c r="T24" i="7"/>
  <c r="T24" i="11" s="1"/>
  <c r="T91" i="7"/>
  <c r="T91" i="11" s="1"/>
  <c r="T97" i="7"/>
  <c r="T97" i="11" s="1"/>
  <c r="S90" i="7"/>
  <c r="S90" i="11" s="1"/>
  <c r="S101" i="7"/>
  <c r="S101" i="11" s="1"/>
  <c r="T25" i="7"/>
  <c r="T25" i="11" s="1"/>
  <c r="T98" i="7"/>
  <c r="T98" i="11" s="1"/>
  <c r="T10" i="7"/>
  <c r="T10" i="11" s="1"/>
  <c r="S97" i="7"/>
  <c r="S97" i="11" s="1"/>
  <c r="S7" i="7"/>
  <c r="S7" i="11" s="1"/>
  <c r="S10" i="7"/>
  <c r="S10" i="11" s="1"/>
  <c r="T18" i="7"/>
  <c r="T18" i="11" s="1"/>
  <c r="S17" i="7"/>
  <c r="S17" i="11" s="1"/>
  <c r="T27" i="7"/>
  <c r="T27" i="11" s="1"/>
  <c r="T88" i="7"/>
  <c r="T88" i="11" s="1"/>
  <c r="T8" i="7"/>
  <c r="T8" i="11" s="1"/>
  <c r="S13" i="7"/>
  <c r="S13" i="11" s="1"/>
  <c r="S8" i="7"/>
  <c r="S8" i="11" s="1"/>
  <c r="S26" i="7"/>
  <c r="S26" i="11" s="1"/>
  <c r="T95" i="7"/>
  <c r="T95" i="11" s="1"/>
  <c r="S20" i="7"/>
  <c r="S20" i="11" s="1"/>
  <c r="S22" i="7"/>
  <c r="S22" i="11" s="1"/>
  <c r="S83" i="7"/>
  <c r="S83" i="11" s="1"/>
  <c r="S82" i="7"/>
  <c r="S82" i="11" s="1"/>
  <c r="S12" i="7"/>
  <c r="S12" i="11" s="1"/>
  <c r="T13" i="7"/>
  <c r="T13" i="11" s="1"/>
  <c r="T16" i="7"/>
  <c r="T16" i="11" s="1"/>
  <c r="S88" i="7"/>
  <c r="S88" i="11" s="1"/>
  <c r="T96" i="7"/>
  <c r="T96" i="11" s="1"/>
  <c r="S84" i="7"/>
  <c r="S84" i="11" s="1"/>
  <c r="T22" i="7"/>
  <c r="T22" i="11" s="1"/>
  <c r="S11" i="7"/>
  <c r="S11" i="11" s="1"/>
  <c r="S14" i="7"/>
  <c r="S14" i="11" s="1"/>
  <c r="T101" i="7"/>
  <c r="T101" i="11" s="1"/>
  <c r="T84" i="7"/>
  <c r="T84" i="11" s="1"/>
  <c r="S19" i="7"/>
  <c r="S19" i="11" s="1"/>
  <c r="T14" i="7"/>
  <c r="T14" i="11" s="1"/>
  <c r="S91" i="7"/>
  <c r="S91" i="11" s="1"/>
  <c r="S86" i="7"/>
  <c r="S86" i="11" s="1"/>
  <c r="T82" i="7"/>
  <c r="T82" i="11" s="1"/>
  <c r="T93" i="7"/>
  <c r="T93" i="11" s="1"/>
  <c r="T19" i="7"/>
  <c r="T19" i="11" s="1"/>
  <c r="T89" i="7"/>
  <c r="T89" i="11" s="1"/>
  <c r="S27" i="7"/>
  <c r="S27" i="11" s="1"/>
  <c r="S93" i="7"/>
  <c r="S93" i="11" s="1"/>
  <c r="S96" i="7"/>
  <c r="S96" i="11" s="1"/>
  <c r="S9" i="7"/>
  <c r="S9" i="11" s="1"/>
  <c r="AH42" i="9"/>
  <c r="AA9" i="9"/>
  <c r="O11" i="9"/>
  <c r="AH18" i="9"/>
  <c r="T408" i="7"/>
  <c r="T408" i="11" s="1"/>
  <c r="K8" i="9"/>
  <c r="J21" i="9"/>
  <c r="T46" i="7"/>
  <c r="T46" i="11" s="1"/>
  <c r="T469" i="7"/>
  <c r="T469" i="11" s="1"/>
  <c r="T475" i="7"/>
  <c r="T475" i="11" s="1"/>
  <c r="S110" i="7"/>
  <c r="S110" i="11" s="1"/>
  <c r="O19" i="9"/>
  <c r="S216" i="7"/>
  <c r="S216" i="11" s="1"/>
  <c r="Z13" i="9"/>
  <c r="AH36" i="9"/>
  <c r="F10" i="9"/>
  <c r="S167" i="7"/>
  <c r="S167" i="11" s="1"/>
  <c r="T44" i="7"/>
  <c r="T44" i="11" s="1"/>
  <c r="S165" i="7"/>
  <c r="S165" i="11" s="1"/>
  <c r="S168" i="7"/>
  <c r="S168" i="11" s="1"/>
  <c r="Z20" i="9"/>
  <c r="Z14" i="9"/>
  <c r="T41" i="7"/>
  <c r="T41" i="11" s="1"/>
  <c r="S185" i="7"/>
  <c r="S185" i="11" s="1"/>
  <c r="Z17" i="9"/>
  <c r="AH40" i="9"/>
  <c r="K6" i="9"/>
  <c r="T57" i="7"/>
  <c r="T57" i="11" s="1"/>
  <c r="AE14" i="9"/>
  <c r="T159" i="7"/>
  <c r="T159" i="11" s="1"/>
  <c r="AE33" i="9"/>
  <c r="AA40" i="9"/>
  <c r="S412" i="7"/>
  <c r="S412" i="11" s="1"/>
  <c r="T418" i="7"/>
  <c r="T418" i="11" s="1"/>
  <c r="S115" i="7"/>
  <c r="S115" i="11" s="1"/>
  <c r="T221" i="7"/>
  <c r="T221" i="11" s="1"/>
  <c r="T74" i="7"/>
  <c r="T74" i="11" s="1"/>
  <c r="AD26" i="9"/>
  <c r="T110" i="7"/>
  <c r="T110" i="11" s="1"/>
  <c r="S423" i="7"/>
  <c r="S423" i="11" s="1"/>
  <c r="K17" i="9"/>
  <c r="N15" i="9"/>
  <c r="T188" i="7"/>
  <c r="T188" i="11" s="1"/>
  <c r="S50" i="7"/>
  <c r="S50" i="11" s="1"/>
  <c r="S66" i="7"/>
  <c r="S66" i="11" s="1"/>
  <c r="J10" i="9"/>
  <c r="Z38" i="9"/>
  <c r="T422" i="7"/>
  <c r="T422" i="11" s="1"/>
  <c r="T413" i="7"/>
  <c r="T413" i="11" s="1"/>
  <c r="AA43" i="9"/>
  <c r="C23" i="9"/>
  <c r="T227" i="7"/>
  <c r="T227" i="11" s="1"/>
  <c r="AD15" i="9"/>
  <c r="S113" i="7"/>
  <c r="S113" i="11" s="1"/>
  <c r="S68" i="7"/>
  <c r="S68" i="11" s="1"/>
  <c r="B20" i="9"/>
  <c r="T198" i="7"/>
  <c r="T198" i="11" s="1"/>
  <c r="S201" i="7"/>
  <c r="S201" i="11" s="1"/>
  <c r="T225" i="7"/>
  <c r="T225" i="11" s="1"/>
  <c r="S32" i="7"/>
  <c r="S32" i="11" s="1"/>
  <c r="T201" i="7"/>
  <c r="T201" i="11" s="1"/>
  <c r="AA32" i="9"/>
  <c r="B16" i="9"/>
  <c r="T460" i="7"/>
  <c r="T460" i="11" s="1"/>
  <c r="S72" i="7"/>
  <c r="S72" i="11" s="1"/>
  <c r="G20" i="9"/>
  <c r="S74" i="7"/>
  <c r="S74" i="11" s="1"/>
  <c r="S476" i="7"/>
  <c r="S476" i="11" s="1"/>
  <c r="N8" i="9"/>
  <c r="N14" i="9"/>
  <c r="AH32" i="9"/>
  <c r="AI49" i="9"/>
  <c r="R9" i="9"/>
  <c r="AH15" i="9"/>
  <c r="S39" i="7"/>
  <c r="S39" i="11" s="1"/>
  <c r="S462" i="7"/>
  <c r="S462" i="11" s="1"/>
  <c r="Z16" i="9"/>
  <c r="T123" i="7"/>
  <c r="T123" i="11" s="1"/>
  <c r="G18" i="9"/>
  <c r="G15" i="9"/>
  <c r="O25" i="9"/>
  <c r="S221" i="7"/>
  <c r="S221" i="11" s="1"/>
  <c r="S466" i="7"/>
  <c r="S466" i="11" s="1"/>
  <c r="Z31" i="9"/>
  <c r="S407" i="7"/>
  <c r="AA31" i="9"/>
  <c r="T407" i="7"/>
  <c r="T407" i="11" s="1"/>
  <c r="T50" i="7"/>
  <c r="T50" i="11" s="1"/>
  <c r="AI20" i="9"/>
  <c r="T170" i="7"/>
  <c r="T170" i="11" s="1"/>
  <c r="S427" i="7"/>
  <c r="S427" i="11" s="1"/>
  <c r="T220" i="7"/>
  <c r="T220" i="11" s="1"/>
  <c r="Z47" i="9"/>
  <c r="AE12" i="9"/>
  <c r="J15" i="9"/>
  <c r="T158" i="7"/>
  <c r="T158" i="11" s="1"/>
  <c r="T52" i="7"/>
  <c r="T52" i="11" s="1"/>
  <c r="T42" i="7"/>
  <c r="T42" i="11" s="1"/>
  <c r="AA46" i="9"/>
  <c r="AA37" i="9"/>
  <c r="T419" i="7"/>
  <c r="T419" i="11" s="1"/>
  <c r="AI26" i="9"/>
  <c r="S191" i="7"/>
  <c r="S191" i="11" s="1"/>
  <c r="AI36" i="9"/>
  <c r="R12" i="9"/>
  <c r="J17" i="9"/>
  <c r="AE22" i="9"/>
  <c r="T73" i="7"/>
  <c r="T73" i="11" s="1"/>
  <c r="AD25" i="9"/>
  <c r="AI24" i="9"/>
  <c r="T76" i="7"/>
  <c r="T76" i="11" s="1"/>
  <c r="F6" i="9"/>
  <c r="AE25" i="9"/>
  <c r="AI34" i="9"/>
  <c r="Z34" i="9"/>
  <c r="J23" i="9"/>
  <c r="AH50" i="9"/>
  <c r="K26" i="9"/>
  <c r="S458" i="7"/>
  <c r="S458" i="11" s="1"/>
  <c r="B10" i="9"/>
  <c r="S471" i="7"/>
  <c r="S471" i="11" s="1"/>
  <c r="F13" i="9"/>
  <c r="S22" i="9"/>
  <c r="AA8" i="9"/>
  <c r="AH20" i="9"/>
  <c r="T410" i="7"/>
  <c r="T410" i="11" s="1"/>
  <c r="Z35" i="9"/>
  <c r="AE24" i="9"/>
  <c r="AE11" i="9"/>
  <c r="T48" i="7"/>
  <c r="T48" i="11" s="1"/>
  <c r="S409" i="7"/>
  <c r="S409" i="11" s="1"/>
  <c r="T415" i="7"/>
  <c r="T415" i="11" s="1"/>
  <c r="G24" i="9"/>
  <c r="B13" i="9"/>
  <c r="T51" i="7"/>
  <c r="T51" i="11" s="1"/>
  <c r="S160" i="7"/>
  <c r="S160" i="11" s="1"/>
  <c r="T414" i="7"/>
  <c r="T414" i="11" s="1"/>
  <c r="AA19" i="9"/>
  <c r="Z51" i="9"/>
  <c r="AI19" i="9"/>
  <c r="T167" i="7"/>
  <c r="T167" i="11" s="1"/>
  <c r="K18" i="9"/>
  <c r="C18" i="9"/>
  <c r="AA7" i="9"/>
  <c r="G26" i="9"/>
  <c r="G16" i="9"/>
  <c r="T66" i="7"/>
  <c r="T66" i="11" s="1"/>
  <c r="T462" i="7"/>
  <c r="T462" i="11" s="1"/>
  <c r="T113" i="7"/>
  <c r="T113" i="11" s="1"/>
  <c r="K22" i="9"/>
  <c r="K25" i="9"/>
  <c r="Q53" i="11"/>
  <c r="AE45" i="9"/>
  <c r="N16" i="9"/>
  <c r="S220" i="7"/>
  <c r="S220" i="11" s="1"/>
  <c r="S199" i="7"/>
  <c r="S199" i="11" s="1"/>
  <c r="S470" i="7"/>
  <c r="S470" i="11" s="1"/>
  <c r="T77" i="7"/>
  <c r="T77" i="11" s="1"/>
  <c r="T202" i="7"/>
  <c r="T202" i="11" s="1"/>
  <c r="AH45" i="9"/>
  <c r="C13" i="9"/>
  <c r="AE35" i="9"/>
  <c r="AD13" i="9"/>
  <c r="S173" i="7"/>
  <c r="S173" i="11" s="1"/>
  <c r="S159" i="7"/>
  <c r="S159" i="11" s="1"/>
  <c r="S209" i="7"/>
  <c r="S209" i="11" s="1"/>
  <c r="AA34" i="9"/>
  <c r="AD32" i="9"/>
  <c r="S475" i="7"/>
  <c r="S475" i="11" s="1"/>
  <c r="T471" i="7"/>
  <c r="T471" i="11" s="1"/>
  <c r="S411" i="7"/>
  <c r="S411" i="11" s="1"/>
  <c r="G22" i="9"/>
  <c r="N13" i="9"/>
  <c r="S175" i="7"/>
  <c r="S175" i="11" s="1"/>
  <c r="Z33" i="9"/>
  <c r="AA39" i="9"/>
  <c r="G25" i="9"/>
  <c r="Z9" i="9"/>
  <c r="S122" i="7"/>
  <c r="S122" i="11" s="1"/>
  <c r="T210" i="7"/>
  <c r="T210" i="11" s="1"/>
  <c r="AA38" i="9"/>
  <c r="S47" i="7"/>
  <c r="S47" i="11" s="1"/>
  <c r="AA16" i="9"/>
  <c r="T69" i="7"/>
  <c r="T69" i="11" s="1"/>
  <c r="S210" i="7"/>
  <c r="S210" i="11" s="1"/>
  <c r="K15" i="9"/>
  <c r="O8" i="9"/>
  <c r="T38" i="7"/>
  <c r="T38" i="11" s="1"/>
  <c r="B6" i="9"/>
  <c r="AH21" i="9"/>
  <c r="S12" i="9"/>
  <c r="S77" i="7"/>
  <c r="S77" i="11" s="1"/>
  <c r="S184" i="7"/>
  <c r="S184" i="11" s="1"/>
  <c r="T115" i="7"/>
  <c r="T115" i="11" s="1"/>
  <c r="B17" i="9"/>
  <c r="G6" i="9"/>
  <c r="AH19" i="9"/>
  <c r="AD23" i="9"/>
  <c r="AH22" i="9"/>
  <c r="AH44" i="9"/>
  <c r="T169" i="7"/>
  <c r="T169" i="11" s="1"/>
  <c r="S118" i="7"/>
  <c r="S118" i="11" s="1"/>
  <c r="AI35" i="9"/>
  <c r="S196" i="7"/>
  <c r="S196" i="11" s="1"/>
  <c r="S227" i="7"/>
  <c r="S227" i="11" s="1"/>
  <c r="N10" i="9"/>
  <c r="AE26" i="9"/>
  <c r="T75" i="7"/>
  <c r="T75" i="11" s="1"/>
  <c r="O22" i="9"/>
  <c r="S189" i="7"/>
  <c r="S189" i="11" s="1"/>
  <c r="Z22" i="9"/>
  <c r="Z8" i="9"/>
  <c r="T464" i="7"/>
  <c r="T464" i="11" s="1"/>
  <c r="AH49" i="9"/>
  <c r="AI45" i="9"/>
  <c r="AE43" i="9"/>
  <c r="Z24" i="9"/>
  <c r="S190" i="7"/>
  <c r="S190" i="11" s="1"/>
  <c r="O18" i="9"/>
  <c r="AI9" i="9"/>
  <c r="S35" i="7"/>
  <c r="S35" i="11" s="1"/>
  <c r="F21" i="9"/>
  <c r="AH9" i="9"/>
  <c r="O20" i="9"/>
  <c r="S408" i="7"/>
  <c r="S408" i="11" s="1"/>
  <c r="T60" i="7"/>
  <c r="T60" i="11" s="1"/>
  <c r="G12" i="9"/>
  <c r="S415" i="7"/>
  <c r="S415" i="11" s="1"/>
  <c r="Q28" i="11"/>
  <c r="C24" i="9"/>
  <c r="S222" i="7"/>
  <c r="S222" i="11" s="1"/>
  <c r="AI48" i="9"/>
  <c r="J20" i="9"/>
  <c r="J26" i="9"/>
  <c r="N19" i="9"/>
  <c r="S424" i="7"/>
  <c r="S424" i="11" s="1"/>
  <c r="S218" i="7"/>
  <c r="S218" i="11" s="1"/>
  <c r="AD8" i="9"/>
  <c r="S14" i="9"/>
  <c r="AD12" i="9"/>
  <c r="T32" i="7"/>
  <c r="T32" i="11" s="1"/>
  <c r="S223" i="7"/>
  <c r="S223" i="11" s="1"/>
  <c r="AA18" i="9"/>
  <c r="R17" i="9"/>
  <c r="T461" i="7"/>
  <c r="T461" i="11" s="1"/>
  <c r="AD20" i="9"/>
  <c r="AH26" i="9"/>
  <c r="N17" i="9"/>
  <c r="K24" i="9"/>
  <c r="S158" i="7"/>
  <c r="S158" i="11" s="1"/>
  <c r="T37" i="7"/>
  <c r="T37" i="11" s="1"/>
  <c r="T108" i="7"/>
  <c r="T108" i="11" s="1"/>
  <c r="N12" i="9"/>
  <c r="S163" i="7"/>
  <c r="S163" i="11" s="1"/>
  <c r="O26" i="9"/>
  <c r="S40" i="7"/>
  <c r="S40" i="11" s="1"/>
  <c r="S212" i="7"/>
  <c r="S212" i="11" s="1"/>
  <c r="AD41" i="9"/>
  <c r="F9" i="9"/>
  <c r="T215" i="7"/>
  <c r="T215" i="11" s="1"/>
  <c r="Z32" i="9"/>
  <c r="T165" i="7"/>
  <c r="T165" i="11" s="1"/>
  <c r="Z39" i="9"/>
  <c r="T189" i="7"/>
  <c r="T189" i="11" s="1"/>
  <c r="T474" i="7"/>
  <c r="T474" i="11" s="1"/>
  <c r="AH39" i="9"/>
  <c r="S71" i="7"/>
  <c r="S71" i="11" s="1"/>
  <c r="Z48" i="9"/>
  <c r="T459" i="7"/>
  <c r="T459" i="11" s="1"/>
  <c r="AI39" i="9"/>
  <c r="AH17" i="9"/>
  <c r="T211" i="7"/>
  <c r="T211" i="11" s="1"/>
  <c r="S418" i="7"/>
  <c r="S418" i="11" s="1"/>
  <c r="S188" i="7"/>
  <c r="S188" i="11" s="1"/>
  <c r="C21" i="9"/>
  <c r="S194" i="7"/>
  <c r="S194" i="11" s="1"/>
  <c r="T177" i="7"/>
  <c r="T177" i="11" s="1"/>
  <c r="Z7" i="9"/>
  <c r="G11" i="9"/>
  <c r="T43" i="7"/>
  <c r="T43" i="11" s="1"/>
  <c r="S7" i="9"/>
  <c r="S426" i="7"/>
  <c r="S426" i="11" s="1"/>
  <c r="Q403" i="11"/>
  <c r="G8" i="9"/>
  <c r="G9" i="9"/>
  <c r="Z12" i="9"/>
  <c r="O17" i="9"/>
  <c r="N18" i="9"/>
  <c r="F14" i="9"/>
  <c r="AI23" i="9"/>
  <c r="N11" i="9"/>
  <c r="AH11" i="9"/>
  <c r="O16" i="9"/>
  <c r="S193" i="7"/>
  <c r="S193" i="11" s="1"/>
  <c r="AI14" i="9"/>
  <c r="T174" i="7"/>
  <c r="T174" i="11" s="1"/>
  <c r="Q428" i="11"/>
  <c r="S420" i="7"/>
  <c r="S420" i="11" s="1"/>
  <c r="K20" i="9"/>
  <c r="K21" i="9"/>
  <c r="AA14" i="9"/>
  <c r="S463" i="7"/>
  <c r="S463" i="11" s="1"/>
  <c r="AE13" i="9"/>
  <c r="S465" i="7"/>
  <c r="S465" i="11" s="1"/>
  <c r="T420" i="7"/>
  <c r="T420" i="11" s="1"/>
  <c r="T118" i="7"/>
  <c r="T118" i="11" s="1"/>
  <c r="AI33" i="9"/>
  <c r="T465" i="7"/>
  <c r="T465" i="11" s="1"/>
  <c r="AI10" i="9"/>
  <c r="Z42" i="9"/>
  <c r="T421" i="7"/>
  <c r="T421" i="11" s="1"/>
  <c r="AA47" i="9"/>
  <c r="AD18" i="9"/>
  <c r="S170" i="7"/>
  <c r="S170" i="11" s="1"/>
  <c r="AA51" i="9"/>
  <c r="S62" i="7"/>
  <c r="S62" i="11" s="1"/>
  <c r="T424" i="7"/>
  <c r="T424" i="11" s="1"/>
  <c r="T116" i="7"/>
  <c r="T116" i="11" s="1"/>
  <c r="AA26" i="9"/>
  <c r="Q178" i="11"/>
  <c r="G17" i="9"/>
  <c r="Z50" i="9"/>
  <c r="F17" i="9"/>
  <c r="N25" i="9"/>
  <c r="S162" i="7"/>
  <c r="S162" i="11" s="1"/>
  <c r="AD6" i="9"/>
  <c r="AE6" i="9"/>
  <c r="T182" i="7"/>
  <c r="T182" i="11" s="1"/>
  <c r="S182" i="7"/>
  <c r="S182" i="11" s="1"/>
  <c r="S421" i="7"/>
  <c r="S421" i="11" s="1"/>
  <c r="T412" i="7"/>
  <c r="T412" i="11" s="1"/>
  <c r="AE16" i="9"/>
  <c r="R28" i="11"/>
  <c r="S44" i="7"/>
  <c r="S44" i="11" s="1"/>
  <c r="AD17" i="9"/>
  <c r="T40" i="7"/>
  <c r="T40" i="11" s="1"/>
  <c r="AA23" i="9"/>
  <c r="S425" i="7"/>
  <c r="S425" i="11" s="1"/>
  <c r="Z44" i="9"/>
  <c r="T33" i="7"/>
  <c r="T33" i="11" s="1"/>
  <c r="T71" i="7"/>
  <c r="T71" i="11" s="1"/>
  <c r="AH37" i="9"/>
  <c r="T425" i="7"/>
  <c r="T425" i="11" s="1"/>
  <c r="T122" i="7"/>
  <c r="T122" i="11" s="1"/>
  <c r="S58" i="7"/>
  <c r="S58" i="11" s="1"/>
  <c r="AA44" i="9"/>
  <c r="AE38" i="9"/>
  <c r="S17" i="9"/>
  <c r="T121" i="7"/>
  <c r="T121" i="11" s="1"/>
  <c r="T127" i="7"/>
  <c r="T127" i="11" s="1"/>
  <c r="T166" i="7"/>
  <c r="T166" i="11" s="1"/>
  <c r="AA45" i="9"/>
  <c r="B14" i="9"/>
  <c r="T423" i="7"/>
  <c r="T423" i="11" s="1"/>
  <c r="S464" i="7"/>
  <c r="S464" i="11" s="1"/>
  <c r="O21" i="9"/>
  <c r="C22" i="9"/>
  <c r="T212" i="7"/>
  <c r="T212" i="11" s="1"/>
  <c r="AD22" i="9"/>
  <c r="Z19" i="9"/>
  <c r="T427" i="7"/>
  <c r="T427" i="11" s="1"/>
  <c r="J11" i="9"/>
  <c r="AA48" i="9"/>
  <c r="N7" i="9"/>
  <c r="S215" i="7"/>
  <c r="S215" i="11" s="1"/>
  <c r="S217" i="7"/>
  <c r="S217" i="11" s="1"/>
  <c r="AD50" i="9"/>
  <c r="AE32" i="9"/>
  <c r="AD34" i="9"/>
  <c r="AD46" i="9"/>
  <c r="AE50" i="9"/>
  <c r="AD37" i="9"/>
  <c r="AD39" i="9"/>
  <c r="AD43" i="9"/>
  <c r="AE42" i="9"/>
  <c r="AE46" i="9"/>
  <c r="AE34" i="9"/>
  <c r="AD38" i="9"/>
  <c r="AD42" i="9"/>
  <c r="AE36" i="9"/>
  <c r="AE48" i="9"/>
  <c r="AD51" i="9"/>
  <c r="AE44" i="9"/>
  <c r="AD33" i="9"/>
  <c r="AE40" i="9"/>
  <c r="AD45" i="9"/>
  <c r="AD35" i="9"/>
  <c r="AD47" i="9"/>
  <c r="AD40" i="9"/>
  <c r="O7" i="9"/>
  <c r="S43" i="7"/>
  <c r="S43" i="11" s="1"/>
  <c r="AH48" i="9"/>
  <c r="T183" i="7"/>
  <c r="T183" i="11" s="1"/>
  <c r="N6" i="9"/>
  <c r="N23" i="9"/>
  <c r="T184" i="7"/>
  <c r="T184" i="11" s="1"/>
  <c r="AD16" i="9"/>
  <c r="T197" i="7"/>
  <c r="T197" i="11" s="1"/>
  <c r="Z11" i="9"/>
  <c r="S107" i="7"/>
  <c r="S107" i="11" s="1"/>
  <c r="T107" i="7"/>
  <c r="T107" i="11" s="1"/>
  <c r="S6" i="9"/>
  <c r="R6" i="9"/>
  <c r="Z45" i="9"/>
  <c r="O23" i="9"/>
  <c r="AA36" i="9"/>
  <c r="T214" i="7"/>
  <c r="T214" i="11" s="1"/>
  <c r="S169" i="7"/>
  <c r="S169" i="11" s="1"/>
  <c r="S176" i="7"/>
  <c r="S176" i="11" s="1"/>
  <c r="F18" i="9"/>
  <c r="T185" i="7"/>
  <c r="T185" i="11" s="1"/>
  <c r="G14" i="9"/>
  <c r="T164" i="7"/>
  <c r="T164" i="11" s="1"/>
  <c r="Z49" i="9"/>
  <c r="G7" i="9"/>
  <c r="AA49" i="9"/>
  <c r="T213" i="7"/>
  <c r="T213" i="11" s="1"/>
  <c r="S21" i="9"/>
  <c r="J7" i="9"/>
  <c r="Q378" i="11"/>
  <c r="T120" i="7"/>
  <c r="T120" i="11" s="1"/>
  <c r="S20" i="9"/>
  <c r="S473" i="7"/>
  <c r="S473" i="11" s="1"/>
  <c r="S26" i="9"/>
  <c r="AA15" i="9"/>
  <c r="AH38" i="9"/>
  <c r="AI11" i="9"/>
  <c r="S114" i="7"/>
  <c r="S114" i="11" s="1"/>
  <c r="S419" i="7"/>
  <c r="S419" i="11" s="1"/>
  <c r="R16" i="9"/>
  <c r="AH14" i="9"/>
  <c r="S225" i="7"/>
  <c r="S225" i="11" s="1"/>
  <c r="AH16" i="9"/>
  <c r="S213" i="7"/>
  <c r="S213" i="11" s="1"/>
  <c r="S469" i="7"/>
  <c r="S469" i="11" s="1"/>
  <c r="AI12" i="9"/>
  <c r="S19" i="9"/>
  <c r="AH47" i="9"/>
  <c r="N22" i="9"/>
  <c r="S195" i="7"/>
  <c r="S195" i="11" s="1"/>
  <c r="R13" i="9"/>
  <c r="Z43" i="9"/>
  <c r="B22" i="9"/>
  <c r="S177" i="7"/>
  <c r="S177" i="11" s="1"/>
  <c r="T125" i="7"/>
  <c r="T125" i="11" s="1"/>
  <c r="B8" i="9"/>
  <c r="T463" i="7"/>
  <c r="T463" i="11" s="1"/>
  <c r="C26" i="9"/>
  <c r="S200" i="7"/>
  <c r="S200" i="11" s="1"/>
  <c r="S117" i="7"/>
  <c r="S117" i="11" s="1"/>
  <c r="AH24" i="9"/>
  <c r="Z18" i="9"/>
  <c r="Z25" i="9"/>
  <c r="AA13" i="9"/>
  <c r="AI41" i="9"/>
  <c r="N20" i="9"/>
  <c r="AI16" i="9"/>
  <c r="S42" i="7"/>
  <c r="S42" i="11" s="1"/>
  <c r="T58" i="7"/>
  <c r="T58" i="11" s="1"/>
  <c r="S75" i="7"/>
  <c r="S75" i="11" s="1"/>
  <c r="G23" i="9"/>
  <c r="S45" i="7"/>
  <c r="S45" i="11" s="1"/>
  <c r="F20" i="9"/>
  <c r="S127" i="7"/>
  <c r="S127" i="11" s="1"/>
  <c r="T36" i="7"/>
  <c r="T36" i="11" s="1"/>
  <c r="G13" i="9"/>
  <c r="T417" i="7"/>
  <c r="T417" i="11" s="1"/>
  <c r="AE49" i="9"/>
  <c r="C14" i="9"/>
  <c r="AH35" i="9"/>
  <c r="AI32" i="9"/>
  <c r="Z21" i="9"/>
  <c r="AI17" i="9"/>
  <c r="AH12" i="9"/>
  <c r="AH43" i="9"/>
  <c r="T472" i="7"/>
  <c r="T472" i="11" s="1"/>
  <c r="S211" i="7"/>
  <c r="S211" i="11" s="1"/>
  <c r="T226" i="7"/>
  <c r="T226" i="11" s="1"/>
  <c r="AI44" i="9"/>
  <c r="S416" i="7"/>
  <c r="S416" i="11" s="1"/>
  <c r="T126" i="7"/>
  <c r="T126" i="11" s="1"/>
  <c r="S161" i="7"/>
  <c r="S161" i="11" s="1"/>
  <c r="B26" i="9"/>
  <c r="AD19" i="9"/>
  <c r="Z26" i="9"/>
  <c r="S24" i="9"/>
  <c r="C15" i="9"/>
  <c r="S108" i="7"/>
  <c r="S108" i="11" s="1"/>
  <c r="AD24" i="9"/>
  <c r="S449" i="7"/>
  <c r="S449" i="11" s="1"/>
  <c r="S441" i="7"/>
  <c r="S441" i="11" s="1"/>
  <c r="S433" i="7"/>
  <c r="S433" i="11" s="1"/>
  <c r="S445" i="7"/>
  <c r="S445" i="11" s="1"/>
  <c r="S437" i="7"/>
  <c r="S437" i="11" s="1"/>
  <c r="S440" i="7"/>
  <c r="S440" i="11" s="1"/>
  <c r="T452" i="7"/>
  <c r="T452" i="11" s="1"/>
  <c r="T442" i="7"/>
  <c r="T442" i="11" s="1"/>
  <c r="S438" i="7"/>
  <c r="S438" i="11" s="1"/>
  <c r="T440" i="7"/>
  <c r="T440" i="11" s="1"/>
  <c r="S443" i="7"/>
  <c r="S443" i="11" s="1"/>
  <c r="S432" i="7"/>
  <c r="S432" i="11" s="1"/>
  <c r="T434" i="7"/>
  <c r="T434" i="11" s="1"/>
  <c r="S447" i="7"/>
  <c r="S447" i="11" s="1"/>
  <c r="S446" i="7"/>
  <c r="S446" i="11" s="1"/>
  <c r="T450" i="7"/>
  <c r="T450" i="11" s="1"/>
  <c r="T446" i="7"/>
  <c r="T446" i="11" s="1"/>
  <c r="T448" i="7"/>
  <c r="T448" i="11" s="1"/>
  <c r="T435" i="7"/>
  <c r="T435" i="11" s="1"/>
  <c r="S451" i="7"/>
  <c r="S451" i="11" s="1"/>
  <c r="AD31" i="9"/>
  <c r="T439" i="7"/>
  <c r="T439" i="11" s="1"/>
  <c r="T438" i="7"/>
  <c r="T438" i="11" s="1"/>
  <c r="T451" i="7"/>
  <c r="T451" i="11" s="1"/>
  <c r="S450" i="7"/>
  <c r="S450" i="11" s="1"/>
  <c r="T441" i="7"/>
  <c r="T441" i="11" s="1"/>
  <c r="S435" i="7"/>
  <c r="S435" i="11" s="1"/>
  <c r="T444" i="7"/>
  <c r="T444" i="11" s="1"/>
  <c r="S434" i="7"/>
  <c r="S434" i="11" s="1"/>
  <c r="S439" i="7"/>
  <c r="S439" i="11" s="1"/>
  <c r="S442" i="7"/>
  <c r="S442" i="11" s="1"/>
  <c r="T447" i="7"/>
  <c r="T447" i="11" s="1"/>
  <c r="T433" i="7"/>
  <c r="T433" i="11" s="1"/>
  <c r="S448" i="7"/>
  <c r="S448" i="11" s="1"/>
  <c r="T443" i="7"/>
  <c r="T443" i="11" s="1"/>
  <c r="S436" i="7"/>
  <c r="S436" i="11" s="1"/>
  <c r="T437" i="7"/>
  <c r="T437" i="11" s="1"/>
  <c r="T432" i="7"/>
  <c r="T432" i="11" s="1"/>
  <c r="T449" i="7"/>
  <c r="T449" i="11" s="1"/>
  <c r="S444" i="7"/>
  <c r="S444" i="11" s="1"/>
  <c r="T445" i="7"/>
  <c r="T445" i="11" s="1"/>
  <c r="AE31" i="9"/>
  <c r="S452" i="7"/>
  <c r="S452" i="11" s="1"/>
  <c r="T436" i="7"/>
  <c r="T436" i="11" s="1"/>
  <c r="A1" i="9"/>
  <c r="A1" i="8"/>
  <c r="A1" i="7"/>
  <c r="S407" i="11" l="1"/>
  <c r="S428" i="11" s="1"/>
  <c r="S428" i="7"/>
</calcChain>
</file>

<file path=xl/sharedStrings.xml><?xml version="1.0" encoding="utf-8"?>
<sst xmlns="http://schemas.openxmlformats.org/spreadsheetml/2006/main" count="2789" uniqueCount="98">
  <si>
    <t>1.1.2 Kynja og aldurssamsetning</t>
  </si>
  <si>
    <t>Frumgögn fyrir vísi</t>
  </si>
  <si>
    <t>Slóð á töflu á Hagstofa.is</t>
  </si>
  <si>
    <t>https://px.hagstofa.is/pxis/pxweb/is/Ibuar/Ibuar__mannfjoldi__2_byggdir__sveitarfelog/MAN02005.px/table/tableViewLayout2/</t>
  </si>
  <si>
    <t>Slóð á CSV</t>
  </si>
  <si>
    <t>https://px.hagstofa.is:443/pxis/sq/905772b9-9f50-42a3-b2b4-85f179f80a92</t>
  </si>
  <si>
    <t xml:space="preserve"> Fast upphafstímabil, með hækkandi fjölda uppfærðra tímabila Snið: Semíkommuskipt án töfluheits (CSV)</t>
  </si>
  <si>
    <t>Sveitarfélag</t>
  </si>
  <si>
    <t>Aldur</t>
  </si>
  <si>
    <t>Alls</t>
  </si>
  <si>
    <t>Karlar</t>
  </si>
  <si>
    <t>Konur</t>
  </si>
  <si>
    <t>Ísland</t>
  </si>
  <si>
    <t>0-4 ára</t>
  </si>
  <si>
    <t>5-9 ára</t>
  </si>
  <si>
    <t>10-14 ára</t>
  </si>
  <si>
    <t>15-19 ára</t>
  </si>
  <si>
    <t>20-24 ára</t>
  </si>
  <si>
    <t>25-29 ára</t>
  </si>
  <si>
    <t>30-34 ára</t>
  </si>
  <si>
    <t>35-39 ára</t>
  </si>
  <si>
    <t>40-44 ára</t>
  </si>
  <si>
    <t>45-49 ára</t>
  </si>
  <si>
    <t>50-54 ára</t>
  </si>
  <si>
    <t>55-59 ára</t>
  </si>
  <si>
    <t>60-64 ára</t>
  </si>
  <si>
    <t>65-69 ára</t>
  </si>
  <si>
    <t>70-74 ára</t>
  </si>
  <si>
    <t>75-79 ára</t>
  </si>
  <si>
    <t>80-84 ára</t>
  </si>
  <si>
    <t>85-89 ára</t>
  </si>
  <si>
    <t>90-94 ára</t>
  </si>
  <si>
    <t>95-99 ára</t>
  </si>
  <si>
    <t>100 ára og eldri</t>
  </si>
  <si>
    <t>Fjarðabyggð</t>
  </si>
  <si>
    <t>Múlaþing</t>
  </si>
  <si>
    <t>Vopnafjarðarhreppur</t>
  </si>
  <si>
    <t>Fljótsdalshreppur</t>
  </si>
  <si>
    <t>Austurland</t>
  </si>
  <si>
    <t>Landið allt</t>
  </si>
  <si>
    <t>% karlar</t>
  </si>
  <si>
    <t>% konur</t>
  </si>
  <si>
    <t>Samtals</t>
  </si>
  <si>
    <t>Population by sex, age and municipalities 1998-2022 - Municipal structure 1 January 2022</t>
  </si>
  <si>
    <t>East Iceland</t>
  </si>
  <si>
    <t>Iceland</t>
  </si>
  <si>
    <t>Total</t>
  </si>
  <si>
    <t>Men</t>
  </si>
  <si>
    <t>Women</t>
  </si>
  <si>
    <t>% men</t>
  </si>
  <si>
    <t>% women</t>
  </si>
  <si>
    <t>0-4 years</t>
  </si>
  <si>
    <t>5-9 years</t>
  </si>
  <si>
    <t>10-14 years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</si>
  <si>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</si>
  <si>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</si>
  <si>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</si>
  <si>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</si>
  <si>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</si>
  <si>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</si>
  <si>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</si>
  <si>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</si>
  <si>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</si>
  <si>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</si>
  <si>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</si>
  <si>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</si>
  <si>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</si>
  <si>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</si>
  <si>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</si>
  <si>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</si>
  <si>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</si>
  <si>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100 years and older</t>
  </si>
  <si>
    <t>2022</t>
  </si>
  <si>
    <t>2023</t>
  </si>
  <si>
    <t>Population development 2003-2022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</si>
  <si>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</si>
  <si>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</si>
  <si>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</si>
  <si>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</si>
  <si>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</si>
  <si>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</si>
  <si>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</si>
  <si>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</si>
  <si>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</si>
  <si>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</si>
  <si>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</si>
  <si>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</si>
  <si>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</si>
  <si>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</si>
  <si>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</si>
  <si>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</si>
  <si>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</si>
  <si>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</si>
  <si>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2024</t>
  </si>
  <si>
    <t>2003</t>
  </si>
  <si>
    <t>Mannfjöldi eftir kyni, aldri og sveitarfélögum 1998-2024 - Sveitarfélagaskipan 1. janúar 2024</t>
  </si>
  <si>
    <t>x</t>
  </si>
  <si>
    <t>Mannfjöldaþróun 2003-2024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</si>
</sst>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0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222222"/>
      <name val="Arial"/>
      <family val="2"/>
    </font>
    <font>
      <b/>
      <sz val="16"/>
      <color rgb="FF222222"/>
      <name val="Arial"/>
      <family val="2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55555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11" fillId="0" borderId="0" applyNumberFormat="0" applyBorder="0" applyAlignment="0"/>
  </cellStyleXfs>
  <cellXfs count="137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0" xfId="0" applyFont="1"/>
    <xf numFmtId="0" fontId="0" fillId="2" borderId="0" xfId="0" applyFill="1"/>
    <xf numFmtId="0" fontId="2" fillId="2" borderId="0" xfId="0" applyFont="1" applyFill="1"/>
    <xf numFmtId="14" fontId="3" fillId="0" borderId="0" xfId="0" applyNumberFormat="1" applyFont="1" applyAlignment="1">
      <alignment vertical="center" wrapText="1"/>
    </xf>
    <xf numFmtId="0" fontId="5" fillId="0" borderId="0" xfId="2" applyFill="1" applyAlignment="1"/>
    <xf numFmtId="0" fontId="6" fillId="0" borderId="0" xfId="2" applyFont="1" applyFill="1" applyAlignment="1">
      <alignment horizontal="left"/>
    </xf>
    <xf numFmtId="0" fontId="6" fillId="0" borderId="0" xfId="2" applyFont="1" applyFill="1" applyAlignment="1"/>
    <xf numFmtId="3" fontId="0" fillId="0" borderId="0" xfId="0" applyNumberFormat="1"/>
    <xf numFmtId="10" fontId="0" fillId="0" borderId="0" xfId="0" applyNumberFormat="1"/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4" xfId="0" applyFont="1" applyFill="1" applyBorder="1"/>
    <xf numFmtId="0" fontId="1" fillId="3" borderId="0" xfId="0" applyFont="1" applyFill="1"/>
    <xf numFmtId="0" fontId="1" fillId="3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 applyAlignment="1">
      <alignment horizontal="center"/>
    </xf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3" fontId="0" fillId="3" borderId="9" xfId="0" applyNumberFormat="1" applyFill="1" applyBorder="1"/>
    <xf numFmtId="3" fontId="0" fillId="3" borderId="10" xfId="0" applyNumberFormat="1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3" fontId="0" fillId="3" borderId="13" xfId="0" applyNumberFormat="1" applyFill="1" applyBorder="1"/>
    <xf numFmtId="3" fontId="0" fillId="3" borderId="14" xfId="0" applyNumberFormat="1" applyFill="1" applyBorder="1"/>
    <xf numFmtId="3" fontId="0" fillId="3" borderId="15" xfId="0" applyNumberFormat="1" applyFill="1" applyBorder="1"/>
    <xf numFmtId="3" fontId="0" fillId="3" borderId="16" xfId="0" applyNumberFormat="1" applyFill="1" applyBorder="1"/>
    <xf numFmtId="3" fontId="0" fillId="3" borderId="17" xfId="0" applyNumberFormat="1" applyFill="1" applyBorder="1"/>
    <xf numFmtId="0" fontId="9" fillId="0" borderId="0" xfId="0" applyFont="1" applyAlignment="1">
      <alignment horizontal="center"/>
    </xf>
    <xf numFmtId="10" fontId="0" fillId="0" borderId="4" xfId="0" applyNumberFormat="1" applyBorder="1"/>
    <xf numFmtId="10" fontId="0" fillId="0" borderId="5" xfId="0" applyNumberFormat="1" applyBorder="1"/>
    <xf numFmtId="10" fontId="0" fillId="0" borderId="6" xfId="0" applyNumberFormat="1" applyBorder="1"/>
    <xf numFmtId="10" fontId="0" fillId="0" borderId="8" xfId="0" applyNumberFormat="1" applyBorder="1"/>
    <xf numFmtId="10" fontId="0" fillId="0" borderId="1" xfId="0" applyNumberFormat="1" applyBorder="1"/>
    <xf numFmtId="10" fontId="0" fillId="0" borderId="3" xfId="0" applyNumberFormat="1" applyBorder="1"/>
    <xf numFmtId="0" fontId="10" fillId="0" borderId="0" xfId="0" applyFont="1" applyAlignment="1">
      <alignment horizontal="center"/>
    </xf>
    <xf numFmtId="10" fontId="0" fillId="0" borderId="2" xfId="0" applyNumberFormat="1" applyBorder="1"/>
    <xf numFmtId="10" fontId="0" fillId="0" borderId="7" xfId="0" applyNumberFormat="1" applyBorder="1"/>
    <xf numFmtId="0" fontId="12" fillId="0" borderId="1" xfId="3" applyFont="1" applyBorder="1"/>
    <xf numFmtId="0" fontId="12" fillId="0" borderId="4" xfId="3" applyFont="1" applyBorder="1"/>
    <xf numFmtId="0" fontId="12" fillId="0" borderId="6" xfId="3" applyFont="1" applyBorder="1"/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3" fillId="0" borderId="0" xfId="0" applyFont="1" applyAlignment="1">
      <alignment vertical="top" wrapText="1"/>
    </xf>
    <xf numFmtId="49" fontId="3" fillId="0" borderId="0" xfId="0" applyNumberFormat="1" applyFont="1" applyAlignment="1">
      <alignment vertical="center" wrapText="1"/>
    </xf>
    <xf numFmtId="49" fontId="0" fillId="0" borderId="0" xfId="0" applyNumberFormat="1"/>
    <xf numFmtId="49" fontId="10" fillId="0" borderId="0" xfId="0" applyNumberFormat="1" applyFont="1" applyAlignment="1">
      <alignment horizontal="center"/>
    </xf>
    <xf numFmtId="49" fontId="1" fillId="0" borderId="0" xfId="0" applyNumberFormat="1" applyFont="1"/>
    <xf numFmtId="3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12" fillId="0" borderId="0" xfId="0" applyFont="1"/>
    <xf numFmtId="1" fontId="0" fillId="0" borderId="0" xfId="0" applyNumberFormat="1"/>
    <xf numFmtId="165" fontId="0" fillId="0" borderId="0" xfId="0" applyNumberFormat="1"/>
    <xf numFmtId="0" fontId="1" fillId="4" borderId="0" xfId="0" applyFont="1" applyFill="1"/>
    <xf numFmtId="0" fontId="0" fillId="4" borderId="0" xfId="0" applyFill="1"/>
    <xf numFmtId="1" fontId="0" fillId="0" borderId="9" xfId="0" applyNumberFormat="1" applyBorder="1"/>
    <xf numFmtId="1" fontId="0" fillId="0" borderId="10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1" xfId="0" applyNumberFormat="1" applyBorder="1"/>
    <xf numFmtId="1" fontId="0" fillId="0" borderId="14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0" fontId="8" fillId="0" borderId="0" xfId="0" applyFont="1" applyAlignment="1">
      <alignment horizontal="left"/>
    </xf>
    <xf numFmtId="0" fontId="6" fillId="0" borderId="0" xfId="2" applyFont="1" applyFill="1" applyAlignment="1">
      <alignment horizontal="left"/>
    </xf>
    <xf numFmtId="0" fontId="5" fillId="0" borderId="0" xfId="2" applyFill="1" applyAlignment="1">
      <alignment horizontal="left"/>
    </xf>
    <xf numFmtId="0" fontId="2" fillId="2" borderId="0" xfId="0" applyFont="1" applyFill="1" applyAlignment="1">
      <alignment horizontal="left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 vertical="top" wrapText="1"/>
    </xf>
  </cellXfs>
  <cellStyles count="4">
    <cellStyle name="Hyperlink" xfId="2" builtinId="8"/>
    <cellStyle name="Normal" xfId="0" builtinId="0"/>
    <cellStyle name="Normal 2" xfId="3" xr:uid="{AF65ED34-D5EF-4671-A50D-44E78FC68276}"/>
    <cellStyle name="Normal 3" xfId="1" xr:uid="{377293A3-1ACB-408D-99D2-04C482BB9145}"/>
  </cellStyles>
  <dxfs count="0"/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Úrvinnsla!$S$7:$S$27</c:f>
              <c:numCache>
                <c:formatCode>0.00%</c:formatCode>
                <c:ptCount val="21"/>
                <c:pt idx="0">
                  <c:v>-3.1788793103448273E-2</c:v>
                </c:pt>
                <c:pt idx="1">
                  <c:v>-3.6099137931034482E-2</c:v>
                </c:pt>
                <c:pt idx="2">
                  <c:v>-4.3426724137931035E-2</c:v>
                </c:pt>
                <c:pt idx="3">
                  <c:v>-4.1379310344827586E-2</c:v>
                </c:pt>
                <c:pt idx="4">
                  <c:v>-3.9547413793103448E-2</c:v>
                </c:pt>
                <c:pt idx="5">
                  <c:v>-2.9633620689655173E-2</c:v>
                </c:pt>
                <c:pt idx="6">
                  <c:v>-3.1142241379310345E-2</c:v>
                </c:pt>
                <c:pt idx="7">
                  <c:v>-3.8362068965517242E-2</c:v>
                </c:pt>
                <c:pt idx="8">
                  <c:v>-3.6314655172413793E-2</c:v>
                </c:pt>
                <c:pt idx="9">
                  <c:v>-3.9547413793103448E-2</c:v>
                </c:pt>
                <c:pt idx="10">
                  <c:v>-3.5129310344827587E-2</c:v>
                </c:pt>
                <c:pt idx="11">
                  <c:v>-2.9741379310344828E-2</c:v>
                </c:pt>
                <c:pt idx="12">
                  <c:v>-2.2629310344827586E-2</c:v>
                </c:pt>
                <c:pt idx="13">
                  <c:v>-1.7780172413793104E-2</c:v>
                </c:pt>
                <c:pt idx="14">
                  <c:v>-1.9396551724137932E-2</c:v>
                </c:pt>
                <c:pt idx="15">
                  <c:v>-1.228448275862069E-2</c:v>
                </c:pt>
                <c:pt idx="16">
                  <c:v>-8.1896551724137939E-3</c:v>
                </c:pt>
                <c:pt idx="17">
                  <c:v>-4.0948275862068969E-3</c:v>
                </c:pt>
                <c:pt idx="18">
                  <c:v>-8.6206896551724137E-4</c:v>
                </c:pt>
                <c:pt idx="19">
                  <c:v>-3.2327586206896551E-4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8-45A9-9623-F226B6561502}"/>
            </c:ext>
          </c:extLst>
        </c:ser>
        <c:ser>
          <c:idx val="1"/>
          <c:order val="1"/>
          <c:tx>
            <c:strRef>
              <c:f>Úrvinnsla!$T$6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Úrvinnsla!$T$7:$T$27</c:f>
              <c:numCache>
                <c:formatCode>0.00%</c:formatCode>
                <c:ptCount val="21"/>
                <c:pt idx="0">
                  <c:v>3.0926724137931034E-2</c:v>
                </c:pt>
                <c:pt idx="1">
                  <c:v>3.9978448275862069E-2</c:v>
                </c:pt>
                <c:pt idx="2">
                  <c:v>3.9870689655172417E-2</c:v>
                </c:pt>
                <c:pt idx="3">
                  <c:v>4.0301724137931032E-2</c:v>
                </c:pt>
                <c:pt idx="4">
                  <c:v>3.5237068965517239E-2</c:v>
                </c:pt>
                <c:pt idx="5">
                  <c:v>2.6077586206896552E-2</c:v>
                </c:pt>
                <c:pt idx="6">
                  <c:v>2.8448275862068967E-2</c:v>
                </c:pt>
                <c:pt idx="7">
                  <c:v>3.6099137931034482E-2</c:v>
                </c:pt>
                <c:pt idx="8">
                  <c:v>3.8793103448275863E-2</c:v>
                </c:pt>
                <c:pt idx="9">
                  <c:v>2.9202586206896551E-2</c:v>
                </c:pt>
                <c:pt idx="10">
                  <c:v>2.9741379310344828E-2</c:v>
                </c:pt>
                <c:pt idx="11">
                  <c:v>2.6400862068965518E-2</c:v>
                </c:pt>
                <c:pt idx="12">
                  <c:v>1.810344827586207E-2</c:v>
                </c:pt>
                <c:pt idx="13">
                  <c:v>1.7349137931034483E-2</c:v>
                </c:pt>
                <c:pt idx="14">
                  <c:v>1.4870689655172414E-2</c:v>
                </c:pt>
                <c:pt idx="15">
                  <c:v>1.4008620689655173E-2</c:v>
                </c:pt>
                <c:pt idx="16">
                  <c:v>8.4051724137931029E-3</c:v>
                </c:pt>
                <c:pt idx="17">
                  <c:v>6.0344827586206896E-3</c:v>
                </c:pt>
                <c:pt idx="18">
                  <c:v>1.7241379310344827E-3</c:v>
                </c:pt>
                <c:pt idx="19">
                  <c:v>6.4655172413793103E-4</c:v>
                </c:pt>
                <c:pt idx="20">
                  <c:v>1.0775862068965517E-4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F8-45A9-9623-F226B6561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Úrvinnsla!$Y$106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Úrvinnsla!$Y$107:$Y$127</c:f>
              <c:numCache>
                <c:formatCode>0.00%</c:formatCode>
                <c:ptCount val="21"/>
                <c:pt idx="0">
                  <c:v>-3.5505343352661277E-2</c:v>
                </c:pt>
                <c:pt idx="1">
                  <c:v>-3.5073064822278267E-2</c:v>
                </c:pt>
                <c:pt idx="2">
                  <c:v>-3.7891000806053197E-2</c:v>
                </c:pt>
                <c:pt idx="3">
                  <c:v>-3.8580046283054684E-2</c:v>
                </c:pt>
                <c:pt idx="4">
                  <c:v>-3.5768610728308066E-2</c:v>
                </c:pt>
                <c:pt idx="5">
                  <c:v>-3.8573545854026364E-2</c:v>
                </c:pt>
                <c:pt idx="6">
                  <c:v>-3.8710054863621002E-2</c:v>
                </c:pt>
                <c:pt idx="7">
                  <c:v>-3.5781611586364698E-2</c:v>
                </c:pt>
                <c:pt idx="8">
                  <c:v>-3.8430536415403414E-2</c:v>
                </c:pt>
                <c:pt idx="9">
                  <c:v>-3.7962505525364676E-2</c:v>
                </c:pt>
                <c:pt idx="10">
                  <c:v>-3.3818482019813308E-2</c:v>
                </c:pt>
                <c:pt idx="11">
                  <c:v>-2.8452377856938559E-2</c:v>
                </c:pt>
                <c:pt idx="12">
                  <c:v>-2.1818690033542212E-2</c:v>
                </c:pt>
                <c:pt idx="13">
                  <c:v>-1.5077745131178658E-2</c:v>
                </c:pt>
                <c:pt idx="14">
                  <c:v>-1.3429886372500584E-2</c:v>
                </c:pt>
                <c:pt idx="15">
                  <c:v>-1.1704022465482722E-2</c:v>
                </c:pt>
                <c:pt idx="16">
                  <c:v>-7.2902311552562465E-3</c:v>
                </c:pt>
                <c:pt idx="17">
                  <c:v>-3.7019943316258875E-3</c:v>
                </c:pt>
                <c:pt idx="18">
                  <c:v>-1.137575079955277E-3</c:v>
                </c:pt>
                <c:pt idx="19">
                  <c:v>-1.6901115473621258E-4</c:v>
                </c:pt>
                <c:pt idx="20">
                  <c:v>-2.925193062742141E-5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E-4CE4-8C43-6D3622572D0F}"/>
            </c:ext>
          </c:extLst>
        </c:ser>
        <c:ser>
          <c:idx val="1"/>
          <c:order val="1"/>
          <c:tx>
            <c:strRef>
              <c:f>Úrvinnsla!$Z$106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Úrvinnsla!$Z$107:$Z$127</c:f>
              <c:numCache>
                <c:formatCode>0.00%</c:formatCode>
                <c:ptCount val="21"/>
                <c:pt idx="0">
                  <c:v>3.4163004758314047E-2</c:v>
                </c:pt>
                <c:pt idx="1">
                  <c:v>3.4065498322889312E-2</c:v>
                </c:pt>
                <c:pt idx="2">
                  <c:v>3.6083881536181389E-2</c:v>
                </c:pt>
                <c:pt idx="3">
                  <c:v>3.6230141189318492E-2</c:v>
                </c:pt>
                <c:pt idx="4">
                  <c:v>3.454002964195637E-2</c:v>
                </c:pt>
                <c:pt idx="5">
                  <c:v>3.615863647000702E-2</c:v>
                </c:pt>
                <c:pt idx="6">
                  <c:v>3.4790296159546527E-2</c:v>
                </c:pt>
                <c:pt idx="7">
                  <c:v>3.2518396214150133E-2</c:v>
                </c:pt>
                <c:pt idx="8">
                  <c:v>3.6126134324865444E-2</c:v>
                </c:pt>
                <c:pt idx="9">
                  <c:v>3.4309264411451157E-2</c:v>
                </c:pt>
                <c:pt idx="10">
                  <c:v>3.0916040458670271E-2</c:v>
                </c:pt>
                <c:pt idx="11">
                  <c:v>2.6723263735406538E-2</c:v>
                </c:pt>
                <c:pt idx="12">
                  <c:v>2.1194648846823889E-2</c:v>
                </c:pt>
                <c:pt idx="13">
                  <c:v>1.5584778595387296E-2</c:v>
                </c:pt>
                <c:pt idx="14">
                  <c:v>1.4976988481239762E-2</c:v>
                </c:pt>
                <c:pt idx="15">
                  <c:v>1.3712655035232325E-2</c:v>
                </c:pt>
                <c:pt idx="16">
                  <c:v>1.0104916924517019E-2</c:v>
                </c:pt>
                <c:pt idx="17">
                  <c:v>5.8763878415975454E-3</c:v>
                </c:pt>
                <c:pt idx="18">
                  <c:v>2.3239033776229229E-3</c:v>
                </c:pt>
                <c:pt idx="19">
                  <c:v>6.175407576900075E-4</c:v>
                </c:pt>
                <c:pt idx="20">
                  <c:v>7.8005148339790425E-5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E-4CE4-8C43-6D3622572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Úrvinnsla!$S$131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Úrvinnsla!$S$132:$S$152</c:f>
              <c:numCache>
                <c:formatCode>0.00%</c:formatCode>
                <c:ptCount val="21"/>
                <c:pt idx="0">
                  <c:v>-3.4017748390464592E-2</c:v>
                </c:pt>
                <c:pt idx="1">
                  <c:v>-2.8710631633895946E-2</c:v>
                </c:pt>
                <c:pt idx="2">
                  <c:v>-3.2799721593875064E-2</c:v>
                </c:pt>
                <c:pt idx="3">
                  <c:v>-3.540977901513833E-2</c:v>
                </c:pt>
                <c:pt idx="4">
                  <c:v>-3.6192796241517312E-2</c:v>
                </c:pt>
                <c:pt idx="5">
                  <c:v>-4.2978945536801809E-2</c:v>
                </c:pt>
                <c:pt idx="6">
                  <c:v>-4.9765094832086305E-2</c:v>
                </c:pt>
                <c:pt idx="7">
                  <c:v>-5.2810161823560117E-2</c:v>
                </c:pt>
                <c:pt idx="8">
                  <c:v>-5.8291282408212984E-2</c:v>
                </c:pt>
                <c:pt idx="9">
                  <c:v>-5.3332173307812772E-2</c:v>
                </c:pt>
                <c:pt idx="10">
                  <c:v>-5.028710631633896E-2</c:v>
                </c:pt>
                <c:pt idx="11">
                  <c:v>-4.0716895771706979E-2</c:v>
                </c:pt>
                <c:pt idx="12">
                  <c:v>-2.5578562728380026E-2</c:v>
                </c:pt>
                <c:pt idx="13">
                  <c:v>-1.6530363668000696E-2</c:v>
                </c:pt>
                <c:pt idx="14">
                  <c:v>-1.2354271793979467E-2</c:v>
                </c:pt>
                <c:pt idx="15">
                  <c:v>-1.1658256481642596E-2</c:v>
                </c:pt>
                <c:pt idx="16">
                  <c:v>-6.3511397250739518E-3</c:v>
                </c:pt>
                <c:pt idx="17">
                  <c:v>-3.2190708195580305E-3</c:v>
                </c:pt>
                <c:pt idx="18">
                  <c:v>-1.2180267965895249E-3</c:v>
                </c:pt>
                <c:pt idx="19">
                  <c:v>-2.6100574212632678E-4</c:v>
                </c:pt>
                <c:pt idx="20">
                  <c:v>-1.7400382808421786E-4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FB-42DC-9AB7-6D99C507B2EF}"/>
            </c:ext>
          </c:extLst>
        </c:ser>
        <c:ser>
          <c:idx val="1"/>
          <c:order val="1"/>
          <c:tx>
            <c:strRef>
              <c:f>Úrvinnsla!$T$131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Úrvinnsla!$T$132:$T$152</c:f>
              <c:numCache>
                <c:formatCode>0.00%</c:formatCode>
                <c:ptCount val="21"/>
                <c:pt idx="0">
                  <c:v>2.9754654602401252E-2</c:v>
                </c:pt>
                <c:pt idx="1">
                  <c:v>3.2799721593875064E-2</c:v>
                </c:pt>
                <c:pt idx="2">
                  <c:v>3.3930746476422483E-2</c:v>
                </c:pt>
                <c:pt idx="3">
                  <c:v>3.5931790499390985E-2</c:v>
                </c:pt>
                <c:pt idx="4">
                  <c:v>3.1407690969201325E-2</c:v>
                </c:pt>
                <c:pt idx="5">
                  <c:v>3.2016704367496082E-2</c:v>
                </c:pt>
                <c:pt idx="6">
                  <c:v>2.8797633547938056E-2</c:v>
                </c:pt>
                <c:pt idx="7">
                  <c:v>3.1581694797285544E-2</c:v>
                </c:pt>
                <c:pt idx="8">
                  <c:v>3.4800765616843574E-2</c:v>
                </c:pt>
                <c:pt idx="9">
                  <c:v>3.5322777101096221E-2</c:v>
                </c:pt>
                <c:pt idx="10">
                  <c:v>2.6883591439011659E-2</c:v>
                </c:pt>
                <c:pt idx="11">
                  <c:v>2.4795545502001044E-2</c:v>
                </c:pt>
                <c:pt idx="12">
                  <c:v>2.1489472768400904E-2</c:v>
                </c:pt>
                <c:pt idx="13">
                  <c:v>1.5138333043326953E-2</c:v>
                </c:pt>
                <c:pt idx="14">
                  <c:v>1.1919262223768923E-2</c:v>
                </c:pt>
                <c:pt idx="15">
                  <c:v>9.4832086305898736E-3</c:v>
                </c:pt>
                <c:pt idx="16">
                  <c:v>8.1781799199582388E-3</c:v>
                </c:pt>
                <c:pt idx="17">
                  <c:v>4.524099530189664E-3</c:v>
                </c:pt>
                <c:pt idx="18">
                  <c:v>2.4360535931790498E-3</c:v>
                </c:pt>
                <c:pt idx="19">
                  <c:v>6.0901339829476245E-4</c:v>
                </c:pt>
                <c:pt idx="20">
                  <c:v>6.9601531233687145E-4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FB-42DC-9AB7-6D99C507B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Úrvinnsla!$Y$131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Úrvinnsla!$Y$132:$Y$152</c:f>
              <c:numCache>
                <c:formatCode>0.00%</c:formatCode>
                <c:ptCount val="21"/>
                <c:pt idx="0">
                  <c:v>-3.5836669741551197E-2</c:v>
                </c:pt>
                <c:pt idx="1">
                  <c:v>-3.4080498575092169E-2</c:v>
                </c:pt>
                <c:pt idx="2">
                  <c:v>-3.661014585096637E-2</c:v>
                </c:pt>
                <c:pt idx="3">
                  <c:v>-3.8550176092614255E-2</c:v>
                </c:pt>
                <c:pt idx="4">
                  <c:v>-3.6711585340725737E-2</c:v>
                </c:pt>
                <c:pt idx="5">
                  <c:v>-4.1136883081478101E-2</c:v>
                </c:pt>
                <c:pt idx="6">
                  <c:v>-3.8505796315844533E-2</c:v>
                </c:pt>
                <c:pt idx="7">
                  <c:v>-3.6470666552547243E-2</c:v>
                </c:pt>
                <c:pt idx="8">
                  <c:v>-3.7408981832821382E-2</c:v>
                </c:pt>
                <c:pt idx="9">
                  <c:v>-3.7269502534402255E-2</c:v>
                </c:pt>
                <c:pt idx="10">
                  <c:v>-3.4055138702652324E-2</c:v>
                </c:pt>
                <c:pt idx="11">
                  <c:v>-2.8463286829667245E-2</c:v>
                </c:pt>
                <c:pt idx="12">
                  <c:v>-2.2484696901974584E-2</c:v>
                </c:pt>
                <c:pt idx="13">
                  <c:v>-1.5383932618818928E-2</c:v>
                </c:pt>
                <c:pt idx="14">
                  <c:v>-1.3047654370298518E-2</c:v>
                </c:pt>
                <c:pt idx="15">
                  <c:v>-1.1608481609337504E-2</c:v>
                </c:pt>
                <c:pt idx="16">
                  <c:v>-7.3163231988943095E-3</c:v>
                </c:pt>
                <c:pt idx="17">
                  <c:v>-3.8008108819212638E-3</c:v>
                </c:pt>
                <c:pt idx="18">
                  <c:v>-1.0841345468032295E-3</c:v>
                </c:pt>
                <c:pt idx="19">
                  <c:v>-1.9970899546375282E-4</c:v>
                </c:pt>
                <c:pt idx="20">
                  <c:v>-1.2679936219920814E-5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8-44A9-9E01-D2EAAB8A5799}"/>
            </c:ext>
          </c:extLst>
        </c:ser>
        <c:ser>
          <c:idx val="1"/>
          <c:order val="1"/>
          <c:tx>
            <c:strRef>
              <c:f>Úrvinnsla!$Z$131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Úrvinnsla!$Z$132:$Z$152</c:f>
              <c:numCache>
                <c:formatCode>0.00%</c:formatCode>
                <c:ptCount val="21"/>
                <c:pt idx="0">
                  <c:v>3.4229487825676239E-2</c:v>
                </c:pt>
                <c:pt idx="1">
                  <c:v>3.3411631939491343E-2</c:v>
                </c:pt>
                <c:pt idx="2">
                  <c:v>3.4983944030761528E-2</c:v>
                </c:pt>
                <c:pt idx="3">
                  <c:v>3.6530896249591861E-2</c:v>
                </c:pt>
                <c:pt idx="4">
                  <c:v>3.494273423804678E-2</c:v>
                </c:pt>
                <c:pt idx="5">
                  <c:v>3.7057113602718579E-2</c:v>
                </c:pt>
                <c:pt idx="6">
                  <c:v>3.4055138702652324E-2</c:v>
                </c:pt>
                <c:pt idx="7">
                  <c:v>3.2685705590900879E-2</c:v>
                </c:pt>
                <c:pt idx="8">
                  <c:v>3.5354832165194208E-2</c:v>
                </c:pt>
                <c:pt idx="9">
                  <c:v>3.4134388304026833E-2</c:v>
                </c:pt>
                <c:pt idx="10">
                  <c:v>3.1309932511039466E-2</c:v>
                </c:pt>
                <c:pt idx="11">
                  <c:v>2.68053851689126E-2</c:v>
                </c:pt>
                <c:pt idx="12">
                  <c:v>2.1498831860875738E-2</c:v>
                </c:pt>
                <c:pt idx="13">
                  <c:v>1.5941849812495443E-2</c:v>
                </c:pt>
                <c:pt idx="14">
                  <c:v>1.4439277370434827E-2</c:v>
                </c:pt>
                <c:pt idx="15">
                  <c:v>1.3424882472841161E-2</c:v>
                </c:pt>
                <c:pt idx="16">
                  <c:v>1.0064699374562147E-2</c:v>
                </c:pt>
                <c:pt idx="17">
                  <c:v>5.9880998798576045E-3</c:v>
                </c:pt>
                <c:pt idx="18">
                  <c:v>2.383828009345113E-3</c:v>
                </c:pt>
                <c:pt idx="19">
                  <c:v>6.3716679505102089E-4</c:v>
                </c:pt>
                <c:pt idx="20">
                  <c:v>8.2419585429485296E-5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28-44A9-9E01-D2EAAB8A5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Úrvinnsla!$S$156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Úrvinnsla!$S$157:$S$177</c:f>
              <c:numCache>
                <c:formatCode>0.00%</c:formatCode>
                <c:ptCount val="21"/>
                <c:pt idx="0">
                  <c:v>-3.5205364626990782E-2</c:v>
                </c:pt>
                <c:pt idx="1">
                  <c:v>-3.1666200987240385E-2</c:v>
                </c:pt>
                <c:pt idx="2">
                  <c:v>-3.557790816801714E-2</c:v>
                </c:pt>
                <c:pt idx="3">
                  <c:v>-3.7068082332122568E-2</c:v>
                </c:pt>
                <c:pt idx="4">
                  <c:v>-3.8185712955201637E-2</c:v>
                </c:pt>
                <c:pt idx="5">
                  <c:v>-3.8092577069945052E-2</c:v>
                </c:pt>
                <c:pt idx="6">
                  <c:v>-3.8558256496227995E-2</c:v>
                </c:pt>
                <c:pt idx="7">
                  <c:v>-3.9675887119307071E-2</c:v>
                </c:pt>
                <c:pt idx="8">
                  <c:v>-4.2656235447517926E-2</c:v>
                </c:pt>
                <c:pt idx="9">
                  <c:v>-4.0234702430846606E-2</c:v>
                </c:pt>
                <c:pt idx="10">
                  <c:v>-4.0514110086616373E-2</c:v>
                </c:pt>
                <c:pt idx="11">
                  <c:v>-3.6416131135326442E-2</c:v>
                </c:pt>
                <c:pt idx="12">
                  <c:v>-2.8033901462233397E-2</c:v>
                </c:pt>
                <c:pt idx="13">
                  <c:v>-2.0489894756449661E-2</c:v>
                </c:pt>
                <c:pt idx="14">
                  <c:v>-1.4063518673744994E-2</c:v>
                </c:pt>
                <c:pt idx="15">
                  <c:v>-1.3225295706435689E-2</c:v>
                </c:pt>
                <c:pt idx="16">
                  <c:v>-8.8479090993759894E-3</c:v>
                </c:pt>
                <c:pt idx="17">
                  <c:v>-3.7254354102635744E-3</c:v>
                </c:pt>
                <c:pt idx="18">
                  <c:v>-1.5833100493620191E-3</c:v>
                </c:pt>
                <c:pt idx="19">
                  <c:v>-1.8627177051317874E-4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8-4435-9268-128A5914DAAD}"/>
            </c:ext>
          </c:extLst>
        </c:ser>
        <c:ser>
          <c:idx val="1"/>
          <c:order val="1"/>
          <c:tx>
            <c:strRef>
              <c:f>Úrvinnsla!$T$156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Úrvinnsla!$T$157:$T$177</c:f>
              <c:numCache>
                <c:formatCode>0.00%</c:formatCode>
                <c:ptCount val="21"/>
                <c:pt idx="0">
                  <c:v>3.1014249790444259E-2</c:v>
                </c:pt>
                <c:pt idx="1">
                  <c:v>2.9896619167365187E-2</c:v>
                </c:pt>
                <c:pt idx="2">
                  <c:v>3.4925956971221014E-2</c:v>
                </c:pt>
                <c:pt idx="3">
                  <c:v>3.7440625873148926E-2</c:v>
                </c:pt>
                <c:pt idx="4">
                  <c:v>3.2597559839806278E-2</c:v>
                </c:pt>
                <c:pt idx="5">
                  <c:v>3.1852472757753561E-2</c:v>
                </c:pt>
                <c:pt idx="6">
                  <c:v>2.7940765576976809E-2</c:v>
                </c:pt>
                <c:pt idx="7">
                  <c:v>2.9524075626338828E-2</c:v>
                </c:pt>
                <c:pt idx="8">
                  <c:v>3.222501629877992E-2</c:v>
                </c:pt>
                <c:pt idx="9">
                  <c:v>3.5019092856477599E-2</c:v>
                </c:pt>
                <c:pt idx="10">
                  <c:v>2.7102542609667504E-2</c:v>
                </c:pt>
                <c:pt idx="11">
                  <c:v>2.6823134953897737E-2</c:v>
                </c:pt>
                <c:pt idx="12">
                  <c:v>2.1886933035298501E-2</c:v>
                </c:pt>
                <c:pt idx="13">
                  <c:v>1.5646828723107013E-2</c:v>
                </c:pt>
                <c:pt idx="14">
                  <c:v>1.3690975132718636E-2</c:v>
                </c:pt>
                <c:pt idx="15">
                  <c:v>9.7792679519418824E-3</c:v>
                </c:pt>
                <c:pt idx="16">
                  <c:v>1.0524355033994598E-2</c:v>
                </c:pt>
                <c:pt idx="17">
                  <c:v>5.1224736891124154E-3</c:v>
                </c:pt>
                <c:pt idx="18">
                  <c:v>2.4215330166713236E-3</c:v>
                </c:pt>
                <c:pt idx="19">
                  <c:v>2.7940765576976809E-4</c:v>
                </c:pt>
                <c:pt idx="20">
                  <c:v>2.7940765576976809E-4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38-4435-9268-128A5914D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Úrvinnsla!$Y$156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Úrvinnsla!$Y$157:$Y$177</c:f>
              <c:numCache>
                <c:formatCode>0.00%</c:formatCode>
                <c:ptCount val="21"/>
                <c:pt idx="0">
                  <c:v>-3.6769494752135465E-2</c:v>
                </c:pt>
                <c:pt idx="1">
                  <c:v>-3.3816788156609302E-2</c:v>
                </c:pt>
                <c:pt idx="2">
                  <c:v>-3.5814483605120115E-2</c:v>
                </c:pt>
                <c:pt idx="3">
                  <c:v>-3.8194183512437065E-2</c:v>
                </c:pt>
                <c:pt idx="4">
                  <c:v>-3.7376944465319008E-2</c:v>
                </c:pt>
                <c:pt idx="5">
                  <c:v>-4.1350417073720599E-2</c:v>
                </c:pt>
                <c:pt idx="6">
                  <c:v>-3.7423912226647628E-2</c:v>
                </c:pt>
                <c:pt idx="7">
                  <c:v>-3.6262242929786331E-2</c:v>
                </c:pt>
                <c:pt idx="8">
                  <c:v>-3.5614087823451317E-2</c:v>
                </c:pt>
                <c:pt idx="9">
                  <c:v>-3.6237193457077731E-2</c:v>
                </c:pt>
                <c:pt idx="10">
                  <c:v>-3.3513063300017534E-2</c:v>
                </c:pt>
                <c:pt idx="11">
                  <c:v>-2.8766188221737932E-2</c:v>
                </c:pt>
                <c:pt idx="12">
                  <c:v>-2.3223992384960295E-2</c:v>
                </c:pt>
                <c:pt idx="13">
                  <c:v>-1.5972170035820746E-2</c:v>
                </c:pt>
                <c:pt idx="14">
                  <c:v>-1.2862904235865835E-2</c:v>
                </c:pt>
                <c:pt idx="15">
                  <c:v>-1.1441346659652815E-2</c:v>
                </c:pt>
                <c:pt idx="16">
                  <c:v>-7.5461536534655949E-3</c:v>
                </c:pt>
                <c:pt idx="17">
                  <c:v>-3.8388316925928711E-3</c:v>
                </c:pt>
                <c:pt idx="18">
                  <c:v>-1.1898499536584755E-3</c:v>
                </c:pt>
                <c:pt idx="19">
                  <c:v>-2.2857643846597029E-4</c:v>
                </c:pt>
                <c:pt idx="20">
                  <c:v>-2.191828862002455E-5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4-4E22-BD90-05E3B6813F96}"/>
            </c:ext>
          </c:extLst>
        </c:ser>
        <c:ser>
          <c:idx val="1"/>
          <c:order val="1"/>
          <c:tx>
            <c:strRef>
              <c:f>Úrvinnsla!$Z$156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Úrvinnsla!$Z$157:$Z$177</c:f>
              <c:numCache>
                <c:formatCode>0.00%</c:formatCode>
                <c:ptCount val="21"/>
                <c:pt idx="0">
                  <c:v>3.4959670348939154E-2</c:v>
                </c:pt>
                <c:pt idx="1">
                  <c:v>3.3118534104857093E-2</c:v>
                </c:pt>
                <c:pt idx="2">
                  <c:v>3.4007790386012378E-2</c:v>
                </c:pt>
                <c:pt idx="3">
                  <c:v>3.6565967786378099E-2</c:v>
                </c:pt>
                <c:pt idx="4">
                  <c:v>3.5726810450640016E-2</c:v>
                </c:pt>
                <c:pt idx="5">
                  <c:v>3.7799654317276624E-2</c:v>
                </c:pt>
                <c:pt idx="6">
                  <c:v>3.3976478545126622E-2</c:v>
                </c:pt>
                <c:pt idx="7">
                  <c:v>3.324378146840009E-2</c:v>
                </c:pt>
                <c:pt idx="8">
                  <c:v>3.4267678665364093E-2</c:v>
                </c:pt>
                <c:pt idx="9">
                  <c:v>3.4230104456301196E-2</c:v>
                </c:pt>
                <c:pt idx="10">
                  <c:v>3.185353573307282E-2</c:v>
                </c:pt>
                <c:pt idx="11">
                  <c:v>2.7188071441096164E-2</c:v>
                </c:pt>
                <c:pt idx="12">
                  <c:v>2.2303424262919265E-2</c:v>
                </c:pt>
                <c:pt idx="13">
                  <c:v>1.6773753162495929E-2</c:v>
                </c:pt>
                <c:pt idx="14">
                  <c:v>1.4012048796372837E-2</c:v>
                </c:pt>
                <c:pt idx="15">
                  <c:v>1.3179153828811904E-2</c:v>
                </c:pt>
                <c:pt idx="16">
                  <c:v>9.9978707948197697E-3</c:v>
                </c:pt>
                <c:pt idx="17">
                  <c:v>6.196613311289797E-3</c:v>
                </c:pt>
                <c:pt idx="18">
                  <c:v>2.4078805641141255E-3</c:v>
                </c:pt>
                <c:pt idx="19">
                  <c:v>6.2310563362641218E-4</c:v>
                </c:pt>
                <c:pt idx="20">
                  <c:v>1.0332907492297287E-4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C4-4E22-BD90-05E3B6813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Úrvinnsla!$S$181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Úrvinnsla!$S$182:$S$202</c:f>
              <c:numCache>
                <c:formatCode>0.00%</c:formatCode>
                <c:ptCount val="21"/>
                <c:pt idx="0">
                  <c:v>-3.5958739034030657E-2</c:v>
                </c:pt>
                <c:pt idx="1">
                  <c:v>-3.4898293646968087E-2</c:v>
                </c:pt>
                <c:pt idx="2">
                  <c:v>-3.7308396799383012E-2</c:v>
                </c:pt>
                <c:pt idx="3">
                  <c:v>-3.5669526655740864E-2</c:v>
                </c:pt>
                <c:pt idx="4">
                  <c:v>-3.9429287573508144E-2</c:v>
                </c:pt>
                <c:pt idx="5">
                  <c:v>-3.5862334907934057E-2</c:v>
                </c:pt>
                <c:pt idx="6">
                  <c:v>-3.2584594620649762E-2</c:v>
                </c:pt>
                <c:pt idx="7">
                  <c:v>-3.5187506025257879E-2</c:v>
                </c:pt>
                <c:pt idx="8">
                  <c:v>-3.7308396799383012E-2</c:v>
                </c:pt>
                <c:pt idx="9">
                  <c:v>-3.7597609177672804E-2</c:v>
                </c:pt>
                <c:pt idx="10">
                  <c:v>-3.7886821555962596E-2</c:v>
                </c:pt>
                <c:pt idx="11">
                  <c:v>-3.6055143160127257E-2</c:v>
                </c:pt>
                <c:pt idx="12">
                  <c:v>-2.9403258459462064E-2</c:v>
                </c:pt>
                <c:pt idx="13">
                  <c:v>-2.2365757254410489E-2</c:v>
                </c:pt>
                <c:pt idx="14">
                  <c:v>-1.5424660175455509E-2</c:v>
                </c:pt>
                <c:pt idx="15">
                  <c:v>-1.2243324014267811E-2</c:v>
                </c:pt>
                <c:pt idx="16">
                  <c:v>-1.0122433240142678E-2</c:v>
                </c:pt>
                <c:pt idx="17">
                  <c:v>-4.2417815482502655E-3</c:v>
                </c:pt>
                <c:pt idx="18">
                  <c:v>-1.7352742697387448E-3</c:v>
                </c:pt>
                <c:pt idx="19">
                  <c:v>-3.8561650438638772E-4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D-4E61-810A-6490C2F1AB85}"/>
            </c:ext>
          </c:extLst>
        </c:ser>
        <c:ser>
          <c:idx val="1"/>
          <c:order val="1"/>
          <c:tx>
            <c:strRef>
              <c:f>Úrvinnsla!$T$181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Úrvinnsla!$T$182:$T$202</c:f>
              <c:numCache>
                <c:formatCode>0.00%</c:formatCode>
                <c:ptCount val="21"/>
                <c:pt idx="0">
                  <c:v>3.0174491468234841E-2</c:v>
                </c:pt>
                <c:pt idx="1">
                  <c:v>3.2873806998939555E-2</c:v>
                </c:pt>
                <c:pt idx="2">
                  <c:v>3.5765930781837464E-2</c:v>
                </c:pt>
                <c:pt idx="3">
                  <c:v>3.6055143160127257E-2</c:v>
                </c:pt>
                <c:pt idx="4">
                  <c:v>3.3741444133808925E-2</c:v>
                </c:pt>
                <c:pt idx="5">
                  <c:v>3.3066615251132747E-2</c:v>
                </c:pt>
                <c:pt idx="6">
                  <c:v>2.7185963559240335E-2</c:v>
                </c:pt>
                <c:pt idx="7">
                  <c:v>2.8728429576785886E-2</c:v>
                </c:pt>
                <c:pt idx="8">
                  <c:v>3.2198978116263377E-2</c:v>
                </c:pt>
                <c:pt idx="9">
                  <c:v>3.6247951412320449E-2</c:v>
                </c:pt>
                <c:pt idx="10">
                  <c:v>3.046370384652463E-2</c:v>
                </c:pt>
                <c:pt idx="11">
                  <c:v>2.7089559433143739E-2</c:v>
                </c:pt>
                <c:pt idx="12">
                  <c:v>2.4004627398052637E-2</c:v>
                </c:pt>
                <c:pt idx="13">
                  <c:v>1.7449146823484044E-2</c:v>
                </c:pt>
                <c:pt idx="14">
                  <c:v>1.3978598284006556E-2</c:v>
                </c:pt>
                <c:pt idx="15">
                  <c:v>1.0122433240142678E-2</c:v>
                </c:pt>
                <c:pt idx="16">
                  <c:v>1.0411645618432469E-2</c:v>
                </c:pt>
                <c:pt idx="17">
                  <c:v>5.9770558179890101E-3</c:v>
                </c:pt>
                <c:pt idx="18">
                  <c:v>2.3136990263183262E-3</c:v>
                </c:pt>
                <c:pt idx="19">
                  <c:v>2.8921237828979078E-4</c:v>
                </c:pt>
                <c:pt idx="20">
                  <c:v>1.9280825219319386E-4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3D-4E61-810A-6490C2F1A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Úrvinnsla!$Y$181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Úrvinnsla!$Y$182:$Y$202</c:f>
              <c:numCache>
                <c:formatCode>0.00%</c:formatCode>
                <c:ptCount val="21"/>
                <c:pt idx="0">
                  <c:v>-3.7606649245978022E-2</c:v>
                </c:pt>
                <c:pt idx="1">
                  <c:v>-3.4190725057456788E-2</c:v>
                </c:pt>
                <c:pt idx="2">
                  <c:v>-3.505336397695432E-2</c:v>
                </c:pt>
                <c:pt idx="3">
                  <c:v>-3.8352800428171144E-2</c:v>
                </c:pt>
                <c:pt idx="4">
                  <c:v>-3.6659005761420518E-2</c:v>
                </c:pt>
                <c:pt idx="5">
                  <c:v>-3.8906904259673206E-2</c:v>
                </c:pt>
                <c:pt idx="6">
                  <c:v>-3.6322135818405064E-2</c:v>
                </c:pt>
                <c:pt idx="7">
                  <c:v>-3.5213928155400941E-2</c:v>
                </c:pt>
                <c:pt idx="8">
                  <c:v>-3.4030160879010167E-2</c:v>
                </c:pt>
                <c:pt idx="9">
                  <c:v>-3.5094292100872081E-2</c:v>
                </c:pt>
                <c:pt idx="10">
                  <c:v>-3.3727922425463588E-2</c:v>
                </c:pt>
                <c:pt idx="11">
                  <c:v>-2.9175455718918237E-2</c:v>
                </c:pt>
                <c:pt idx="12">
                  <c:v>-2.4254635897112992E-2</c:v>
                </c:pt>
                <c:pt idx="13">
                  <c:v>-1.7051286087586184E-2</c:v>
                </c:pt>
                <c:pt idx="14">
                  <c:v>-1.3046626578094009E-2</c:v>
                </c:pt>
                <c:pt idx="15">
                  <c:v>-1.1447281428076692E-2</c:v>
                </c:pt>
                <c:pt idx="16">
                  <c:v>-7.9463526744954823E-3</c:v>
                </c:pt>
                <c:pt idx="17">
                  <c:v>-3.9983628750432897E-3</c:v>
                </c:pt>
                <c:pt idx="18">
                  <c:v>-1.2435853036551962E-3</c:v>
                </c:pt>
                <c:pt idx="19">
                  <c:v>-1.8260239901772503E-4</c:v>
                </c:pt>
                <c:pt idx="20">
                  <c:v>-2.518653779554828E-5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D-44BE-A104-DF5AE8EAEBB4}"/>
            </c:ext>
          </c:extLst>
        </c:ser>
        <c:ser>
          <c:idx val="1"/>
          <c:order val="1"/>
          <c:tx>
            <c:strRef>
              <c:f>Úrvinnsla!$Z$181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Úrvinnsla!$Z$182:$Z$202</c:f>
              <c:numCache>
                <c:formatCode>0.00%</c:formatCode>
                <c:ptCount val="21"/>
                <c:pt idx="0">
                  <c:v>3.5591726222334162E-2</c:v>
                </c:pt>
                <c:pt idx="1">
                  <c:v>3.3183263545634861E-2</c:v>
                </c:pt>
                <c:pt idx="2">
                  <c:v>3.3718477473790261E-2</c:v>
                </c:pt>
                <c:pt idx="3">
                  <c:v>3.6574001196360548E-2</c:v>
                </c:pt>
                <c:pt idx="4">
                  <c:v>3.573340049743412E-2</c:v>
                </c:pt>
                <c:pt idx="5">
                  <c:v>3.6983282435538202E-2</c:v>
                </c:pt>
                <c:pt idx="6">
                  <c:v>3.4376475773698956E-2</c:v>
                </c:pt>
                <c:pt idx="7">
                  <c:v>3.3126593835594874E-2</c:v>
                </c:pt>
                <c:pt idx="8">
                  <c:v>3.3384755847999242E-2</c:v>
                </c:pt>
                <c:pt idx="9">
                  <c:v>3.4707049082265531E-2</c:v>
                </c:pt>
                <c:pt idx="10">
                  <c:v>3.2695274375846108E-2</c:v>
                </c:pt>
                <c:pt idx="11">
                  <c:v>2.8130214400402986E-2</c:v>
                </c:pt>
                <c:pt idx="12">
                  <c:v>2.3354217170922141E-2</c:v>
                </c:pt>
                <c:pt idx="13">
                  <c:v>1.7816327173125965E-2</c:v>
                </c:pt>
                <c:pt idx="14">
                  <c:v>1.3959638573182633E-2</c:v>
                </c:pt>
                <c:pt idx="15">
                  <c:v>1.3213487390989516E-2</c:v>
                </c:pt>
                <c:pt idx="16">
                  <c:v>1.0380001888990334E-2</c:v>
                </c:pt>
                <c:pt idx="17">
                  <c:v>6.3910839656203759E-3</c:v>
                </c:pt>
                <c:pt idx="18">
                  <c:v>2.4367975317192959E-3</c:v>
                </c:pt>
                <c:pt idx="19">
                  <c:v>6.0447690709315867E-4</c:v>
                </c:pt>
                <c:pt idx="20">
                  <c:v>1.1019110285552373E-4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7D-44BE-A104-DF5AE8EAE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Úrvinnsla!$S$206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Úrvinnsla!$S$207:$S$227</c:f>
              <c:numCache>
                <c:formatCode>0.00%</c:formatCode>
                <c:ptCount val="21"/>
                <c:pt idx="0">
                  <c:v>-3.5792187190164582E-2</c:v>
                </c:pt>
                <c:pt idx="1">
                  <c:v>-3.3710093198492962E-2</c:v>
                </c:pt>
                <c:pt idx="2">
                  <c:v>-3.7081102518342256E-2</c:v>
                </c:pt>
                <c:pt idx="3">
                  <c:v>-3.7477691850089236E-2</c:v>
                </c:pt>
                <c:pt idx="4">
                  <c:v>-3.7378544517152487E-2</c:v>
                </c:pt>
                <c:pt idx="5">
                  <c:v>-3.4800713860797146E-2</c:v>
                </c:pt>
                <c:pt idx="6">
                  <c:v>-3.1627999206821335E-2</c:v>
                </c:pt>
                <c:pt idx="7">
                  <c:v>-3.321435653380924E-2</c:v>
                </c:pt>
                <c:pt idx="8">
                  <c:v>-3.569303985722784E-2</c:v>
                </c:pt>
                <c:pt idx="9">
                  <c:v>-3.797342851477295E-2</c:v>
                </c:pt>
                <c:pt idx="10">
                  <c:v>-3.8270870513583181E-2</c:v>
                </c:pt>
                <c:pt idx="11">
                  <c:v>-3.4701566527860397E-2</c:v>
                </c:pt>
                <c:pt idx="12">
                  <c:v>-3.1330557208011103E-2</c:v>
                </c:pt>
                <c:pt idx="13">
                  <c:v>-2.4588538568312512E-2</c:v>
                </c:pt>
                <c:pt idx="14">
                  <c:v>-1.5566131271068808E-2</c:v>
                </c:pt>
                <c:pt idx="15">
                  <c:v>-1.2988300614713464E-2</c:v>
                </c:pt>
                <c:pt idx="16">
                  <c:v>-1.1203648621852072E-2</c:v>
                </c:pt>
                <c:pt idx="17">
                  <c:v>-4.1641879833432477E-3</c:v>
                </c:pt>
                <c:pt idx="18">
                  <c:v>-1.9829466587348802E-3</c:v>
                </c:pt>
                <c:pt idx="19">
                  <c:v>-3.9658933174697601E-4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A-4AAE-85D6-20FE5F4BE5F1}"/>
            </c:ext>
          </c:extLst>
        </c:ser>
        <c:ser>
          <c:idx val="1"/>
          <c:order val="1"/>
          <c:tx>
            <c:strRef>
              <c:f>Úrvinnsla!$T$206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Úrvinnsla!$T$207:$T$227</c:f>
              <c:numCache>
                <c:formatCode>0.00%</c:formatCode>
                <c:ptCount val="21"/>
                <c:pt idx="0">
                  <c:v>3.1826293872694825E-2</c:v>
                </c:pt>
                <c:pt idx="1">
                  <c:v>3.0438231211580409E-2</c:v>
                </c:pt>
                <c:pt idx="2">
                  <c:v>3.6585365853658534E-2</c:v>
                </c:pt>
                <c:pt idx="3">
                  <c:v>3.7279397184215746E-2</c:v>
                </c:pt>
                <c:pt idx="4">
                  <c:v>3.1132262542137617E-2</c:v>
                </c:pt>
                <c:pt idx="5">
                  <c:v>2.9545905215149711E-2</c:v>
                </c:pt>
                <c:pt idx="6">
                  <c:v>2.6373190561173904E-2</c:v>
                </c:pt>
                <c:pt idx="7">
                  <c:v>2.924846321633948E-2</c:v>
                </c:pt>
                <c:pt idx="8">
                  <c:v>3.2322030537378546E-2</c:v>
                </c:pt>
                <c:pt idx="9">
                  <c:v>3.5197303192544119E-2</c:v>
                </c:pt>
                <c:pt idx="10">
                  <c:v>3.2916914534999009E-2</c:v>
                </c:pt>
                <c:pt idx="11">
                  <c:v>2.7562958556414833E-2</c:v>
                </c:pt>
                <c:pt idx="12">
                  <c:v>2.4588538568312512E-2</c:v>
                </c:pt>
                <c:pt idx="13">
                  <c:v>2.0424350584969265E-2</c:v>
                </c:pt>
                <c:pt idx="14">
                  <c:v>1.3583184612333928E-2</c:v>
                </c:pt>
                <c:pt idx="15">
                  <c:v>1.1104501288915328E-2</c:v>
                </c:pt>
                <c:pt idx="16">
                  <c:v>1.0113027959547887E-2</c:v>
                </c:pt>
                <c:pt idx="17">
                  <c:v>7.4360499702558003E-3</c:v>
                </c:pt>
                <c:pt idx="18">
                  <c:v>1.9829466587348802E-3</c:v>
                </c:pt>
                <c:pt idx="19">
                  <c:v>3.9658933174697601E-4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9A-4AAE-85D6-20FE5F4BE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Úrvinnsla!$Y$206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Úrvinnsla!$Y$207:$Y$227</c:f>
              <c:numCache>
                <c:formatCode>0.00%</c:formatCode>
                <c:ptCount val="21"/>
                <c:pt idx="0">
                  <c:v>-3.8461908472586993E-2</c:v>
                </c:pt>
                <c:pt idx="1">
                  <c:v>-3.4321978187602013E-2</c:v>
                </c:pt>
                <c:pt idx="2">
                  <c:v>-3.5415484173024071E-2</c:v>
                </c:pt>
                <c:pt idx="3">
                  <c:v>-3.8112371368742404E-2</c:v>
                </c:pt>
                <c:pt idx="4">
                  <c:v>-3.7179203504349972E-2</c:v>
                </c:pt>
                <c:pt idx="5">
                  <c:v>-3.577464156413044E-2</c:v>
                </c:pt>
                <c:pt idx="6">
                  <c:v>-3.4976157721402897E-2</c:v>
                </c:pt>
                <c:pt idx="7">
                  <c:v>-3.4110331867842909E-2</c:v>
                </c:pt>
                <c:pt idx="8">
                  <c:v>-3.2224755564534489E-2</c:v>
                </c:pt>
                <c:pt idx="9">
                  <c:v>-3.4042989857010465E-2</c:v>
                </c:pt>
                <c:pt idx="10">
                  <c:v>-3.387623821113965E-2</c:v>
                </c:pt>
                <c:pt idx="11">
                  <c:v>-2.9213605651598092E-2</c:v>
                </c:pt>
                <c:pt idx="12">
                  <c:v>-2.5298148736054592E-2</c:v>
                </c:pt>
                <c:pt idx="13">
                  <c:v>-1.8740319585942838E-2</c:v>
                </c:pt>
                <c:pt idx="14">
                  <c:v>-1.3234308509785436E-2</c:v>
                </c:pt>
                <c:pt idx="15">
                  <c:v>-1.1390420117944722E-2</c:v>
                </c:pt>
                <c:pt idx="16">
                  <c:v>-8.4113378292142472E-3</c:v>
                </c:pt>
                <c:pt idx="17">
                  <c:v>-4.1399302849849766E-3</c:v>
                </c:pt>
                <c:pt idx="18">
                  <c:v>-1.2923252554987959E-3</c:v>
                </c:pt>
                <c:pt idx="19">
                  <c:v>-1.9881927007673784E-4</c:v>
                </c:pt>
                <c:pt idx="20">
                  <c:v>-2.2447336944147819E-5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E-4C68-B63E-0641A6BA7174}"/>
            </c:ext>
          </c:extLst>
        </c:ser>
        <c:ser>
          <c:idx val="1"/>
          <c:order val="1"/>
          <c:tx>
            <c:strRef>
              <c:f>Úrvinnsla!$Z$206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Úrvinnsla!$Z$207:$Z$227</c:f>
              <c:numCache>
                <c:formatCode>0.00%</c:formatCode>
                <c:ptCount val="21"/>
                <c:pt idx="0">
                  <c:v>3.6409580523407765E-2</c:v>
                </c:pt>
                <c:pt idx="1">
                  <c:v>3.3103408467776846E-2</c:v>
                </c:pt>
                <c:pt idx="2">
                  <c:v>3.4171260353834165E-2</c:v>
                </c:pt>
                <c:pt idx="3">
                  <c:v>3.6133798955236801E-2</c:v>
                </c:pt>
                <c:pt idx="4">
                  <c:v>3.5178183753900222E-2</c:v>
                </c:pt>
                <c:pt idx="5">
                  <c:v>3.4642654429661267E-2</c:v>
                </c:pt>
                <c:pt idx="6">
                  <c:v>3.4289910563396087E-2</c:v>
                </c:pt>
                <c:pt idx="7">
                  <c:v>3.3568389018762766E-2</c:v>
                </c:pt>
                <c:pt idx="8">
                  <c:v>3.2660875253735074E-2</c:v>
                </c:pt>
                <c:pt idx="9">
                  <c:v>3.4937676572355782E-2</c:v>
                </c:pt>
                <c:pt idx="10">
                  <c:v>3.3501047007930322E-2</c:v>
                </c:pt>
                <c:pt idx="11">
                  <c:v>2.9232846226121646E-2</c:v>
                </c:pt>
                <c:pt idx="12">
                  <c:v>2.4255950949362014E-2</c:v>
                </c:pt>
                <c:pt idx="13">
                  <c:v>1.9170025750302237E-2</c:v>
                </c:pt>
                <c:pt idx="14">
                  <c:v>1.4247645434692679E-2</c:v>
                </c:pt>
                <c:pt idx="15">
                  <c:v>1.3112451537802919E-2</c:v>
                </c:pt>
                <c:pt idx="16">
                  <c:v>1.1002401865053024E-2</c:v>
                </c:pt>
                <c:pt idx="17">
                  <c:v>6.6155508736824211E-3</c:v>
                </c:pt>
                <c:pt idx="18">
                  <c:v>2.6103046103623322E-3</c:v>
                </c:pt>
                <c:pt idx="19">
                  <c:v>6.1569838475376869E-4</c:v>
                </c:pt>
                <c:pt idx="20">
                  <c:v>1.0261639745896146E-4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E-4C68-B63E-0641A6BA7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2012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Úrvinnsla!$S$231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Úrvinnsla!$S$232:$S$252</c:f>
              <c:numCache>
                <c:formatCode>0.00%</c:formatCode>
                <c:ptCount val="21"/>
                <c:pt idx="0">
                  <c:v>-3.341596430342092E-2</c:v>
                </c:pt>
                <c:pt idx="1">
                  <c:v>-3.549826474962816E-2</c:v>
                </c:pt>
                <c:pt idx="2">
                  <c:v>-3.4804164600892418E-2</c:v>
                </c:pt>
                <c:pt idx="3">
                  <c:v>-3.6787307882994544E-2</c:v>
                </c:pt>
                <c:pt idx="4">
                  <c:v>-3.8770451165096677E-2</c:v>
                </c:pt>
                <c:pt idx="5">
                  <c:v>-3.3911750123946455E-2</c:v>
                </c:pt>
                <c:pt idx="6">
                  <c:v>-3.232523549826475E-2</c:v>
                </c:pt>
                <c:pt idx="7">
                  <c:v>-3.3217649975210706E-2</c:v>
                </c:pt>
                <c:pt idx="8">
                  <c:v>-3.3019335647000499E-2</c:v>
                </c:pt>
                <c:pt idx="9">
                  <c:v>-3.8373822508676249E-2</c:v>
                </c:pt>
                <c:pt idx="10">
                  <c:v>-3.8274665344571142E-2</c:v>
                </c:pt>
                <c:pt idx="11">
                  <c:v>-3.3515121467526027E-2</c:v>
                </c:pt>
                <c:pt idx="12">
                  <c:v>-3.2920178482895392E-2</c:v>
                </c:pt>
                <c:pt idx="13">
                  <c:v>-2.4392662369856221E-2</c:v>
                </c:pt>
                <c:pt idx="14">
                  <c:v>-1.6757560733763013E-2</c:v>
                </c:pt>
                <c:pt idx="15">
                  <c:v>-1.3287059990084284E-2</c:v>
                </c:pt>
                <c:pt idx="16">
                  <c:v>-1.0609816559246405E-2</c:v>
                </c:pt>
                <c:pt idx="17">
                  <c:v>-4.7595438770451168E-3</c:v>
                </c:pt>
                <c:pt idx="18">
                  <c:v>-1.2890431333663858E-3</c:v>
                </c:pt>
                <c:pt idx="19">
                  <c:v>-4.9578582052553293E-4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C-4EB0-AD41-0117A03F9669}"/>
            </c:ext>
          </c:extLst>
        </c:ser>
        <c:ser>
          <c:idx val="1"/>
          <c:order val="1"/>
          <c:tx>
            <c:strRef>
              <c:f>Úrvinnsla!$T$231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Úrvinnsla!$T$232:$T$252</c:f>
              <c:numCache>
                <c:formatCode>0.00%</c:formatCode>
                <c:ptCount val="21"/>
                <c:pt idx="0">
                  <c:v>3.1928606841844322E-2</c:v>
                </c:pt>
                <c:pt idx="1">
                  <c:v>3.0342092216162617E-2</c:v>
                </c:pt>
                <c:pt idx="2">
                  <c:v>3.4903321764997518E-2</c:v>
                </c:pt>
                <c:pt idx="3">
                  <c:v>3.7481408031730293E-2</c:v>
                </c:pt>
                <c:pt idx="4">
                  <c:v>3.4804164600892418E-2</c:v>
                </c:pt>
                <c:pt idx="5">
                  <c:v>2.9251363411006447E-2</c:v>
                </c:pt>
                <c:pt idx="6">
                  <c:v>2.7565691621219635E-2</c:v>
                </c:pt>
                <c:pt idx="7">
                  <c:v>2.825979176995538E-2</c:v>
                </c:pt>
                <c:pt idx="8">
                  <c:v>3.0639563708477938E-2</c:v>
                </c:pt>
                <c:pt idx="9">
                  <c:v>3.5299950421417946E-2</c:v>
                </c:pt>
                <c:pt idx="10">
                  <c:v>3.341596430342092E-2</c:v>
                </c:pt>
                <c:pt idx="11">
                  <c:v>2.7565691621219635E-2</c:v>
                </c:pt>
                <c:pt idx="12">
                  <c:v>2.4690133862171542E-2</c:v>
                </c:pt>
                <c:pt idx="13">
                  <c:v>2.2012890431333663E-2</c:v>
                </c:pt>
                <c:pt idx="14">
                  <c:v>1.3386217154189391E-2</c:v>
                </c:pt>
                <c:pt idx="15">
                  <c:v>1.2394645513138325E-2</c:v>
                </c:pt>
                <c:pt idx="16">
                  <c:v>8.6266732771442742E-3</c:v>
                </c:pt>
                <c:pt idx="17">
                  <c:v>8.6266732771442742E-3</c:v>
                </c:pt>
                <c:pt idx="18">
                  <c:v>1.685671789786812E-3</c:v>
                </c:pt>
                <c:pt idx="19">
                  <c:v>6.9410014873574617E-4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C-4EB0-AD41-0117A03F9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Úrvinnsla!$Y$7:$Y$27</c:f>
              <c:numCache>
                <c:formatCode>0.00%</c:formatCode>
                <c:ptCount val="21"/>
                <c:pt idx="0">
                  <c:v>-3.6974253911138379E-2</c:v>
                </c:pt>
                <c:pt idx="1">
                  <c:v>-3.9147782619396748E-2</c:v>
                </c:pt>
                <c:pt idx="2">
                  <c:v>-4.093652394868115E-2</c:v>
                </c:pt>
                <c:pt idx="3">
                  <c:v>-3.6000152528330401E-2</c:v>
                </c:pt>
                <c:pt idx="4">
                  <c:v>-3.9144316066433024E-2</c:v>
                </c:pt>
                <c:pt idx="5">
                  <c:v>-3.6884123534081416E-2</c:v>
                </c:pt>
                <c:pt idx="6">
                  <c:v>-3.5469769924879796E-2</c:v>
                </c:pt>
                <c:pt idx="7">
                  <c:v>-3.7053984629304156E-2</c:v>
                </c:pt>
                <c:pt idx="8">
                  <c:v>-3.7227312277490633E-2</c:v>
                </c:pt>
                <c:pt idx="9">
                  <c:v>-3.5157780158144143E-2</c:v>
                </c:pt>
                <c:pt idx="10">
                  <c:v>-3.0491799868964296E-2</c:v>
                </c:pt>
                <c:pt idx="11">
                  <c:v>-2.5149841751857204E-2</c:v>
                </c:pt>
                <c:pt idx="12">
                  <c:v>-1.7766083939113463E-2</c:v>
                </c:pt>
                <c:pt idx="13">
                  <c:v>-1.5537090383435424E-2</c:v>
                </c:pt>
                <c:pt idx="14">
                  <c:v>-1.492004395589158E-2</c:v>
                </c:pt>
                <c:pt idx="15">
                  <c:v>-1.0898842517965411E-2</c:v>
                </c:pt>
                <c:pt idx="16">
                  <c:v>-6.9261728215314535E-3</c:v>
                </c:pt>
                <c:pt idx="17">
                  <c:v>-3.1510966440300757E-3</c:v>
                </c:pt>
                <c:pt idx="18">
                  <c:v>-1.1092969483934259E-3</c:v>
                </c:pt>
                <c:pt idx="19">
                  <c:v>-2.1839283671495576E-4</c:v>
                </c:pt>
                <c:pt idx="20">
                  <c:v>-1.3866211854917826E-5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D-4968-AD80-0558E5F1EA2F}"/>
            </c:ext>
          </c:extLst>
        </c:ser>
        <c:ser>
          <c:idx val="1"/>
          <c:order val="1"/>
          <c:tx>
            <c:strRef>
              <c:f>Úrvinnsla!$Z$6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Úrvinnsla!$Z$7:$Z$27</c:f>
              <c:numCache>
                <c:formatCode>0.00%</c:formatCode>
                <c:ptCount val="21"/>
                <c:pt idx="0">
                  <c:v>3.5903089045345976E-2</c:v>
                </c:pt>
                <c:pt idx="1">
                  <c:v>3.7463037879024233E-2</c:v>
                </c:pt>
                <c:pt idx="2">
                  <c:v>3.8849659064516019E-2</c:v>
                </c:pt>
                <c:pt idx="3">
                  <c:v>3.5036450804413616E-2</c:v>
                </c:pt>
                <c:pt idx="4">
                  <c:v>3.793448908209144E-2</c:v>
                </c:pt>
                <c:pt idx="5">
                  <c:v>3.6007085634257863E-2</c:v>
                </c:pt>
                <c:pt idx="6">
                  <c:v>3.4495668542071818E-2</c:v>
                </c:pt>
                <c:pt idx="7">
                  <c:v>3.7584367232754767E-2</c:v>
                </c:pt>
                <c:pt idx="8">
                  <c:v>3.6762794180350881E-2</c:v>
                </c:pt>
                <c:pt idx="9">
                  <c:v>3.3875155561564251E-2</c:v>
                </c:pt>
                <c:pt idx="10">
                  <c:v>2.9496899168373943E-2</c:v>
                </c:pt>
                <c:pt idx="11">
                  <c:v>2.3995479614935297E-2</c:v>
                </c:pt>
                <c:pt idx="12">
                  <c:v>1.8053807835103009E-2</c:v>
                </c:pt>
                <c:pt idx="13">
                  <c:v>1.6785049450378026E-2</c:v>
                </c:pt>
                <c:pt idx="14">
                  <c:v>1.6410661730295248E-2</c:v>
                </c:pt>
                <c:pt idx="15">
                  <c:v>1.3422493075560454E-2</c:v>
                </c:pt>
                <c:pt idx="16">
                  <c:v>9.533020650256005E-3</c:v>
                </c:pt>
                <c:pt idx="17">
                  <c:v>5.3315584582159037E-3</c:v>
                </c:pt>
                <c:pt idx="18">
                  <c:v>2.2185938967868519E-3</c:v>
                </c:pt>
                <c:pt idx="19">
                  <c:v>5.8584745087027809E-4</c:v>
                </c:pt>
                <c:pt idx="20">
                  <c:v>7.6264165202048046E-5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D-4968-AD80-0558E5F1E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2012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Úrvinnsla!$Y$231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Úrvinnsla!$Y$232:$Y$252</c:f>
              <c:numCache>
                <c:formatCode>0.00%</c:formatCode>
                <c:ptCount val="21"/>
                <c:pt idx="0">
                  <c:v>-3.821100829549591E-2</c:v>
                </c:pt>
                <c:pt idx="1">
                  <c:v>-3.4471968376215745E-2</c:v>
                </c:pt>
                <c:pt idx="2">
                  <c:v>-3.4698673614703274E-2</c:v>
                </c:pt>
                <c:pt idx="3">
                  <c:v>-3.7760790850048853E-2</c:v>
                </c:pt>
                <c:pt idx="4">
                  <c:v>-3.7840616638248684E-2</c:v>
                </c:pt>
                <c:pt idx="5">
                  <c:v>-3.4254842232312205E-2</c:v>
                </c:pt>
                <c:pt idx="6">
                  <c:v>-3.482000881276702E-2</c:v>
                </c:pt>
                <c:pt idx="7">
                  <c:v>-3.4005785773128724E-2</c:v>
                </c:pt>
                <c:pt idx="8">
                  <c:v>-3.1371534762534244E-2</c:v>
                </c:pt>
                <c:pt idx="9">
                  <c:v>-3.387806451200899E-2</c:v>
                </c:pt>
                <c:pt idx="10">
                  <c:v>-3.34917076971218E-2</c:v>
                </c:pt>
                <c:pt idx="11">
                  <c:v>-3.0135831561200834E-2</c:v>
                </c:pt>
                <c:pt idx="12">
                  <c:v>-2.5656008327426226E-2</c:v>
                </c:pt>
                <c:pt idx="13">
                  <c:v>-2.0010728585934057E-2</c:v>
                </c:pt>
                <c:pt idx="14">
                  <c:v>-1.3474593048131757E-2</c:v>
                </c:pt>
                <c:pt idx="15">
                  <c:v>-1.1156452158808616E-2</c:v>
                </c:pt>
                <c:pt idx="16">
                  <c:v>-8.6467293778058757E-3</c:v>
                </c:pt>
                <c:pt idx="17">
                  <c:v>-4.3584880357108646E-3</c:v>
                </c:pt>
                <c:pt idx="18">
                  <c:v>-1.3219150525892293E-3</c:v>
                </c:pt>
                <c:pt idx="19">
                  <c:v>-2.3309130154351143E-4</c:v>
                </c:pt>
                <c:pt idx="20">
                  <c:v>-2.2351220695953151E-5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6-4C22-8A6A-3872EA3D76BD}"/>
            </c:ext>
          </c:extLst>
        </c:ser>
        <c:ser>
          <c:idx val="1"/>
          <c:order val="1"/>
          <c:tx>
            <c:strRef>
              <c:f>Úrvinnsla!$Z$231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Úrvinnsla!$Z$232:$Z$252</c:f>
              <c:numCache>
                <c:formatCode>0.00%</c:formatCode>
                <c:ptCount val="21"/>
                <c:pt idx="0">
                  <c:v>3.6090835360908353E-2</c:v>
                </c:pt>
                <c:pt idx="1">
                  <c:v>3.3249037300994308E-2</c:v>
                </c:pt>
                <c:pt idx="2">
                  <c:v>3.3405495845865982E-2</c:v>
                </c:pt>
                <c:pt idx="3">
                  <c:v>3.5927990752980692E-2</c:v>
                </c:pt>
                <c:pt idx="4">
                  <c:v>3.5615073663237351E-2</c:v>
                </c:pt>
                <c:pt idx="5">
                  <c:v>3.3849327228257051E-2</c:v>
                </c:pt>
                <c:pt idx="6">
                  <c:v>3.4194174633280332E-2</c:v>
                </c:pt>
                <c:pt idx="7">
                  <c:v>3.3488514665593806E-2</c:v>
                </c:pt>
                <c:pt idx="8">
                  <c:v>3.1754698545893439E-2</c:v>
                </c:pt>
                <c:pt idx="9">
                  <c:v>3.5254261100574107E-2</c:v>
                </c:pt>
                <c:pt idx="10">
                  <c:v>3.3447005255729897E-2</c:v>
                </c:pt>
                <c:pt idx="11">
                  <c:v>2.9854844786737424E-2</c:v>
                </c:pt>
                <c:pt idx="12">
                  <c:v>2.5323933048514921E-2</c:v>
                </c:pt>
                <c:pt idx="13">
                  <c:v>1.9946867955374193E-2</c:v>
                </c:pt>
                <c:pt idx="14">
                  <c:v>1.4390993096665836E-2</c:v>
                </c:pt>
                <c:pt idx="15">
                  <c:v>1.30243756026847E-2</c:v>
                </c:pt>
                <c:pt idx="16">
                  <c:v>1.1022344834632897E-2</c:v>
                </c:pt>
                <c:pt idx="17">
                  <c:v>6.8586317221296239E-3</c:v>
                </c:pt>
                <c:pt idx="18">
                  <c:v>2.7651653032422043E-3</c:v>
                </c:pt>
                <c:pt idx="19">
                  <c:v>5.9071083267876192E-4</c:v>
                </c:pt>
                <c:pt idx="20">
                  <c:v>1.2452822959173898E-4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56-4C22-8A6A-3872EA3D7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Úrvinnsla!$S$256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Úrvinnsla!$S$257:$S$277</c:f>
              <c:numCache>
                <c:formatCode>0.00%</c:formatCode>
                <c:ptCount val="21"/>
                <c:pt idx="0">
                  <c:v>-3.5047882318096552E-2</c:v>
                </c:pt>
                <c:pt idx="1">
                  <c:v>-3.702241089939777E-2</c:v>
                </c:pt>
                <c:pt idx="2">
                  <c:v>-3.2480995162404977E-2</c:v>
                </c:pt>
                <c:pt idx="3">
                  <c:v>-3.6627505183137524E-2</c:v>
                </c:pt>
                <c:pt idx="4">
                  <c:v>-3.8404580906308619E-2</c:v>
                </c:pt>
                <c:pt idx="5">
                  <c:v>-3.5245335176226675E-2</c:v>
                </c:pt>
                <c:pt idx="6">
                  <c:v>-3.1691183729884491E-2</c:v>
                </c:pt>
                <c:pt idx="7">
                  <c:v>-3.0802645868298943E-2</c:v>
                </c:pt>
                <c:pt idx="8">
                  <c:v>-3.3665712311185703E-2</c:v>
                </c:pt>
                <c:pt idx="9">
                  <c:v>-3.7121137328462832E-2</c:v>
                </c:pt>
                <c:pt idx="10">
                  <c:v>-3.5640240892486921E-2</c:v>
                </c:pt>
                <c:pt idx="11">
                  <c:v>-3.7910948760983318E-2</c:v>
                </c:pt>
                <c:pt idx="12">
                  <c:v>-3.1000098726429066E-2</c:v>
                </c:pt>
                <c:pt idx="13">
                  <c:v>-2.606377727317603E-2</c:v>
                </c:pt>
                <c:pt idx="14">
                  <c:v>-1.7869483660775991E-2</c:v>
                </c:pt>
                <c:pt idx="15">
                  <c:v>-1.2636982920327772E-2</c:v>
                </c:pt>
                <c:pt idx="16">
                  <c:v>-1.0563727909961497E-2</c:v>
                </c:pt>
                <c:pt idx="17">
                  <c:v>-5.1337743113831569E-3</c:v>
                </c:pt>
                <c:pt idx="18">
                  <c:v>-1.2834435778457892E-3</c:v>
                </c:pt>
                <c:pt idx="19">
                  <c:v>-4.9363214532530358E-4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D-4712-BE6A-5D5FF31D0B12}"/>
            </c:ext>
          </c:extLst>
        </c:ser>
        <c:ser>
          <c:idx val="1"/>
          <c:order val="1"/>
          <c:tx>
            <c:strRef>
              <c:f>Úrvinnsla!$T$256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Úrvinnsla!$T$257:$T$277</c:f>
              <c:numCache>
                <c:formatCode>0.00%</c:formatCode>
                <c:ptCount val="21"/>
                <c:pt idx="0">
                  <c:v>3.26784480205351E-2</c:v>
                </c:pt>
                <c:pt idx="1">
                  <c:v>3.0012834435778457E-2</c:v>
                </c:pt>
                <c:pt idx="2">
                  <c:v>3.4159344456511011E-2</c:v>
                </c:pt>
                <c:pt idx="3">
                  <c:v>3.7121137328462832E-2</c:v>
                </c:pt>
                <c:pt idx="4">
                  <c:v>3.3172080165860401E-2</c:v>
                </c:pt>
                <c:pt idx="5">
                  <c:v>2.9519202290453156E-2</c:v>
                </c:pt>
                <c:pt idx="6">
                  <c:v>2.7051041563826636E-2</c:v>
                </c:pt>
                <c:pt idx="7">
                  <c:v>2.8235758712607365E-2</c:v>
                </c:pt>
                <c:pt idx="8">
                  <c:v>3.0309013722973639E-2</c:v>
                </c:pt>
                <c:pt idx="9">
                  <c:v>3.4751703030901374E-2</c:v>
                </c:pt>
                <c:pt idx="10">
                  <c:v>3.4652976601836312E-2</c:v>
                </c:pt>
                <c:pt idx="11">
                  <c:v>2.6853588705696516E-2</c:v>
                </c:pt>
                <c:pt idx="12">
                  <c:v>2.6458682989436273E-2</c:v>
                </c:pt>
                <c:pt idx="13">
                  <c:v>2.1719814394313357E-2</c:v>
                </c:pt>
                <c:pt idx="14">
                  <c:v>1.4315332214433804E-2</c:v>
                </c:pt>
                <c:pt idx="15">
                  <c:v>1.2735709349392832E-2</c:v>
                </c:pt>
                <c:pt idx="16">
                  <c:v>8.7866521867904033E-3</c:v>
                </c:pt>
                <c:pt idx="17">
                  <c:v>7.8981143252048573E-3</c:v>
                </c:pt>
                <c:pt idx="18">
                  <c:v>1.9745285813012143E-3</c:v>
                </c:pt>
                <c:pt idx="19">
                  <c:v>8.885378615855464E-4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5D-4712-BE6A-5D5FF31D0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Úrvinnsla!$Y$256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Úrvinnsla!$Y$257:$Y$277</c:f>
              <c:numCache>
                <c:formatCode>0.00%</c:formatCode>
                <c:ptCount val="21"/>
                <c:pt idx="0">
                  <c:v>-3.782654127481714E-2</c:v>
                </c:pt>
                <c:pt idx="1">
                  <c:v>-3.5176213546119502E-2</c:v>
                </c:pt>
                <c:pt idx="2">
                  <c:v>-3.3725974478325572E-2</c:v>
                </c:pt>
                <c:pt idx="3">
                  <c:v>-3.6876603020803644E-2</c:v>
                </c:pt>
                <c:pt idx="4">
                  <c:v>-3.8279345175896901E-2</c:v>
                </c:pt>
                <c:pt idx="5">
                  <c:v>-3.355498559260315E-2</c:v>
                </c:pt>
                <c:pt idx="6">
                  <c:v>-3.5622684525505842E-2</c:v>
                </c:pt>
                <c:pt idx="7">
                  <c:v>-3.2874196510560144E-2</c:v>
                </c:pt>
                <c:pt idx="8">
                  <c:v>-3.182926443114531E-2</c:v>
                </c:pt>
                <c:pt idx="9">
                  <c:v>-3.2886862353946993E-2</c:v>
                </c:pt>
                <c:pt idx="10">
                  <c:v>-3.3061017700516136E-2</c:v>
                </c:pt>
                <c:pt idx="11">
                  <c:v>-3.074316836072322E-2</c:v>
                </c:pt>
                <c:pt idx="12">
                  <c:v>-2.6158133054684778E-2</c:v>
                </c:pt>
                <c:pt idx="13">
                  <c:v>-2.0961970805230993E-2</c:v>
                </c:pt>
                <c:pt idx="14">
                  <c:v>-1.4068585541939774E-2</c:v>
                </c:pt>
                <c:pt idx="15">
                  <c:v>-1.1152275102118362E-2</c:v>
                </c:pt>
                <c:pt idx="16">
                  <c:v>-8.7932617713181969E-3</c:v>
                </c:pt>
                <c:pt idx="17">
                  <c:v>-4.5502042367246125E-3</c:v>
                </c:pt>
                <c:pt idx="18">
                  <c:v>-1.4882365979544663E-3</c:v>
                </c:pt>
                <c:pt idx="19">
                  <c:v>-2.4065102435008392E-4</c:v>
                </c:pt>
                <c:pt idx="20">
                  <c:v>-1.8998765080269781E-5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A-413D-AF8E-A41EB8D5E948}"/>
            </c:ext>
          </c:extLst>
        </c:ser>
        <c:ser>
          <c:idx val="1"/>
          <c:order val="1"/>
          <c:tx>
            <c:strRef>
              <c:f>Úrvinnsla!$Z$256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Úrvinnsla!$Z$257:$Z$277</c:f>
              <c:numCache>
                <c:formatCode>0.00%</c:formatCode>
                <c:ptCount val="21"/>
                <c:pt idx="0">
                  <c:v>3.5853836167315793E-2</c:v>
                </c:pt>
                <c:pt idx="1">
                  <c:v>3.3478990532282066E-2</c:v>
                </c:pt>
                <c:pt idx="2">
                  <c:v>3.3010354326968749E-2</c:v>
                </c:pt>
                <c:pt idx="3">
                  <c:v>3.5005224660397072E-2</c:v>
                </c:pt>
                <c:pt idx="4">
                  <c:v>3.5815838637155255E-2</c:v>
                </c:pt>
                <c:pt idx="5">
                  <c:v>3.3228840125391852E-2</c:v>
                </c:pt>
                <c:pt idx="6">
                  <c:v>3.4384598334441595E-2</c:v>
                </c:pt>
                <c:pt idx="7">
                  <c:v>3.2655710712137041E-2</c:v>
                </c:pt>
                <c:pt idx="8">
                  <c:v>3.1959089325860487E-2</c:v>
                </c:pt>
                <c:pt idx="9">
                  <c:v>3.4663246888952219E-2</c:v>
                </c:pt>
                <c:pt idx="10">
                  <c:v>3.3725974478325572E-2</c:v>
                </c:pt>
                <c:pt idx="11">
                  <c:v>3.0531015483993541E-2</c:v>
                </c:pt>
                <c:pt idx="12">
                  <c:v>2.5863652195940598E-2</c:v>
                </c:pt>
                <c:pt idx="13">
                  <c:v>2.047116937399069E-2</c:v>
                </c:pt>
                <c:pt idx="14">
                  <c:v>1.505335486526709E-2</c:v>
                </c:pt>
                <c:pt idx="15">
                  <c:v>1.2830499350875527E-2</c:v>
                </c:pt>
                <c:pt idx="16">
                  <c:v>1.0968620373009087E-2</c:v>
                </c:pt>
                <c:pt idx="17">
                  <c:v>7.0295430796998197E-3</c:v>
                </c:pt>
                <c:pt idx="18">
                  <c:v>2.8403153795003326E-3</c:v>
                </c:pt>
                <c:pt idx="19">
                  <c:v>6.2695924764890286E-4</c:v>
                </c:pt>
                <c:pt idx="20">
                  <c:v>1.1399259048161869E-4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9A-413D-AF8E-A41EB8D5E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Úrvinnsla!$S$281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Úrvinnsla!$S$282:$S$302</c:f>
              <c:numCache>
                <c:formatCode>0.00%</c:formatCode>
                <c:ptCount val="21"/>
                <c:pt idx="0">
                  <c:v>-3.5989466497610458E-2</c:v>
                </c:pt>
                <c:pt idx="1">
                  <c:v>-3.5306739490880715E-2</c:v>
                </c:pt>
                <c:pt idx="2">
                  <c:v>-3.2575831463961764E-2</c:v>
                </c:pt>
                <c:pt idx="3">
                  <c:v>-3.6184531356676097E-2</c:v>
                </c:pt>
                <c:pt idx="4">
                  <c:v>-3.6867258363405833E-2</c:v>
                </c:pt>
                <c:pt idx="5">
                  <c:v>-3.4526480054618162E-2</c:v>
                </c:pt>
                <c:pt idx="6">
                  <c:v>-3.1893104457232029E-2</c:v>
                </c:pt>
                <c:pt idx="7">
                  <c:v>-3.0917780161903833E-2</c:v>
                </c:pt>
                <c:pt idx="8">
                  <c:v>-3.5891934068077634E-2</c:v>
                </c:pt>
                <c:pt idx="9">
                  <c:v>-3.5014142202282258E-2</c:v>
                </c:pt>
                <c:pt idx="10">
                  <c:v>-3.6477128645274554E-2</c:v>
                </c:pt>
                <c:pt idx="11">
                  <c:v>-3.6379596215741737E-2</c:v>
                </c:pt>
                <c:pt idx="12">
                  <c:v>-3.1893104457232029E-2</c:v>
                </c:pt>
                <c:pt idx="13">
                  <c:v>-2.5748561396664392E-2</c:v>
                </c:pt>
                <c:pt idx="14">
                  <c:v>-1.9799083195162392E-2</c:v>
                </c:pt>
                <c:pt idx="15">
                  <c:v>-1.2094021262069638E-2</c:v>
                </c:pt>
                <c:pt idx="16">
                  <c:v>-1.0143372671413246E-2</c:v>
                </c:pt>
                <c:pt idx="17">
                  <c:v>-5.7544133424363604E-3</c:v>
                </c:pt>
                <c:pt idx="18">
                  <c:v>-1.3654540134594752E-3</c:v>
                </c:pt>
                <c:pt idx="19">
                  <c:v>-6.8272700672973759E-4</c:v>
                </c:pt>
                <c:pt idx="20">
                  <c:v>-9.7532429532819659E-5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3-42D7-BAAB-F876E099C5B8}"/>
            </c:ext>
          </c:extLst>
        </c:ser>
        <c:ser>
          <c:idx val="1"/>
          <c:order val="1"/>
          <c:tx>
            <c:strRef>
              <c:f>Úrvinnsla!$T$281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Úrvinnsla!$T$282:$T$302</c:f>
              <c:numCache>
                <c:formatCode>0.00%</c:formatCode>
                <c:ptCount val="21"/>
                <c:pt idx="0">
                  <c:v>3.5404271920413538E-2</c:v>
                </c:pt>
                <c:pt idx="1">
                  <c:v>3.1795572027699212E-2</c:v>
                </c:pt>
                <c:pt idx="2">
                  <c:v>3.1502974739100749E-2</c:v>
                </c:pt>
                <c:pt idx="3">
                  <c:v>3.6672193504340193E-2</c:v>
                </c:pt>
                <c:pt idx="4">
                  <c:v>3.384375304788842E-2</c:v>
                </c:pt>
                <c:pt idx="5">
                  <c:v>2.7894274846386423E-2</c:v>
                </c:pt>
                <c:pt idx="6">
                  <c:v>2.9942455866575637E-2</c:v>
                </c:pt>
                <c:pt idx="7">
                  <c:v>2.7016482980591047E-2</c:v>
                </c:pt>
                <c:pt idx="8">
                  <c:v>3.0430118014239733E-2</c:v>
                </c:pt>
                <c:pt idx="9">
                  <c:v>3.1893104457232029E-2</c:v>
                </c:pt>
                <c:pt idx="10">
                  <c:v>3.4916609772749442E-2</c:v>
                </c:pt>
                <c:pt idx="11">
                  <c:v>2.7309080269189507E-2</c:v>
                </c:pt>
                <c:pt idx="12">
                  <c:v>2.6723885691992588E-2</c:v>
                </c:pt>
                <c:pt idx="13">
                  <c:v>2.1554666926753147E-2</c:v>
                </c:pt>
                <c:pt idx="14">
                  <c:v>1.5312591436652687E-2</c:v>
                </c:pt>
                <c:pt idx="15">
                  <c:v>1.2971813127865016E-2</c:v>
                </c:pt>
                <c:pt idx="16">
                  <c:v>7.997659221691213E-3</c:v>
                </c:pt>
                <c:pt idx="17">
                  <c:v>8.3877889398224909E-3</c:v>
                </c:pt>
                <c:pt idx="18">
                  <c:v>2.2432458792548521E-3</c:v>
                </c:pt>
                <c:pt idx="19">
                  <c:v>5.8519457719691801E-4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B3-42D7-BAAB-F876E099C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Úrvinnsla!$Y$281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Úrvinnsla!$Y$282:$Y$302</c:f>
              <c:numCache>
                <c:formatCode>0.00%</c:formatCode>
                <c:ptCount val="21"/>
                <c:pt idx="0">
                  <c:v>-3.654157726496475E-2</c:v>
                </c:pt>
                <c:pt idx="1">
                  <c:v>-3.5894131703563766E-2</c:v>
                </c:pt>
                <c:pt idx="2">
                  <c:v>-3.3254305356595501E-2</c:v>
                </c:pt>
                <c:pt idx="3">
                  <c:v>-3.5878492921887412E-2</c:v>
                </c:pt>
                <c:pt idx="4">
                  <c:v>-3.8352548183086345E-2</c:v>
                </c:pt>
                <c:pt idx="5">
                  <c:v>-3.4424086225986653E-2</c:v>
                </c:pt>
                <c:pt idx="6">
                  <c:v>-3.5881620678222682E-2</c:v>
                </c:pt>
                <c:pt idx="7">
                  <c:v>-3.2240912303967868E-2</c:v>
                </c:pt>
                <c:pt idx="8">
                  <c:v>-3.2159590639250842E-2</c:v>
                </c:pt>
                <c:pt idx="9">
                  <c:v>-3.20469914111811E-2</c:v>
                </c:pt>
                <c:pt idx="10">
                  <c:v>-3.2882102352698318E-2</c:v>
                </c:pt>
                <c:pt idx="11">
                  <c:v>-3.0842805222101977E-2</c:v>
                </c:pt>
                <c:pt idx="12">
                  <c:v>-2.6711039103209704E-2</c:v>
                </c:pt>
                <c:pt idx="13">
                  <c:v>-2.1709756723112244E-2</c:v>
                </c:pt>
                <c:pt idx="14">
                  <c:v>-1.4622260867389388E-2</c:v>
                </c:pt>
                <c:pt idx="15">
                  <c:v>-1.1109790502880664E-2</c:v>
                </c:pt>
                <c:pt idx="16">
                  <c:v>-8.7014181247224119E-3</c:v>
                </c:pt>
                <c:pt idx="17">
                  <c:v>-4.6196961071944655E-3</c:v>
                </c:pt>
                <c:pt idx="18">
                  <c:v>-1.5232173352767125E-3</c:v>
                </c:pt>
                <c:pt idx="19">
                  <c:v>-2.8462582650961161E-4</c:v>
                </c:pt>
                <c:pt idx="20">
                  <c:v>-1.8766538011622743E-5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9-4975-A1DC-CC74396D5170}"/>
            </c:ext>
          </c:extLst>
        </c:ser>
        <c:ser>
          <c:idx val="1"/>
          <c:order val="1"/>
          <c:tx>
            <c:strRef>
              <c:f>Úrvinnsla!$Z$281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Úrvinnsla!$Z$282:$Z$302</c:f>
              <c:numCache>
                <c:formatCode>0.00%</c:formatCode>
                <c:ptCount val="21"/>
                <c:pt idx="0">
                  <c:v>3.5231047360486427E-2</c:v>
                </c:pt>
                <c:pt idx="1">
                  <c:v>3.394553950669027E-2</c:v>
                </c:pt>
                <c:pt idx="2">
                  <c:v>3.2713203510593709E-2</c:v>
                </c:pt>
                <c:pt idx="3">
                  <c:v>3.3983072582713519E-2</c:v>
                </c:pt>
                <c:pt idx="4">
                  <c:v>3.6347656372177982E-2</c:v>
                </c:pt>
                <c:pt idx="5">
                  <c:v>3.3204261255231175E-2</c:v>
                </c:pt>
                <c:pt idx="6">
                  <c:v>3.4699328783490448E-2</c:v>
                </c:pt>
                <c:pt idx="7">
                  <c:v>3.2290956405332201E-2</c:v>
                </c:pt>
                <c:pt idx="8">
                  <c:v>3.235351153203761E-2</c:v>
                </c:pt>
                <c:pt idx="9">
                  <c:v>3.3504525863417137E-2</c:v>
                </c:pt>
                <c:pt idx="10">
                  <c:v>3.3557697721116733E-2</c:v>
                </c:pt>
                <c:pt idx="11">
                  <c:v>3.1011704064206582E-2</c:v>
                </c:pt>
                <c:pt idx="12">
                  <c:v>2.6151170719196291E-2</c:v>
                </c:pt>
                <c:pt idx="13">
                  <c:v>2.1290637374186003E-2</c:v>
                </c:pt>
                <c:pt idx="14">
                  <c:v>1.5851469107150677E-2</c:v>
                </c:pt>
                <c:pt idx="15">
                  <c:v>1.2489131046734936E-2</c:v>
                </c:pt>
                <c:pt idx="16">
                  <c:v>1.0815781407365241E-2</c:v>
                </c:pt>
                <c:pt idx="17">
                  <c:v>6.9874076529942014E-3</c:v>
                </c:pt>
                <c:pt idx="18">
                  <c:v>3.1340118479409981E-3</c:v>
                </c:pt>
                <c:pt idx="19">
                  <c:v>6.4744556140098458E-4</c:v>
                </c:pt>
                <c:pt idx="20">
                  <c:v>9.0704933722843257E-5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D9-4975-A1DC-CC74396D5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Úrvinnsla!$S$306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Úrvinnsla!$S$307:$S$327</c:f>
              <c:numCache>
                <c:formatCode>0.00%</c:formatCode>
                <c:ptCount val="21"/>
                <c:pt idx="0">
                  <c:v>-3.5229823362935495E-2</c:v>
                </c:pt>
                <c:pt idx="1">
                  <c:v>-3.5717771054942907E-2</c:v>
                </c:pt>
                <c:pt idx="2">
                  <c:v>-3.318044305650434E-2</c:v>
                </c:pt>
                <c:pt idx="3">
                  <c:v>-3.6205718746950326E-2</c:v>
                </c:pt>
                <c:pt idx="4">
                  <c:v>-3.6108129208548841E-2</c:v>
                </c:pt>
                <c:pt idx="5">
                  <c:v>-3.4546696594125112E-2</c:v>
                </c:pt>
                <c:pt idx="6">
                  <c:v>-3.2692495364496928E-2</c:v>
                </c:pt>
                <c:pt idx="7">
                  <c:v>-3.0643115058065776E-2</c:v>
                </c:pt>
                <c:pt idx="8">
                  <c:v>-3.4741875670928075E-2</c:v>
                </c:pt>
                <c:pt idx="9">
                  <c:v>-3.4546696594125112E-2</c:v>
                </c:pt>
                <c:pt idx="10">
                  <c:v>-3.679125597735923E-2</c:v>
                </c:pt>
                <c:pt idx="11">
                  <c:v>-3.5912950131745877E-2</c:v>
                </c:pt>
                <c:pt idx="12">
                  <c:v>-3.2204547672489509E-2</c:v>
                </c:pt>
                <c:pt idx="13">
                  <c:v>-2.703230213721089E-2</c:v>
                </c:pt>
                <c:pt idx="14">
                  <c:v>-2.0688982141114472E-2</c:v>
                </c:pt>
                <c:pt idx="15">
                  <c:v>-1.2003513223382454E-2</c:v>
                </c:pt>
                <c:pt idx="16">
                  <c:v>-8.6854689177320189E-3</c:v>
                </c:pt>
                <c:pt idx="17">
                  <c:v>-6.0505513808919685E-3</c:v>
                </c:pt>
                <c:pt idx="18">
                  <c:v>-1.1710744608178004E-3</c:v>
                </c:pt>
                <c:pt idx="19">
                  <c:v>-2.927686152044501E-4</c:v>
                </c:pt>
                <c:pt idx="20">
                  <c:v>-9.7589538401483366E-5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9-42A0-B285-2ABB9C9237A3}"/>
            </c:ext>
          </c:extLst>
        </c:ser>
        <c:ser>
          <c:idx val="1"/>
          <c:order val="1"/>
          <c:tx>
            <c:strRef>
              <c:f>Úrvinnsla!$T$306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Úrvinnsla!$T$307:$T$327</c:f>
              <c:numCache>
                <c:formatCode>0.00%</c:formatCode>
                <c:ptCount val="21"/>
                <c:pt idx="0">
                  <c:v>3.4546696594125112E-2</c:v>
                </c:pt>
                <c:pt idx="1">
                  <c:v>3.2399726749292479E-2</c:v>
                </c:pt>
                <c:pt idx="2">
                  <c:v>3.3961159363716208E-2</c:v>
                </c:pt>
                <c:pt idx="3">
                  <c:v>3.5815360593344392E-2</c:v>
                </c:pt>
                <c:pt idx="4">
                  <c:v>2.956963013564946E-2</c:v>
                </c:pt>
                <c:pt idx="5">
                  <c:v>2.9276861520445008E-2</c:v>
                </c:pt>
                <c:pt idx="6">
                  <c:v>3.0252756904459843E-2</c:v>
                </c:pt>
                <c:pt idx="7">
                  <c:v>2.7422660290816823E-2</c:v>
                </c:pt>
                <c:pt idx="8">
                  <c:v>2.956963013564946E-2</c:v>
                </c:pt>
                <c:pt idx="9">
                  <c:v>3.0545525519664291E-2</c:v>
                </c:pt>
                <c:pt idx="10">
                  <c:v>3.5034644286132524E-2</c:v>
                </c:pt>
                <c:pt idx="11">
                  <c:v>3.0447935981262809E-2</c:v>
                </c:pt>
                <c:pt idx="12">
                  <c:v>2.5470869522787157E-2</c:v>
                </c:pt>
                <c:pt idx="13">
                  <c:v>2.234800429393969E-2</c:v>
                </c:pt>
                <c:pt idx="14">
                  <c:v>1.6785400605055137E-2</c:v>
                </c:pt>
                <c:pt idx="15">
                  <c:v>1.2491460915389871E-2</c:v>
                </c:pt>
                <c:pt idx="16">
                  <c:v>8.5878793793305354E-3</c:v>
                </c:pt>
                <c:pt idx="17">
                  <c:v>7.5143944569142189E-3</c:v>
                </c:pt>
                <c:pt idx="18">
                  <c:v>2.8300966136430173E-3</c:v>
                </c:pt>
                <c:pt idx="19">
                  <c:v>4.8794769200741678E-4</c:v>
                </c:pt>
                <c:pt idx="20">
                  <c:v>9.7589538401483366E-5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39-42A0-B285-2ABB9C923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Úrvinnsla!$Y$306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Úrvinnsla!$Y$307:$Y$327</c:f>
              <c:numCache>
                <c:formatCode>0.00%</c:formatCode>
                <c:ptCount val="21"/>
                <c:pt idx="0">
                  <c:v>-3.5424612412699986E-2</c:v>
                </c:pt>
                <c:pt idx="1">
                  <c:v>-3.6452399821685078E-2</c:v>
                </c:pt>
                <c:pt idx="2">
                  <c:v>-3.3353558868690875E-2</c:v>
                </c:pt>
                <c:pt idx="3">
                  <c:v>-3.4873569765713999E-2</c:v>
                </c:pt>
                <c:pt idx="4">
                  <c:v>-3.859465550547328E-2</c:v>
                </c:pt>
                <c:pt idx="5">
                  <c:v>-3.4793080390311558E-2</c:v>
                </c:pt>
                <c:pt idx="6">
                  <c:v>-3.5254346426271732E-2</c:v>
                </c:pt>
                <c:pt idx="7">
                  <c:v>-3.2700356629847938E-2</c:v>
                </c:pt>
                <c:pt idx="8">
                  <c:v>-3.2266952300757837E-2</c:v>
                </c:pt>
                <c:pt idx="9">
                  <c:v>-3.1384664916538713E-2</c:v>
                </c:pt>
                <c:pt idx="10">
                  <c:v>-3.2217420377433255E-2</c:v>
                </c:pt>
                <c:pt idx="11">
                  <c:v>-3.1257739363019468E-2</c:v>
                </c:pt>
                <c:pt idx="12">
                  <c:v>-2.7069196096884442E-2</c:v>
                </c:pt>
                <c:pt idx="13">
                  <c:v>-2.2478205953737184E-2</c:v>
                </c:pt>
                <c:pt idx="14">
                  <c:v>-1.5457055822477587E-2</c:v>
                </c:pt>
                <c:pt idx="15">
                  <c:v>-1.1129204021992174E-2</c:v>
                </c:pt>
                <c:pt idx="16">
                  <c:v>-8.674278072217545E-3</c:v>
                </c:pt>
                <c:pt idx="17">
                  <c:v>-4.8169795433156666E-3</c:v>
                </c:pt>
                <c:pt idx="18">
                  <c:v>-1.5076279161919857E-3</c:v>
                </c:pt>
                <c:pt idx="19">
                  <c:v>-2.8790430432413692E-4</c:v>
                </c:pt>
                <c:pt idx="20">
                  <c:v>-1.8574471246718509E-5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79-4C12-92C7-0F9A507FE0E2}"/>
            </c:ext>
          </c:extLst>
        </c:ser>
        <c:ser>
          <c:idx val="1"/>
          <c:order val="1"/>
          <c:tx>
            <c:strRef>
              <c:f>Úrvinnsla!$Z$306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Úrvinnsla!$Z$307:$Z$327</c:f>
              <c:numCache>
                <c:formatCode>0.00%</c:formatCode>
                <c:ptCount val="21"/>
                <c:pt idx="0">
                  <c:v>3.4220367526871069E-2</c:v>
                </c:pt>
                <c:pt idx="1">
                  <c:v>3.4276090940611223E-2</c:v>
                </c:pt>
                <c:pt idx="2">
                  <c:v>3.2403165089900439E-2</c:v>
                </c:pt>
                <c:pt idx="3">
                  <c:v>3.3331888652236366E-2</c:v>
                </c:pt>
                <c:pt idx="4">
                  <c:v>3.6198548714646589E-2</c:v>
                </c:pt>
                <c:pt idx="5">
                  <c:v>3.3588835504482641E-2</c:v>
                </c:pt>
                <c:pt idx="6">
                  <c:v>3.4211080291247711E-2</c:v>
                </c:pt>
                <c:pt idx="7">
                  <c:v>3.2845856654613897E-2</c:v>
                </c:pt>
                <c:pt idx="8">
                  <c:v>3.2090494823914011E-2</c:v>
                </c:pt>
                <c:pt idx="9">
                  <c:v>3.2390782109069295E-2</c:v>
                </c:pt>
                <c:pt idx="10">
                  <c:v>3.3542399326365845E-2</c:v>
                </c:pt>
                <c:pt idx="11">
                  <c:v>3.1536356431720244E-2</c:v>
                </c:pt>
                <c:pt idx="12">
                  <c:v>2.6676036455495569E-2</c:v>
                </c:pt>
                <c:pt idx="13">
                  <c:v>2.1955025013621277E-2</c:v>
                </c:pt>
                <c:pt idx="14">
                  <c:v>1.6543662390410621E-2</c:v>
                </c:pt>
                <c:pt idx="15">
                  <c:v>1.2355119124275596E-2</c:v>
                </c:pt>
                <c:pt idx="16">
                  <c:v>1.0683416712070929E-2</c:v>
                </c:pt>
                <c:pt idx="17">
                  <c:v>7.1480756847788398E-3</c:v>
                </c:pt>
                <c:pt idx="18">
                  <c:v>3.2412452325523799E-3</c:v>
                </c:pt>
                <c:pt idx="19">
                  <c:v>6.6868096488186641E-4</c:v>
                </c:pt>
                <c:pt idx="20">
                  <c:v>8.0489375402446875E-5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9-4C12-92C7-0F9A507FE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Úrvinnsla!$S$331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Úrvinnsla!$S$332:$S$352</c:f>
              <c:numCache>
                <c:formatCode>0.00%</c:formatCode>
                <c:ptCount val="21"/>
                <c:pt idx="0">
                  <c:v>-3.5225819147889401E-2</c:v>
                </c:pt>
                <c:pt idx="1">
                  <c:v>-3.758732657679819E-2</c:v>
                </c:pt>
                <c:pt idx="2">
                  <c:v>-3.1388369575912622E-2</c:v>
                </c:pt>
                <c:pt idx="3">
                  <c:v>-3.6209780576601396E-2</c:v>
                </c:pt>
                <c:pt idx="4">
                  <c:v>-3.758732657679819E-2</c:v>
                </c:pt>
                <c:pt idx="5">
                  <c:v>-3.5127423005018206E-2</c:v>
                </c:pt>
                <c:pt idx="6">
                  <c:v>-3.2962707861851813E-2</c:v>
                </c:pt>
                <c:pt idx="7">
                  <c:v>-2.9814031289973432E-2</c:v>
                </c:pt>
                <c:pt idx="8">
                  <c:v>-3.1978746433139818E-2</c:v>
                </c:pt>
                <c:pt idx="9">
                  <c:v>-3.1978746433139818E-2</c:v>
                </c:pt>
                <c:pt idx="10">
                  <c:v>-3.7488930433926988E-2</c:v>
                </c:pt>
                <c:pt idx="11">
                  <c:v>-3.6603365148086195E-2</c:v>
                </c:pt>
                <c:pt idx="12">
                  <c:v>-3.1388369575912622E-2</c:v>
                </c:pt>
                <c:pt idx="13">
                  <c:v>-2.8534881432647839E-2</c:v>
                </c:pt>
                <c:pt idx="14">
                  <c:v>-2.2139132146019876E-2</c:v>
                </c:pt>
                <c:pt idx="15">
                  <c:v>-1.2397914001771131E-2</c:v>
                </c:pt>
                <c:pt idx="16">
                  <c:v>-8.4620682869231533E-3</c:v>
                </c:pt>
                <c:pt idx="17">
                  <c:v>-6.1005608580143658E-3</c:v>
                </c:pt>
                <c:pt idx="18">
                  <c:v>-1.3775460001967923E-3</c:v>
                </c:pt>
                <c:pt idx="19">
                  <c:v>-3.9358457148479779E-4</c:v>
                </c:pt>
                <c:pt idx="20">
                  <c:v>-9.8396142871199447E-5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D-4CE0-B47B-1410426A100B}"/>
            </c:ext>
          </c:extLst>
        </c:ser>
        <c:ser>
          <c:idx val="1"/>
          <c:order val="1"/>
          <c:tx>
            <c:strRef>
              <c:f>Úrvinnsla!$T$331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Úrvinnsla!$T$332:$T$352</c:f>
              <c:numCache>
                <c:formatCode>0.00%</c:formatCode>
                <c:ptCount val="21"/>
                <c:pt idx="0">
                  <c:v>3.3749877004821412E-2</c:v>
                </c:pt>
                <c:pt idx="1">
                  <c:v>3.4241857719177406E-2</c:v>
                </c:pt>
                <c:pt idx="2">
                  <c:v>3.1880350290268623E-2</c:v>
                </c:pt>
                <c:pt idx="3">
                  <c:v>3.4438650004919809E-2</c:v>
                </c:pt>
                <c:pt idx="4">
                  <c:v>3.0601200432943027E-2</c:v>
                </c:pt>
                <c:pt idx="5">
                  <c:v>2.8731673718390239E-2</c:v>
                </c:pt>
                <c:pt idx="6">
                  <c:v>3.0699596575814229E-2</c:v>
                </c:pt>
                <c:pt idx="7">
                  <c:v>2.7747712289678244E-2</c:v>
                </c:pt>
                <c:pt idx="8">
                  <c:v>2.9715635147102234E-2</c:v>
                </c:pt>
                <c:pt idx="9">
                  <c:v>2.9715635147102234E-2</c:v>
                </c:pt>
                <c:pt idx="10">
                  <c:v>3.4143461576306211E-2</c:v>
                </c:pt>
                <c:pt idx="11">
                  <c:v>3.1585161861655026E-2</c:v>
                </c:pt>
                <c:pt idx="12">
                  <c:v>2.509101643215586E-2</c:v>
                </c:pt>
                <c:pt idx="13">
                  <c:v>2.2631112860375873E-2</c:v>
                </c:pt>
                <c:pt idx="14">
                  <c:v>1.9187247859883894E-2</c:v>
                </c:pt>
                <c:pt idx="15">
                  <c:v>1.2004329430286332E-2</c:v>
                </c:pt>
                <c:pt idx="16">
                  <c:v>8.8556528584079509E-3</c:v>
                </c:pt>
                <c:pt idx="17">
                  <c:v>7.1829184295975597E-3</c:v>
                </c:pt>
                <c:pt idx="18">
                  <c:v>2.6566958575223853E-3</c:v>
                </c:pt>
                <c:pt idx="19">
                  <c:v>2.9518842861359833E-4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AD-4CE0-B47B-1410426A1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Úrvinnsla!$Y$331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Úrvinnsla!$Y$332:$Y$352</c:f>
              <c:numCache>
                <c:formatCode>0.00%</c:formatCode>
                <c:ptCount val="21"/>
                <c:pt idx="0">
                  <c:v>-3.372633696892368E-2</c:v>
                </c:pt>
                <c:pt idx="1">
                  <c:v>-3.6744408592916118E-2</c:v>
                </c:pt>
                <c:pt idx="2">
                  <c:v>-3.3048497711909111E-2</c:v>
                </c:pt>
                <c:pt idx="3">
                  <c:v>-3.4404176225938242E-2</c:v>
                </c:pt>
                <c:pt idx="4">
                  <c:v>-3.7774969635255E-2</c:v>
                </c:pt>
                <c:pt idx="5">
                  <c:v>-3.6643192776257834E-2</c:v>
                </c:pt>
                <c:pt idx="6">
                  <c:v>-3.4499257750677838E-2</c:v>
                </c:pt>
                <c:pt idx="7">
                  <c:v>-3.3514703897729085E-2</c:v>
                </c:pt>
                <c:pt idx="8">
                  <c:v>-3.2738715970015583E-2</c:v>
                </c:pt>
                <c:pt idx="9">
                  <c:v>-3.0462893668183881E-2</c:v>
                </c:pt>
                <c:pt idx="10">
                  <c:v>-3.204247383724497E-2</c:v>
                </c:pt>
                <c:pt idx="11">
                  <c:v>-3.1606939111018417E-2</c:v>
                </c:pt>
                <c:pt idx="12">
                  <c:v>-2.7171846053810008E-2</c:v>
                </c:pt>
                <c:pt idx="13">
                  <c:v>-2.3371652210185379E-2</c:v>
                </c:pt>
                <c:pt idx="14">
                  <c:v>-1.6663803997104615E-2</c:v>
                </c:pt>
                <c:pt idx="15">
                  <c:v>-1.1136806978370486E-2</c:v>
                </c:pt>
                <c:pt idx="16">
                  <c:v>-8.4898600154584159E-3</c:v>
                </c:pt>
                <c:pt idx="17">
                  <c:v>-4.9994479137273184E-3</c:v>
                </c:pt>
                <c:pt idx="18">
                  <c:v>-1.5795801690610854E-3</c:v>
                </c:pt>
                <c:pt idx="19">
                  <c:v>-2.6990884442208837E-4</c:v>
                </c:pt>
                <c:pt idx="20">
                  <c:v>-3.9872897471444872E-5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0-4C88-957A-AD087CE22CA9}"/>
            </c:ext>
          </c:extLst>
        </c:ser>
        <c:ser>
          <c:idx val="1"/>
          <c:order val="1"/>
          <c:tx>
            <c:strRef>
              <c:f>Úrvinnsla!$Z$331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Úrvinnsla!$Z$332:$Z$352</c:f>
              <c:numCache>
                <c:formatCode>0.00%</c:formatCode>
                <c:ptCount val="21"/>
                <c:pt idx="0">
                  <c:v>3.268964163466611E-2</c:v>
                </c:pt>
                <c:pt idx="1">
                  <c:v>3.458207069158007E-2</c:v>
                </c:pt>
                <c:pt idx="2">
                  <c:v>3.1968862334220763E-2</c:v>
                </c:pt>
                <c:pt idx="3">
                  <c:v>3.3143579236648714E-2</c:v>
                </c:pt>
                <c:pt idx="4">
                  <c:v>3.549608018746396E-2</c:v>
                </c:pt>
                <c:pt idx="5">
                  <c:v>3.4514593480474552E-2</c:v>
                </c:pt>
                <c:pt idx="6">
                  <c:v>3.325092934522568E-2</c:v>
                </c:pt>
                <c:pt idx="7">
                  <c:v>3.3269332220981732E-2</c:v>
                </c:pt>
                <c:pt idx="8">
                  <c:v>3.2450404249837445E-2</c:v>
                </c:pt>
                <c:pt idx="9">
                  <c:v>3.133703026659633E-2</c:v>
                </c:pt>
                <c:pt idx="10">
                  <c:v>3.3207989301794895E-2</c:v>
                </c:pt>
                <c:pt idx="11">
                  <c:v>3.177563213878222E-2</c:v>
                </c:pt>
                <c:pt idx="12">
                  <c:v>2.7389613416923284E-2</c:v>
                </c:pt>
                <c:pt idx="13">
                  <c:v>2.2430038400667412E-2</c:v>
                </c:pt>
                <c:pt idx="14">
                  <c:v>1.7402986173306014E-2</c:v>
                </c:pt>
                <c:pt idx="15">
                  <c:v>1.2418873989375407E-2</c:v>
                </c:pt>
                <c:pt idx="16">
                  <c:v>1.0311744715307512E-2</c:v>
                </c:pt>
                <c:pt idx="17">
                  <c:v>7.3795531781766432E-3</c:v>
                </c:pt>
                <c:pt idx="18">
                  <c:v>3.3094504901299243E-3</c:v>
                </c:pt>
                <c:pt idx="19">
                  <c:v>6.6863781913653706E-4</c:v>
                </c:pt>
                <c:pt idx="20">
                  <c:v>7.3611503024205918E-5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0-4C88-957A-AD087CE22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Úrvinnsla!$S$356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Úrvinnsla!$S$357:$S$377</c:f>
              <c:numCache>
                <c:formatCode>0.00%</c:formatCode>
                <c:ptCount val="21"/>
                <c:pt idx="0">
                  <c:v>-3.6637931034482756E-2</c:v>
                </c:pt>
                <c:pt idx="1">
                  <c:v>-3.6148119122257051E-2</c:v>
                </c:pt>
                <c:pt idx="2">
                  <c:v>-3.4090909090909088E-2</c:v>
                </c:pt>
                <c:pt idx="3">
                  <c:v>-3.1739811912225704E-2</c:v>
                </c:pt>
                <c:pt idx="4">
                  <c:v>-3.7421630094043888E-2</c:v>
                </c:pt>
                <c:pt idx="5">
                  <c:v>-3.5168495297805642E-2</c:v>
                </c:pt>
                <c:pt idx="6">
                  <c:v>-3.4874608150470221E-2</c:v>
                </c:pt>
                <c:pt idx="7">
                  <c:v>-3.1054075235109717E-2</c:v>
                </c:pt>
                <c:pt idx="8">
                  <c:v>-3.1837774294670849E-2</c:v>
                </c:pt>
                <c:pt idx="9">
                  <c:v>-3.1054075235109717E-2</c:v>
                </c:pt>
                <c:pt idx="10">
                  <c:v>-3.6442006269592479E-2</c:v>
                </c:pt>
                <c:pt idx="11">
                  <c:v>-3.6148119122257051E-2</c:v>
                </c:pt>
                <c:pt idx="12">
                  <c:v>-3.1152037617554858E-2</c:v>
                </c:pt>
                <c:pt idx="13">
                  <c:v>-3.0074451410658308E-2</c:v>
                </c:pt>
                <c:pt idx="14">
                  <c:v>-2.1845611285266457E-2</c:v>
                </c:pt>
                <c:pt idx="15">
                  <c:v>-1.3224921630094044E-2</c:v>
                </c:pt>
                <c:pt idx="16">
                  <c:v>-9.2084639498432597E-3</c:v>
                </c:pt>
                <c:pt idx="17">
                  <c:v>-5.681818181818182E-3</c:v>
                </c:pt>
                <c:pt idx="18">
                  <c:v>-1.6653605015673981E-3</c:v>
                </c:pt>
                <c:pt idx="19">
                  <c:v>-1.9592476489028212E-4</c:v>
                </c:pt>
                <c:pt idx="20">
                  <c:v>-9.7962382445141062E-5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A-4723-9092-3C247418ACAD}"/>
            </c:ext>
          </c:extLst>
        </c:ser>
        <c:ser>
          <c:idx val="1"/>
          <c:order val="1"/>
          <c:tx>
            <c:strRef>
              <c:f>Úrvinnsla!$T$356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Úrvinnsla!$T$357:$T$377</c:f>
              <c:numCache>
                <c:formatCode>0.00%</c:formatCode>
                <c:ptCount val="21"/>
                <c:pt idx="0">
                  <c:v>3.4972570532915359E-2</c:v>
                </c:pt>
                <c:pt idx="1">
                  <c:v>3.2033699059561126E-2</c:v>
                </c:pt>
                <c:pt idx="2">
                  <c:v>3.0956112852664575E-2</c:v>
                </c:pt>
                <c:pt idx="3">
                  <c:v>3.4188871473354233E-2</c:v>
                </c:pt>
                <c:pt idx="4">
                  <c:v>3.1935736677115988E-2</c:v>
                </c:pt>
                <c:pt idx="5">
                  <c:v>2.9780564263322883E-2</c:v>
                </c:pt>
                <c:pt idx="6">
                  <c:v>3.0956112852664575E-2</c:v>
                </c:pt>
                <c:pt idx="7">
                  <c:v>2.850705329153605E-2</c:v>
                </c:pt>
                <c:pt idx="8">
                  <c:v>2.8605015673981191E-2</c:v>
                </c:pt>
                <c:pt idx="9">
                  <c:v>2.8702978056426333E-2</c:v>
                </c:pt>
                <c:pt idx="10">
                  <c:v>3.2425548589341692E-2</c:v>
                </c:pt>
                <c:pt idx="11">
                  <c:v>3.1543887147335421E-2</c:v>
                </c:pt>
                <c:pt idx="12">
                  <c:v>2.5862068965517241E-2</c:v>
                </c:pt>
                <c:pt idx="13">
                  <c:v>2.2433385579937303E-2</c:v>
                </c:pt>
                <c:pt idx="14">
                  <c:v>2.037617554858934E-2</c:v>
                </c:pt>
                <c:pt idx="15">
                  <c:v>1.1853448275862068E-2</c:v>
                </c:pt>
                <c:pt idx="16">
                  <c:v>9.9921630094043888E-3</c:v>
                </c:pt>
                <c:pt idx="17">
                  <c:v>5.681818181818182E-3</c:v>
                </c:pt>
                <c:pt idx="18">
                  <c:v>3.0368338557993728E-3</c:v>
                </c:pt>
                <c:pt idx="19">
                  <c:v>3.9184952978056425E-4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A-4723-9092-3C247418A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Úrvinnsla!$S$32:$S$52</c:f>
              <c:numCache>
                <c:formatCode>0.00%</c:formatCode>
                <c:ptCount val="21"/>
                <c:pt idx="0">
                  <c:v>-3.3216968158256636E-2</c:v>
                </c:pt>
                <c:pt idx="1">
                  <c:v>-3.6919496456151488E-2</c:v>
                </c:pt>
                <c:pt idx="2">
                  <c:v>-4.1256743890828305E-2</c:v>
                </c:pt>
                <c:pt idx="3">
                  <c:v>-3.9987305617264358E-2</c:v>
                </c:pt>
                <c:pt idx="4">
                  <c:v>-3.9669946048873375E-2</c:v>
                </c:pt>
                <c:pt idx="5">
                  <c:v>-2.9514439860361789E-2</c:v>
                </c:pt>
                <c:pt idx="6">
                  <c:v>-3.3534327726647627E-2</c:v>
                </c:pt>
                <c:pt idx="7">
                  <c:v>-3.6813709933354491E-2</c:v>
                </c:pt>
                <c:pt idx="8">
                  <c:v>-3.8929440389294405E-2</c:v>
                </c:pt>
                <c:pt idx="9">
                  <c:v>-3.8506294298106418E-2</c:v>
                </c:pt>
                <c:pt idx="10">
                  <c:v>-3.6919496456151488E-2</c:v>
                </c:pt>
                <c:pt idx="11">
                  <c:v>-3.0043372474346769E-2</c:v>
                </c:pt>
                <c:pt idx="12">
                  <c:v>-2.4648259811699991E-2</c:v>
                </c:pt>
                <c:pt idx="13">
                  <c:v>-1.7666349307098275E-2</c:v>
                </c:pt>
                <c:pt idx="14">
                  <c:v>-1.8195281921083255E-2</c:v>
                </c:pt>
                <c:pt idx="15">
                  <c:v>-1.3329101872421454E-2</c:v>
                </c:pt>
                <c:pt idx="16">
                  <c:v>-7.828202686977679E-3</c:v>
                </c:pt>
                <c:pt idx="17">
                  <c:v>-3.7025282978948482E-3</c:v>
                </c:pt>
                <c:pt idx="18">
                  <c:v>-9.5207870517296101E-4</c:v>
                </c:pt>
                <c:pt idx="19">
                  <c:v>-2.1157304559399131E-4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9-4DFD-A7CF-3F46039EC225}"/>
            </c:ext>
          </c:extLst>
        </c:ser>
        <c:ser>
          <c:idx val="1"/>
          <c:order val="1"/>
          <c:tx>
            <c:strRef>
              <c:f>Úrvinnsla!$T$31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Úrvinnsla!$T$32:$T$52</c:f>
              <c:numCache>
                <c:formatCode>0.00%</c:formatCode>
                <c:ptCount val="21"/>
                <c:pt idx="0">
                  <c:v>2.9620226383158785E-2</c:v>
                </c:pt>
                <c:pt idx="1">
                  <c:v>3.6919496456151488E-2</c:v>
                </c:pt>
                <c:pt idx="2">
                  <c:v>3.8929440389294405E-2</c:v>
                </c:pt>
                <c:pt idx="3">
                  <c:v>4.0939384322437322E-2</c:v>
                </c:pt>
                <c:pt idx="4">
                  <c:v>3.4380619909023594E-2</c:v>
                </c:pt>
                <c:pt idx="5">
                  <c:v>2.7398709404421878E-2</c:v>
                </c:pt>
                <c:pt idx="6">
                  <c:v>2.9197080291970802E-2</c:v>
                </c:pt>
                <c:pt idx="7">
                  <c:v>3.4274833386226597E-2</c:v>
                </c:pt>
                <c:pt idx="8">
                  <c:v>3.8823653866497408E-2</c:v>
                </c:pt>
                <c:pt idx="9">
                  <c:v>3.0254945519940759E-2</c:v>
                </c:pt>
                <c:pt idx="10">
                  <c:v>3.0149158997143762E-2</c:v>
                </c:pt>
                <c:pt idx="11">
                  <c:v>2.6023484608060934E-2</c:v>
                </c:pt>
                <c:pt idx="12">
                  <c:v>1.9570506717444199E-2</c:v>
                </c:pt>
                <c:pt idx="13">
                  <c:v>1.7137416693113298E-2</c:v>
                </c:pt>
                <c:pt idx="14">
                  <c:v>1.3223315349624457E-2</c:v>
                </c:pt>
                <c:pt idx="15">
                  <c:v>1.3963821009203427E-2</c:v>
                </c:pt>
                <c:pt idx="16">
                  <c:v>9.943933142917593E-3</c:v>
                </c:pt>
                <c:pt idx="17">
                  <c:v>5.60668570824077E-3</c:v>
                </c:pt>
                <c:pt idx="18">
                  <c:v>9.5207870517296101E-4</c:v>
                </c:pt>
                <c:pt idx="19">
                  <c:v>7.4050565957896959E-4</c:v>
                </c:pt>
                <c:pt idx="20">
                  <c:v>1.0578652279699566E-4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69-4DFD-A7CF-3F46039EC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Úrvinnsla!$Y$356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Úrvinnsla!$Y$357:$Y$377</c:f>
              <c:numCache>
                <c:formatCode>0.00%</c:formatCode>
                <c:ptCount val="21"/>
                <c:pt idx="0">
                  <c:v>-3.2519616128382257E-2</c:v>
                </c:pt>
                <c:pt idx="1">
                  <c:v>-3.6275928025575402E-2</c:v>
                </c:pt>
                <c:pt idx="2">
                  <c:v>-3.3124114680292444E-2</c:v>
                </c:pt>
                <c:pt idx="3">
                  <c:v>-3.3379748396274361E-2</c:v>
                </c:pt>
                <c:pt idx="4">
                  <c:v>-3.7905968896895403E-2</c:v>
                </c:pt>
                <c:pt idx="5">
                  <c:v>-3.8931511216305219E-2</c:v>
                </c:pt>
                <c:pt idx="6">
                  <c:v>-3.4742125729683888E-2</c:v>
                </c:pt>
                <c:pt idx="7">
                  <c:v>-3.4648894609737538E-2</c:v>
                </c:pt>
                <c:pt idx="8">
                  <c:v>-3.3358696207899385E-2</c:v>
                </c:pt>
                <c:pt idx="9">
                  <c:v>-3.0372292914134139E-2</c:v>
                </c:pt>
                <c:pt idx="10">
                  <c:v>-3.2212855669203955E-2</c:v>
                </c:pt>
                <c:pt idx="11">
                  <c:v>-3.1391820322579672E-2</c:v>
                </c:pt>
                <c:pt idx="12">
                  <c:v>-2.7752799189190002E-2</c:v>
                </c:pt>
                <c:pt idx="13">
                  <c:v>-2.3458152760693761E-2</c:v>
                </c:pt>
                <c:pt idx="14">
                  <c:v>-1.7443241796413309E-2</c:v>
                </c:pt>
                <c:pt idx="15">
                  <c:v>-1.1193749304525919E-2</c:v>
                </c:pt>
                <c:pt idx="16">
                  <c:v>-8.1893012778678342E-3</c:v>
                </c:pt>
                <c:pt idx="17">
                  <c:v>-4.9833537339063535E-3</c:v>
                </c:pt>
                <c:pt idx="18">
                  <c:v>-1.5909439500521793E-3</c:v>
                </c:pt>
                <c:pt idx="19">
                  <c:v>-2.8270081532118122E-4</c:v>
                </c:pt>
                <c:pt idx="20">
                  <c:v>-4.2104376749963158E-5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D-41A2-95B5-9FC4439483FD}"/>
            </c:ext>
          </c:extLst>
        </c:ser>
        <c:ser>
          <c:idx val="1"/>
          <c:order val="1"/>
          <c:tx>
            <c:strRef>
              <c:f>Úrvinnsla!$Z$356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Úrvinnsla!$Z$357:$Z$377</c:f>
              <c:numCache>
                <c:formatCode>0.00%</c:formatCode>
                <c:ptCount val="21"/>
                <c:pt idx="0">
                  <c:v>3.1641439127597315E-2</c:v>
                </c:pt>
                <c:pt idx="1">
                  <c:v>3.4239880664166472E-2</c:v>
                </c:pt>
                <c:pt idx="2">
                  <c:v>3.1933162309364917E-2</c:v>
                </c:pt>
                <c:pt idx="3">
                  <c:v>3.2330146433007426E-2</c:v>
                </c:pt>
                <c:pt idx="4">
                  <c:v>3.5181214230076356E-2</c:v>
                </c:pt>
                <c:pt idx="5">
                  <c:v>3.5268430439058425E-2</c:v>
                </c:pt>
                <c:pt idx="6">
                  <c:v>3.2787279666292739E-2</c:v>
                </c:pt>
                <c:pt idx="7">
                  <c:v>3.3391778218202925E-2</c:v>
                </c:pt>
                <c:pt idx="8">
                  <c:v>3.2351198621382408E-2</c:v>
                </c:pt>
                <c:pt idx="9">
                  <c:v>3.0339210903830596E-2</c:v>
                </c:pt>
                <c:pt idx="10">
                  <c:v>3.3178248878970966E-2</c:v>
                </c:pt>
                <c:pt idx="11">
                  <c:v>3.1316633935526167E-2</c:v>
                </c:pt>
                <c:pt idx="12">
                  <c:v>2.7566336949297308E-2</c:v>
                </c:pt>
                <c:pt idx="13">
                  <c:v>2.3028086626747709E-2</c:v>
                </c:pt>
                <c:pt idx="14">
                  <c:v>1.7780076810413013E-2</c:v>
                </c:pt>
                <c:pt idx="15">
                  <c:v>1.2237336356828579E-2</c:v>
                </c:pt>
                <c:pt idx="16">
                  <c:v>1.0153169707705401E-2</c:v>
                </c:pt>
                <c:pt idx="17">
                  <c:v>7.3321764654578703E-3</c:v>
                </c:pt>
                <c:pt idx="18">
                  <c:v>3.2901562974614069E-3</c:v>
                </c:pt>
                <c:pt idx="19">
                  <c:v>7.8193842535645864E-4</c:v>
                </c:pt>
                <c:pt idx="20">
                  <c:v>7.2178931571365416E-5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DD-41A2-95B5-9FC443948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Úrvinnsla!$S$381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Úrvinnsla!$S$382:$S$402</c:f>
              <c:numCache>
                <c:formatCode>0.00%</c:formatCode>
                <c:ptCount val="21"/>
                <c:pt idx="0">
                  <c:v>-3.4104046242774563E-2</c:v>
                </c:pt>
                <c:pt idx="1">
                  <c:v>-3.7090558766859343E-2</c:v>
                </c:pt>
                <c:pt idx="2">
                  <c:v>-3.680154142581888E-2</c:v>
                </c:pt>
                <c:pt idx="3">
                  <c:v>-3.0154142581888248E-2</c:v>
                </c:pt>
                <c:pt idx="4">
                  <c:v>-3.5452793834296725E-2</c:v>
                </c:pt>
                <c:pt idx="5">
                  <c:v>-3.6127167630057806E-2</c:v>
                </c:pt>
                <c:pt idx="6">
                  <c:v>-3.4971098265895957E-2</c:v>
                </c:pt>
                <c:pt idx="7">
                  <c:v>-3.227360308285164E-2</c:v>
                </c:pt>
                <c:pt idx="8">
                  <c:v>-2.9479768786127167E-2</c:v>
                </c:pt>
                <c:pt idx="9">
                  <c:v>-3.0828516377649325E-2</c:v>
                </c:pt>
                <c:pt idx="10">
                  <c:v>-3.3815028901734101E-2</c:v>
                </c:pt>
                <c:pt idx="11">
                  <c:v>-3.3622350674373795E-2</c:v>
                </c:pt>
                <c:pt idx="12">
                  <c:v>-3.5356454720616569E-2</c:v>
                </c:pt>
                <c:pt idx="13">
                  <c:v>-2.7745664739884393E-2</c:v>
                </c:pt>
                <c:pt idx="14">
                  <c:v>-2.302504816955684E-2</c:v>
                </c:pt>
                <c:pt idx="15">
                  <c:v>-1.4161849710982659E-2</c:v>
                </c:pt>
                <c:pt idx="16">
                  <c:v>-8.8631984585741813E-3</c:v>
                </c:pt>
                <c:pt idx="17">
                  <c:v>-5.9730250481695567E-3</c:v>
                </c:pt>
                <c:pt idx="18">
                  <c:v>-2.0231213872832369E-3</c:v>
                </c:pt>
                <c:pt idx="19">
                  <c:v>-2.8901734104046245E-4</c:v>
                </c:pt>
                <c:pt idx="20">
                  <c:v>-9.6339113680154144E-5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7-4187-A177-72D14F8AE389}"/>
            </c:ext>
          </c:extLst>
        </c:ser>
        <c:ser>
          <c:idx val="1"/>
          <c:order val="1"/>
          <c:tx>
            <c:strRef>
              <c:f>Úrvinnsla!$T$381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Úrvinnsla!$T$382:$T$402</c:f>
              <c:numCache>
                <c:formatCode>0.00%</c:formatCode>
                <c:ptCount val="21"/>
                <c:pt idx="0">
                  <c:v>3.5163776493256263E-2</c:v>
                </c:pt>
                <c:pt idx="1">
                  <c:v>3.2658959537572252E-2</c:v>
                </c:pt>
                <c:pt idx="2">
                  <c:v>3.0346820809248554E-2</c:v>
                </c:pt>
                <c:pt idx="3">
                  <c:v>3.420038535645472E-2</c:v>
                </c:pt>
                <c:pt idx="4">
                  <c:v>3.2851637764932565E-2</c:v>
                </c:pt>
                <c:pt idx="5">
                  <c:v>2.9576107899807323E-2</c:v>
                </c:pt>
                <c:pt idx="6">
                  <c:v>3.1888246628131021E-2</c:v>
                </c:pt>
                <c:pt idx="7">
                  <c:v>2.9865125240847785E-2</c:v>
                </c:pt>
                <c:pt idx="8">
                  <c:v>2.764932562620424E-2</c:v>
                </c:pt>
                <c:pt idx="9">
                  <c:v>2.9190751445086704E-2</c:v>
                </c:pt>
                <c:pt idx="10">
                  <c:v>3.2562620423892102E-2</c:v>
                </c:pt>
                <c:pt idx="11">
                  <c:v>3.2562620423892102E-2</c:v>
                </c:pt>
                <c:pt idx="12">
                  <c:v>2.5337186897880538E-2</c:v>
                </c:pt>
                <c:pt idx="13">
                  <c:v>2.3410404624277455E-2</c:v>
                </c:pt>
                <c:pt idx="14">
                  <c:v>1.9749518304431599E-2</c:v>
                </c:pt>
                <c:pt idx="15">
                  <c:v>1.2524084778420038E-2</c:v>
                </c:pt>
                <c:pt idx="16">
                  <c:v>9.9229287090558775E-3</c:v>
                </c:pt>
                <c:pt idx="17">
                  <c:v>5.1059730250481699E-3</c:v>
                </c:pt>
                <c:pt idx="18">
                  <c:v>2.6974951830443161E-3</c:v>
                </c:pt>
                <c:pt idx="19">
                  <c:v>3.8535645472061658E-4</c:v>
                </c:pt>
                <c:pt idx="20">
                  <c:v>9.6339113680154144E-5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07-4187-A177-72D14F8AE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Úrvinnsla!$Y$381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Úrvinnsla!$Y$382:$Y$402</c:f>
              <c:numCache>
                <c:formatCode>0.00%</c:formatCode>
                <c:ptCount val="21"/>
                <c:pt idx="0">
                  <c:v>-3.1415938255261074E-2</c:v>
                </c:pt>
                <c:pt idx="1">
                  <c:v>-3.5568686930677447E-2</c:v>
                </c:pt>
                <c:pt idx="2">
                  <c:v>-3.3221989403330966E-2</c:v>
                </c:pt>
                <c:pt idx="3">
                  <c:v>-3.2263437984937887E-2</c:v>
                </c:pt>
                <c:pt idx="4">
                  <c:v>-3.7640677649094199E-2</c:v>
                </c:pt>
                <c:pt idx="5">
                  <c:v>-4.1588857424243751E-2</c:v>
                </c:pt>
                <c:pt idx="6">
                  <c:v>-3.6197005695782665E-2</c:v>
                </c:pt>
                <c:pt idx="7">
                  <c:v>-3.6395729770327574E-2</c:v>
                </c:pt>
                <c:pt idx="8">
                  <c:v>-3.3251213531940514E-2</c:v>
                </c:pt>
                <c:pt idx="9">
                  <c:v>-3.1594205439779297E-2</c:v>
                </c:pt>
                <c:pt idx="10">
                  <c:v>-3.1605895091223114E-2</c:v>
                </c:pt>
                <c:pt idx="11">
                  <c:v>-3.0998033216144579E-2</c:v>
                </c:pt>
                <c:pt idx="12">
                  <c:v>-2.8055163465163378E-2</c:v>
                </c:pt>
                <c:pt idx="13">
                  <c:v>-2.3455285622020965E-2</c:v>
                </c:pt>
                <c:pt idx="14">
                  <c:v>-1.7946537379121698E-2</c:v>
                </c:pt>
                <c:pt idx="15">
                  <c:v>-1.1412022222027394E-2</c:v>
                </c:pt>
                <c:pt idx="16">
                  <c:v>-7.9811095232667894E-3</c:v>
                </c:pt>
                <c:pt idx="17">
                  <c:v>-5.0294725337027262E-3</c:v>
                </c:pt>
                <c:pt idx="18">
                  <c:v>-1.657008092161212E-3</c:v>
                </c:pt>
                <c:pt idx="19">
                  <c:v>-3.1854300184404251E-4</c:v>
                </c:pt>
                <c:pt idx="20">
                  <c:v>-3.7991367192408738E-5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6-4AF3-9C61-0B652890E371}"/>
            </c:ext>
          </c:extLst>
        </c:ser>
        <c:ser>
          <c:idx val="1"/>
          <c:order val="1"/>
          <c:tx>
            <c:strRef>
              <c:f>Úrvinnsla!$Z$381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Úrvinnsla!$Z$382:$Z$402</c:f>
              <c:numCache>
                <c:formatCode>0.00%</c:formatCode>
                <c:ptCount val="21"/>
                <c:pt idx="0">
                  <c:v>3.0352179973873628E-2</c:v>
                </c:pt>
                <c:pt idx="1">
                  <c:v>3.3660351332474144E-2</c:v>
                </c:pt>
                <c:pt idx="2">
                  <c:v>3.1693567477051751E-2</c:v>
                </c:pt>
                <c:pt idx="3">
                  <c:v>3.1471464099619206E-2</c:v>
                </c:pt>
                <c:pt idx="4">
                  <c:v>3.4691963072391092E-2</c:v>
                </c:pt>
                <c:pt idx="5">
                  <c:v>3.6711350359310661E-2</c:v>
                </c:pt>
                <c:pt idx="6">
                  <c:v>3.2833308492824016E-2</c:v>
                </c:pt>
                <c:pt idx="7">
                  <c:v>3.3587291010950281E-2</c:v>
                </c:pt>
                <c:pt idx="8">
                  <c:v>3.136333482376389E-2</c:v>
                </c:pt>
                <c:pt idx="9">
                  <c:v>3.0393093753926993E-2</c:v>
                </c:pt>
                <c:pt idx="10">
                  <c:v>3.2310196590713158E-2</c:v>
                </c:pt>
                <c:pt idx="11">
                  <c:v>3.101264528044935E-2</c:v>
                </c:pt>
                <c:pt idx="12">
                  <c:v>2.7745387701902199E-2</c:v>
                </c:pt>
                <c:pt idx="13">
                  <c:v>2.3084139188679742E-2</c:v>
                </c:pt>
                <c:pt idx="14">
                  <c:v>1.7993295984896969E-2</c:v>
                </c:pt>
                <c:pt idx="15">
                  <c:v>1.2467013264831977E-2</c:v>
                </c:pt>
                <c:pt idx="16">
                  <c:v>9.7316348269785458E-3</c:v>
                </c:pt>
                <c:pt idx="17">
                  <c:v>7.1540666836166613E-3</c:v>
                </c:pt>
                <c:pt idx="18">
                  <c:v>3.2643351656861971E-3</c:v>
                </c:pt>
                <c:pt idx="19">
                  <c:v>7.5106010526531123E-4</c:v>
                </c:pt>
                <c:pt idx="20">
                  <c:v>9.3517211550544585E-5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6-4AF3-9C61-0B652890E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Úrvinnsla!$S$406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Úrvinnsla!$S$407:$S$427</c:f>
              <c:numCache>
                <c:formatCode>0.00%</c:formatCode>
                <c:ptCount val="21"/>
                <c:pt idx="0">
                  <c:v>-3.34280303030303E-2</c:v>
                </c:pt>
                <c:pt idx="1">
                  <c:v>-3.7121212121212124E-2</c:v>
                </c:pt>
                <c:pt idx="2">
                  <c:v>-3.5416666666666666E-2</c:v>
                </c:pt>
                <c:pt idx="3">
                  <c:v>-3.0397727272727274E-2</c:v>
                </c:pt>
                <c:pt idx="4">
                  <c:v>-3.4753787878787877E-2</c:v>
                </c:pt>
                <c:pt idx="5">
                  <c:v>-3.5700757575757573E-2</c:v>
                </c:pt>
                <c:pt idx="6">
                  <c:v>-3.4943181818181818E-2</c:v>
                </c:pt>
                <c:pt idx="7">
                  <c:v>-3.4848484848484851E-2</c:v>
                </c:pt>
                <c:pt idx="8">
                  <c:v>-2.9545454545454545E-2</c:v>
                </c:pt>
                <c:pt idx="9">
                  <c:v>-3.2859848484848485E-2</c:v>
                </c:pt>
                <c:pt idx="10">
                  <c:v>-3.1912878787878789E-2</c:v>
                </c:pt>
                <c:pt idx="11">
                  <c:v>-3.3238636363636366E-2</c:v>
                </c:pt>
                <c:pt idx="12">
                  <c:v>-3.4185606060606062E-2</c:v>
                </c:pt>
                <c:pt idx="13">
                  <c:v>-2.9166666666666667E-2</c:v>
                </c:pt>
                <c:pt idx="14">
                  <c:v>-2.2632575757575758E-2</c:v>
                </c:pt>
                <c:pt idx="15">
                  <c:v>-1.6382575757575759E-2</c:v>
                </c:pt>
                <c:pt idx="16">
                  <c:v>-8.3333333333333332E-3</c:v>
                </c:pt>
                <c:pt idx="17">
                  <c:v>-6.0606060606060606E-3</c:v>
                </c:pt>
                <c:pt idx="18">
                  <c:v>-1.893939393939394E-3</c:v>
                </c:pt>
                <c:pt idx="19">
                  <c:v>-2.8409090909090908E-4</c:v>
                </c:pt>
                <c:pt idx="20">
                  <c:v>-9.4696969696969697E-5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3-45A4-8F29-CFA38764CA9C}"/>
            </c:ext>
          </c:extLst>
        </c:ser>
        <c:ser>
          <c:idx val="1"/>
          <c:order val="1"/>
          <c:tx>
            <c:strRef>
              <c:f>Úrvinnsla!$T$406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Úrvinnsla!$T$407:$T$427</c:f>
              <c:numCache>
                <c:formatCode>0.00%</c:formatCode>
                <c:ptCount val="21"/>
                <c:pt idx="0">
                  <c:v>3.3049242424242425E-2</c:v>
                </c:pt>
                <c:pt idx="1">
                  <c:v>3.5795454545454547E-2</c:v>
                </c:pt>
                <c:pt idx="2">
                  <c:v>3.1723484848484848E-2</c:v>
                </c:pt>
                <c:pt idx="3">
                  <c:v>3.0776515151515152E-2</c:v>
                </c:pt>
                <c:pt idx="4">
                  <c:v>3.1723484848484848E-2</c:v>
                </c:pt>
                <c:pt idx="5">
                  <c:v>3.0965909090909093E-2</c:v>
                </c:pt>
                <c:pt idx="6">
                  <c:v>3.0965909090909093E-2</c:v>
                </c:pt>
                <c:pt idx="7">
                  <c:v>3.1439393939393941E-2</c:v>
                </c:pt>
                <c:pt idx="8">
                  <c:v>2.6420454545454546E-2</c:v>
                </c:pt>
                <c:pt idx="9">
                  <c:v>2.9261363636363637E-2</c:v>
                </c:pt>
                <c:pt idx="10">
                  <c:v>3.0965909090909093E-2</c:v>
                </c:pt>
                <c:pt idx="11">
                  <c:v>3.2670454545454544E-2</c:v>
                </c:pt>
                <c:pt idx="12">
                  <c:v>2.5946969696969698E-2</c:v>
                </c:pt>
                <c:pt idx="13">
                  <c:v>2.3484848484848483E-2</c:v>
                </c:pt>
                <c:pt idx="14">
                  <c:v>1.9412878787878788E-2</c:v>
                </c:pt>
                <c:pt idx="15">
                  <c:v>1.3731060606060606E-2</c:v>
                </c:pt>
                <c:pt idx="16">
                  <c:v>1.0037878787878788E-2</c:v>
                </c:pt>
                <c:pt idx="17">
                  <c:v>5.0189393939393942E-3</c:v>
                </c:pt>
                <c:pt idx="18">
                  <c:v>2.9356060606060604E-3</c:v>
                </c:pt>
                <c:pt idx="19">
                  <c:v>3.7878787878787879E-4</c:v>
                </c:pt>
                <c:pt idx="20">
                  <c:v>9.4696969696969697E-5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A3-45A4-8F29-CFA38764C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Úrvinnsla!$Y$406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Úrvinnsla!$Y$407:$Y$427</c:f>
              <c:numCache>
                <c:formatCode>0.00%</c:formatCode>
                <c:ptCount val="21"/>
                <c:pt idx="0">
                  <c:v>-3.1110144562592285E-2</c:v>
                </c:pt>
                <c:pt idx="1">
                  <c:v>-3.42864010438724E-2</c:v>
                </c:pt>
                <c:pt idx="2">
                  <c:v>-3.3645426762965419E-2</c:v>
                </c:pt>
                <c:pt idx="3">
                  <c:v>-3.1447800656998641E-2</c:v>
                </c:pt>
                <c:pt idx="4">
                  <c:v>-3.6941865921915597E-2</c:v>
                </c:pt>
                <c:pt idx="5">
                  <c:v>-4.2879462497281584E-2</c:v>
                </c:pt>
                <c:pt idx="6">
                  <c:v>-3.7768837203978618E-2</c:v>
                </c:pt>
                <c:pt idx="7">
                  <c:v>-3.7259491570043608E-2</c:v>
                </c:pt>
                <c:pt idx="8">
                  <c:v>-3.307885128252086E-2</c:v>
                </c:pt>
                <c:pt idx="9">
                  <c:v>-3.224901850813236E-2</c:v>
                </c:pt>
                <c:pt idx="10">
                  <c:v>-3.0869779207252167E-2</c:v>
                </c:pt>
                <c:pt idx="11">
                  <c:v>-3.0672336236794214E-2</c:v>
                </c:pt>
                <c:pt idx="12">
                  <c:v>-2.7985394943170764E-2</c:v>
                </c:pt>
                <c:pt idx="13">
                  <c:v>-2.3799031670997058E-2</c:v>
                </c:pt>
                <c:pt idx="14">
                  <c:v>-1.8462348483981365E-2</c:v>
                </c:pt>
                <c:pt idx="15">
                  <c:v>-1.1734980026783567E-2</c:v>
                </c:pt>
                <c:pt idx="16">
                  <c:v>-7.9606716494786366E-3</c:v>
                </c:pt>
                <c:pt idx="17">
                  <c:v>-4.9761351540055171E-3</c:v>
                </c:pt>
                <c:pt idx="18">
                  <c:v>-1.7626792724941911E-3</c:v>
                </c:pt>
                <c:pt idx="19">
                  <c:v>-2.9187221719871348E-4</c:v>
                </c:pt>
                <c:pt idx="20">
                  <c:v>-3.1476415580253412E-5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8-4184-BD66-C40F854DC357}"/>
            </c:ext>
          </c:extLst>
        </c:ser>
        <c:ser>
          <c:idx val="1"/>
          <c:order val="1"/>
          <c:tx>
            <c:strRef>
              <c:f>Úrvinnsla!$Z$406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Úrvinnsla!$Z$407:$Z$427</c:f>
              <c:numCache>
                <c:formatCode>0.00%</c:formatCode>
                <c:ptCount val="21"/>
                <c:pt idx="0">
                  <c:v>2.9204390673824212E-2</c:v>
                </c:pt>
                <c:pt idx="1">
                  <c:v>3.2924330696945073E-2</c:v>
                </c:pt>
                <c:pt idx="2">
                  <c:v>3.1839825105589067E-2</c:v>
                </c:pt>
                <c:pt idx="3">
                  <c:v>3.099568486957318E-2</c:v>
                </c:pt>
                <c:pt idx="4">
                  <c:v>3.4177664335504253E-2</c:v>
                </c:pt>
                <c:pt idx="5">
                  <c:v>3.7728776311421935E-2</c:v>
                </c:pt>
                <c:pt idx="6">
                  <c:v>3.326770977600238E-2</c:v>
                </c:pt>
                <c:pt idx="7">
                  <c:v>3.381711630249408E-2</c:v>
                </c:pt>
                <c:pt idx="8">
                  <c:v>3.1030022777478912E-2</c:v>
                </c:pt>
                <c:pt idx="9">
                  <c:v>3.0803964883766181E-2</c:v>
                </c:pt>
                <c:pt idx="10">
                  <c:v>3.104146874678082E-2</c:v>
                </c:pt>
                <c:pt idx="11">
                  <c:v>3.0741012052605675E-2</c:v>
                </c:pt>
                <c:pt idx="12">
                  <c:v>2.7925303604335733E-2</c:v>
                </c:pt>
                <c:pt idx="13">
                  <c:v>2.319239529799581E-2</c:v>
                </c:pt>
                <c:pt idx="14">
                  <c:v>1.8559639223047604E-2</c:v>
                </c:pt>
                <c:pt idx="15">
                  <c:v>1.3025513065573958E-2</c:v>
                </c:pt>
                <c:pt idx="16">
                  <c:v>9.3656643812881288E-3</c:v>
                </c:pt>
                <c:pt idx="17">
                  <c:v>6.9019194890519303E-3</c:v>
                </c:pt>
                <c:pt idx="18">
                  <c:v>3.3365000515068618E-3</c:v>
                </c:pt>
                <c:pt idx="19">
                  <c:v>7.9835635880824566E-4</c:v>
                </c:pt>
                <c:pt idx="20">
                  <c:v>1.0873670836814815E-4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68-4184-BD66-C40F854D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2020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Úrvinnsla!$S$431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Úrvinnsla!$S$432:$S$452</c:f>
              <c:numCache>
                <c:formatCode>0.00%</c:formatCode>
                <c:ptCount val="21"/>
                <c:pt idx="0">
                  <c:v>-3.2349602724177071E-2</c:v>
                </c:pt>
                <c:pt idx="1">
                  <c:v>-3.5565645100264852E-2</c:v>
                </c:pt>
                <c:pt idx="2">
                  <c:v>-3.5376466136965566E-2</c:v>
                </c:pt>
                <c:pt idx="3">
                  <c:v>-3.1971244797578506E-2</c:v>
                </c:pt>
                <c:pt idx="4">
                  <c:v>-3.4146802875520244E-2</c:v>
                </c:pt>
                <c:pt idx="5">
                  <c:v>-3.5376466136965566E-2</c:v>
                </c:pt>
                <c:pt idx="6">
                  <c:v>-3.6416950435111617E-2</c:v>
                </c:pt>
                <c:pt idx="7">
                  <c:v>-3.6133181990162695E-2</c:v>
                </c:pt>
                <c:pt idx="8">
                  <c:v>-2.9038970866439653E-2</c:v>
                </c:pt>
                <c:pt idx="9">
                  <c:v>-3.187665531592887E-2</c:v>
                </c:pt>
                <c:pt idx="10">
                  <c:v>-3.1592886870979948E-2</c:v>
                </c:pt>
                <c:pt idx="11">
                  <c:v>-3.3200908059023836E-2</c:v>
                </c:pt>
                <c:pt idx="12">
                  <c:v>-3.3484676503972757E-2</c:v>
                </c:pt>
                <c:pt idx="13">
                  <c:v>-2.9511918274687854E-2</c:v>
                </c:pt>
                <c:pt idx="14">
                  <c:v>-2.4120317820658342E-2</c:v>
                </c:pt>
                <c:pt idx="15">
                  <c:v>-1.7688233068482783E-2</c:v>
                </c:pt>
                <c:pt idx="16">
                  <c:v>-8.5130533484676502E-3</c:v>
                </c:pt>
                <c:pt idx="17">
                  <c:v>-4.8240635641316684E-3</c:v>
                </c:pt>
                <c:pt idx="18">
                  <c:v>-2.2701475595913734E-3</c:v>
                </c:pt>
                <c:pt idx="19">
                  <c:v>-3.7835792659856227E-4</c:v>
                </c:pt>
                <c:pt idx="20">
                  <c:v>-9.4589481649640566E-5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5-4361-B4FA-DD80B528C2DD}"/>
            </c:ext>
          </c:extLst>
        </c:ser>
        <c:ser>
          <c:idx val="1"/>
          <c:order val="1"/>
          <c:tx>
            <c:strRef>
              <c:f>Úrvinnsla!$T$431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Úrvinnsla!$T$432:$T$452</c:f>
              <c:numCache>
                <c:formatCode>0.00%</c:formatCode>
                <c:ptCount val="21"/>
                <c:pt idx="0">
                  <c:v>3.1119939462731745E-2</c:v>
                </c:pt>
                <c:pt idx="1">
                  <c:v>3.5187287173666287E-2</c:v>
                </c:pt>
                <c:pt idx="2">
                  <c:v>3.1403707907680663E-2</c:v>
                </c:pt>
                <c:pt idx="3">
                  <c:v>3.1498297389330306E-2</c:v>
                </c:pt>
                <c:pt idx="4">
                  <c:v>3.0457813091184262E-2</c:v>
                </c:pt>
                <c:pt idx="5">
                  <c:v>3.0930760499432462E-2</c:v>
                </c:pt>
                <c:pt idx="6">
                  <c:v>3.1971244797578506E-2</c:v>
                </c:pt>
                <c:pt idx="7">
                  <c:v>3.1971244797578506E-2</c:v>
                </c:pt>
                <c:pt idx="8">
                  <c:v>2.6390465380249715E-2</c:v>
                </c:pt>
                <c:pt idx="9">
                  <c:v>2.8376844494892167E-2</c:v>
                </c:pt>
                <c:pt idx="10">
                  <c:v>2.9133560348089293E-2</c:v>
                </c:pt>
                <c:pt idx="11">
                  <c:v>3.2538781687476349E-2</c:v>
                </c:pt>
                <c:pt idx="12">
                  <c:v>2.847143397654181E-2</c:v>
                </c:pt>
                <c:pt idx="13">
                  <c:v>2.336360196746122E-2</c:v>
                </c:pt>
                <c:pt idx="14">
                  <c:v>1.9769201664774878E-2</c:v>
                </c:pt>
                <c:pt idx="15">
                  <c:v>1.513431706394249E-2</c:v>
                </c:pt>
                <c:pt idx="16">
                  <c:v>1.0121074536511539E-2</c:v>
                </c:pt>
                <c:pt idx="17">
                  <c:v>4.8240635641316684E-3</c:v>
                </c:pt>
                <c:pt idx="18">
                  <c:v>2.9322739311388574E-3</c:v>
                </c:pt>
                <c:pt idx="19">
                  <c:v>3.7835792659856227E-4</c:v>
                </c:pt>
                <c:pt idx="20">
                  <c:v>9.4589481649640566E-5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65-4361-B4FA-DD80B528C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2020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Úrvinnsla!$Y$431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Úrvinnsla!$Y$432:$Y$452</c:f>
              <c:numCache>
                <c:formatCode>0.00%</c:formatCode>
                <c:ptCount val="21"/>
                <c:pt idx="0">
                  <c:v>-3.0903113189960512E-2</c:v>
                </c:pt>
                <c:pt idx="1">
                  <c:v>-3.3159907581586365E-2</c:v>
                </c:pt>
                <c:pt idx="2">
                  <c:v>-3.4261471802780462E-2</c:v>
                </c:pt>
                <c:pt idx="3">
                  <c:v>-3.1708102428525432E-2</c:v>
                </c:pt>
                <c:pt idx="4">
                  <c:v>-3.550426220617893E-2</c:v>
                </c:pt>
                <c:pt idx="5">
                  <c:v>-4.2754814400551344E-2</c:v>
                </c:pt>
                <c:pt idx="6">
                  <c:v>-3.8687500353065458E-2</c:v>
                </c:pt>
                <c:pt idx="7">
                  <c:v>-3.7018206879409786E-2</c:v>
                </c:pt>
                <c:pt idx="8">
                  <c:v>-3.3541218273538169E-2</c:v>
                </c:pt>
                <c:pt idx="9">
                  <c:v>-3.2304076917427878E-2</c:v>
                </c:pt>
                <c:pt idx="10">
                  <c:v>-3.0273244417329016E-2</c:v>
                </c:pt>
                <c:pt idx="11">
                  <c:v>-3.0075527762242898E-2</c:v>
                </c:pt>
                <c:pt idx="12">
                  <c:v>-2.8324323102908694E-2</c:v>
                </c:pt>
                <c:pt idx="13">
                  <c:v>-2.3906768123555962E-2</c:v>
                </c:pt>
                <c:pt idx="14">
                  <c:v>-1.9181340066997701E-2</c:v>
                </c:pt>
                <c:pt idx="15">
                  <c:v>-1.2368589037458832E-2</c:v>
                </c:pt>
                <c:pt idx="16">
                  <c:v>-8.0611904802255097E-3</c:v>
                </c:pt>
                <c:pt idx="17">
                  <c:v>-4.8468825732540209E-3</c:v>
                </c:pt>
                <c:pt idx="18">
                  <c:v>-1.8726591760299626E-3</c:v>
                </c:pt>
                <c:pt idx="19">
                  <c:v>-3.0504855356144184E-4</c:v>
                </c:pt>
                <c:pt idx="20">
                  <c:v>-3.1069760084961669E-5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0-4812-A977-2F6279A04E6E}"/>
            </c:ext>
          </c:extLst>
        </c:ser>
        <c:ser>
          <c:idx val="1"/>
          <c:order val="1"/>
          <c:tx>
            <c:strRef>
              <c:f>Úrvinnsla!$Z$431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Úrvinnsla!$Z$432:$Z$452</c:f>
              <c:numCache>
                <c:formatCode>0.00%</c:formatCode>
                <c:ptCount val="21"/>
                <c:pt idx="0">
                  <c:v>2.8900525926302528E-2</c:v>
                </c:pt>
                <c:pt idx="1">
                  <c:v>3.1970783127425559E-2</c:v>
                </c:pt>
                <c:pt idx="2">
                  <c:v>3.2176973353443938E-2</c:v>
                </c:pt>
                <c:pt idx="3">
                  <c:v>3.0708221058518483E-2</c:v>
                </c:pt>
                <c:pt idx="4">
                  <c:v>3.3433886375062845E-2</c:v>
                </c:pt>
                <c:pt idx="5">
                  <c:v>3.8074578722298483E-2</c:v>
                </c:pt>
                <c:pt idx="6">
                  <c:v>3.4120245620576091E-2</c:v>
                </c:pt>
                <c:pt idx="7">
                  <c:v>3.3354799713028398E-2</c:v>
                </c:pt>
                <c:pt idx="8">
                  <c:v>3.186062670530615E-2</c:v>
                </c:pt>
                <c:pt idx="9">
                  <c:v>3.0578292970890458E-2</c:v>
                </c:pt>
                <c:pt idx="10">
                  <c:v>3.011789561690421E-2</c:v>
                </c:pt>
                <c:pt idx="11">
                  <c:v>3.0679975822077606E-2</c:v>
                </c:pt>
                <c:pt idx="12">
                  <c:v>2.8338445721129132E-2</c:v>
                </c:pt>
                <c:pt idx="13">
                  <c:v>2.3607368617282694E-2</c:v>
                </c:pt>
                <c:pt idx="14">
                  <c:v>1.9057061026657853E-2</c:v>
                </c:pt>
                <c:pt idx="15">
                  <c:v>1.3662220866450874E-2</c:v>
                </c:pt>
                <c:pt idx="16">
                  <c:v>9.1853508905723052E-3</c:v>
                </c:pt>
                <c:pt idx="17">
                  <c:v>6.8184000768270435E-3</c:v>
                </c:pt>
                <c:pt idx="18">
                  <c:v>3.352709565531773E-3</c:v>
                </c:pt>
                <c:pt idx="19">
                  <c:v>8.0216471492082855E-4</c:v>
                </c:pt>
                <c:pt idx="20">
                  <c:v>1.1015642211940956E-4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F0-4812-A977-2F6279A04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2021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Úrvinnsla!$S$456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Úrvinnsla!$S$457:$S$477</c:f>
              <c:numCache>
                <c:formatCode>0.00%</c:formatCode>
                <c:ptCount val="21"/>
                <c:pt idx="0">
                  <c:v>-3.0271693146563881E-2</c:v>
                </c:pt>
                <c:pt idx="1">
                  <c:v>-3.6100404249318416E-2</c:v>
                </c:pt>
                <c:pt idx="2">
                  <c:v>-3.5254301024725015E-2</c:v>
                </c:pt>
                <c:pt idx="3">
                  <c:v>-3.0083670207765346E-2</c:v>
                </c:pt>
                <c:pt idx="4">
                  <c:v>-3.337407163673968E-2</c:v>
                </c:pt>
                <c:pt idx="5">
                  <c:v>-3.6852496004512549E-2</c:v>
                </c:pt>
                <c:pt idx="6">
                  <c:v>-3.7698599229105949E-2</c:v>
                </c:pt>
                <c:pt idx="7">
                  <c:v>-3.6194415718717683E-2</c:v>
                </c:pt>
                <c:pt idx="8">
                  <c:v>-3.0083670207765346E-2</c:v>
                </c:pt>
                <c:pt idx="9">
                  <c:v>-2.8673498166776348E-2</c:v>
                </c:pt>
                <c:pt idx="10">
                  <c:v>-3.1305819309955817E-2</c:v>
                </c:pt>
                <c:pt idx="11">
                  <c:v>-3.459622073893015E-2</c:v>
                </c:pt>
                <c:pt idx="12">
                  <c:v>-3.3562094575538215E-2</c:v>
                </c:pt>
                <c:pt idx="13">
                  <c:v>-2.9237566983171946E-2</c:v>
                </c:pt>
                <c:pt idx="14">
                  <c:v>-2.481902792140641E-2</c:v>
                </c:pt>
                <c:pt idx="15">
                  <c:v>-1.8802293879853341E-2</c:v>
                </c:pt>
                <c:pt idx="16">
                  <c:v>-9.1191125317288714E-3</c:v>
                </c:pt>
                <c:pt idx="17">
                  <c:v>-4.7005734699633352E-3</c:v>
                </c:pt>
                <c:pt idx="18">
                  <c:v>-2.4442982043809346E-3</c:v>
                </c:pt>
                <c:pt idx="19">
                  <c:v>-1.8802293879853342E-4</c:v>
                </c:pt>
                <c:pt idx="20">
                  <c:v>-9.4011469399266708E-5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B-44DB-B0C3-4E2F972F540F}"/>
            </c:ext>
          </c:extLst>
        </c:ser>
        <c:ser>
          <c:idx val="1"/>
          <c:order val="1"/>
          <c:tx>
            <c:strRef>
              <c:f>Úrvinnsla!$T$456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Úrvinnsla!$T$457:$T$477</c:f>
              <c:numCache>
                <c:formatCode>0.00%</c:formatCode>
                <c:ptCount val="21"/>
                <c:pt idx="0">
                  <c:v>3.0271693146563881E-2</c:v>
                </c:pt>
                <c:pt idx="1">
                  <c:v>3.3468083106138947E-2</c:v>
                </c:pt>
                <c:pt idx="2">
                  <c:v>3.2715991350944815E-2</c:v>
                </c:pt>
                <c:pt idx="3">
                  <c:v>2.9425589921970481E-2</c:v>
                </c:pt>
                <c:pt idx="4">
                  <c:v>3.168186518755288E-2</c:v>
                </c:pt>
                <c:pt idx="5">
                  <c:v>3.1963899595750682E-2</c:v>
                </c:pt>
                <c:pt idx="6">
                  <c:v>3.2057911065149949E-2</c:v>
                </c:pt>
                <c:pt idx="7">
                  <c:v>3.1211807840556549E-2</c:v>
                </c:pt>
                <c:pt idx="8">
                  <c:v>2.7169314656388079E-2</c:v>
                </c:pt>
                <c:pt idx="9">
                  <c:v>2.9143555513772679E-2</c:v>
                </c:pt>
                <c:pt idx="10">
                  <c:v>2.8203440819780014E-2</c:v>
                </c:pt>
                <c:pt idx="11">
                  <c:v>3.2715991350944815E-2</c:v>
                </c:pt>
                <c:pt idx="12">
                  <c:v>2.8955532574974147E-2</c:v>
                </c:pt>
                <c:pt idx="13">
                  <c:v>2.2844787064021811E-2</c:v>
                </c:pt>
                <c:pt idx="14">
                  <c:v>1.9554385635047477E-2</c:v>
                </c:pt>
                <c:pt idx="15">
                  <c:v>1.6734041553069474E-2</c:v>
                </c:pt>
                <c:pt idx="16">
                  <c:v>9.4951584093259378E-3</c:v>
                </c:pt>
                <c:pt idx="17">
                  <c:v>5.5466766945567363E-3</c:v>
                </c:pt>
                <c:pt idx="18">
                  <c:v>3.0083670207765346E-3</c:v>
                </c:pt>
                <c:pt idx="19">
                  <c:v>3.7604587759706683E-4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6B-44DB-B0C3-4E2F972F5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2021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Úrvinnsla!$Y$456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Úrvinnsla!$Y$457:$Y$477</c:f>
              <c:numCache>
                <c:formatCode>0.00%</c:formatCode>
                <c:ptCount val="21"/>
                <c:pt idx="0">
                  <c:v>-3.140123584279008E-2</c:v>
                </c:pt>
                <c:pt idx="1">
                  <c:v>-3.2196663112827872E-2</c:v>
                </c:pt>
                <c:pt idx="2">
                  <c:v>-3.4789476915863329E-2</c:v>
                </c:pt>
                <c:pt idx="3">
                  <c:v>-3.1543575459533686E-2</c:v>
                </c:pt>
                <c:pt idx="4">
                  <c:v>-3.4373621957141817E-2</c:v>
                </c:pt>
                <c:pt idx="5">
                  <c:v>-4.1211505506589488E-2</c:v>
                </c:pt>
                <c:pt idx="6">
                  <c:v>-3.9807646149294725E-2</c:v>
                </c:pt>
                <c:pt idx="7">
                  <c:v>-3.6224036974808679E-2</c:v>
                </c:pt>
                <c:pt idx="8">
                  <c:v>-3.4047078130494728E-2</c:v>
                </c:pt>
                <c:pt idx="9">
                  <c:v>-3.2646009746077287E-2</c:v>
                </c:pt>
                <c:pt idx="10">
                  <c:v>-2.9511747204840663E-2</c:v>
                </c:pt>
                <c:pt idx="11">
                  <c:v>-2.9637340984320314E-2</c:v>
                </c:pt>
                <c:pt idx="12">
                  <c:v>-2.8638172694237757E-2</c:v>
                </c:pt>
                <c:pt idx="13">
                  <c:v>-2.3943756314576136E-2</c:v>
                </c:pt>
                <c:pt idx="14">
                  <c:v>-1.9846608130662188E-2</c:v>
                </c:pt>
                <c:pt idx="15">
                  <c:v>-1.3318522570597659E-2</c:v>
                </c:pt>
                <c:pt idx="16">
                  <c:v>-8.065911615470921E-3</c:v>
                </c:pt>
                <c:pt idx="17">
                  <c:v>-4.7921004303680178E-3</c:v>
                </c:pt>
                <c:pt idx="18">
                  <c:v>-1.9927546344104628E-3</c:v>
                </c:pt>
                <c:pt idx="19">
                  <c:v>-3.6282647405232518E-4</c:v>
                </c:pt>
                <c:pt idx="20">
                  <c:v>-1.9536810141279048E-5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4-4297-98E0-4B2CAA2A60C8}"/>
            </c:ext>
          </c:extLst>
        </c:ser>
        <c:ser>
          <c:idx val="1"/>
          <c:order val="1"/>
          <c:tx>
            <c:strRef>
              <c:f>Úrvinnsla!$Z$456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Úrvinnsla!$Z$457:$Z$477</c:f>
              <c:numCache>
                <c:formatCode>0.00%</c:formatCode>
                <c:ptCount val="21"/>
                <c:pt idx="0">
                  <c:v>2.9070773490223221E-2</c:v>
                </c:pt>
                <c:pt idx="1">
                  <c:v>3.1063528124633685E-2</c:v>
                </c:pt>
                <c:pt idx="2">
                  <c:v>3.2830213955980778E-2</c:v>
                </c:pt>
                <c:pt idx="3">
                  <c:v>3.0245773071577289E-2</c:v>
                </c:pt>
                <c:pt idx="4">
                  <c:v>3.2436686780277869E-2</c:v>
                </c:pt>
                <c:pt idx="5">
                  <c:v>3.7376708773144141E-2</c:v>
                </c:pt>
                <c:pt idx="6">
                  <c:v>3.5389536084488332E-2</c:v>
                </c:pt>
                <c:pt idx="7">
                  <c:v>3.321257724017438E-2</c:v>
                </c:pt>
                <c:pt idx="8">
                  <c:v>3.2369703431222058E-2</c:v>
                </c:pt>
                <c:pt idx="9">
                  <c:v>3.1133302446566823E-2</c:v>
                </c:pt>
                <c:pt idx="10">
                  <c:v>2.9330333967814502E-2</c:v>
                </c:pt>
                <c:pt idx="11">
                  <c:v>3.0385321715443569E-2</c:v>
                </c:pt>
                <c:pt idx="12">
                  <c:v>2.8481878213107523E-2</c:v>
                </c:pt>
                <c:pt idx="13">
                  <c:v>2.4200525819290088E-2</c:v>
                </c:pt>
                <c:pt idx="14">
                  <c:v>1.9480990683732536E-2</c:v>
                </c:pt>
                <c:pt idx="15">
                  <c:v>1.4370719345349402E-2</c:v>
                </c:pt>
                <c:pt idx="16">
                  <c:v>9.2548660612116179E-3</c:v>
                </c:pt>
                <c:pt idx="17">
                  <c:v>6.5001758312912715E-3</c:v>
                </c:pt>
                <c:pt idx="18">
                  <c:v>3.5836091744860426E-3</c:v>
                </c:pt>
                <c:pt idx="19">
                  <c:v>8.1217310730174325E-4</c:v>
                </c:pt>
                <c:pt idx="20">
                  <c:v>1.0047502358372081E-4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A4-4297-98E0-4B2CAA2A6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2022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Úrvinnsla!$S$481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Úrvinnsla!$S$482:$S$502</c:f>
              <c:numCache>
                <c:formatCode>0.00%</c:formatCode>
                <c:ptCount val="21"/>
                <c:pt idx="0">
                  <c:v>-2.7152256510054675E-2</c:v>
                </c:pt>
                <c:pt idx="1">
                  <c:v>-3.6326568436660177E-2</c:v>
                </c:pt>
                <c:pt idx="2">
                  <c:v>-3.410249281808915E-2</c:v>
                </c:pt>
                <c:pt idx="3">
                  <c:v>-3.2156426651839494E-2</c:v>
                </c:pt>
                <c:pt idx="4">
                  <c:v>-3.4751181540172364E-2</c:v>
                </c:pt>
                <c:pt idx="5">
                  <c:v>-3.6604577888981561E-2</c:v>
                </c:pt>
                <c:pt idx="6">
                  <c:v>-3.8735983690112129E-2</c:v>
                </c:pt>
                <c:pt idx="7">
                  <c:v>-3.8272634602909833E-2</c:v>
                </c:pt>
                <c:pt idx="8">
                  <c:v>-3.2249096469279953E-2</c:v>
                </c:pt>
                <c:pt idx="9">
                  <c:v>-2.9283662311185246E-2</c:v>
                </c:pt>
                <c:pt idx="10">
                  <c:v>-3.1229728477434899E-2</c:v>
                </c:pt>
                <c:pt idx="11">
                  <c:v>-3.3546473913446388E-2</c:v>
                </c:pt>
                <c:pt idx="12">
                  <c:v>-3.3917153183208232E-2</c:v>
                </c:pt>
                <c:pt idx="13">
                  <c:v>-2.807895468445927E-2</c:v>
                </c:pt>
                <c:pt idx="14">
                  <c:v>-2.5206190343805022E-2</c:v>
                </c:pt>
                <c:pt idx="15">
                  <c:v>-1.834862385321101E-2</c:v>
                </c:pt>
                <c:pt idx="16">
                  <c:v>-1.0193679918450561E-2</c:v>
                </c:pt>
                <c:pt idx="17">
                  <c:v>-4.9115003243443613E-3</c:v>
                </c:pt>
                <c:pt idx="18">
                  <c:v>-2.1314058011305719E-3</c:v>
                </c:pt>
                <c:pt idx="19">
                  <c:v>-1.8533963488091929E-4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5E-4CA0-A788-B747832AFA66}"/>
            </c:ext>
          </c:extLst>
        </c:ser>
        <c:ser>
          <c:idx val="1"/>
          <c:order val="1"/>
          <c:tx>
            <c:strRef>
              <c:f>Úrvinnsla!$T$481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Úrvinnsla!$T$482:$T$502</c:f>
              <c:numCache>
                <c:formatCode>0.00%</c:formatCode>
                <c:ptCount val="21"/>
                <c:pt idx="0">
                  <c:v>2.9283662311185246E-2</c:v>
                </c:pt>
                <c:pt idx="1">
                  <c:v>3.3268464461125011E-2</c:v>
                </c:pt>
                <c:pt idx="2">
                  <c:v>3.113705865999444E-2</c:v>
                </c:pt>
                <c:pt idx="3">
                  <c:v>2.9469001946066165E-2</c:v>
                </c:pt>
                <c:pt idx="4">
                  <c:v>3.0303030303030304E-2</c:v>
                </c:pt>
                <c:pt idx="5">
                  <c:v>3.1229728477434899E-2</c:v>
                </c:pt>
                <c:pt idx="6">
                  <c:v>3.2712445556482256E-2</c:v>
                </c:pt>
                <c:pt idx="7">
                  <c:v>3.2434436104160871E-2</c:v>
                </c:pt>
                <c:pt idx="8">
                  <c:v>2.807895468445927E-2</c:v>
                </c:pt>
                <c:pt idx="9">
                  <c:v>2.7986284867018811E-2</c:v>
                </c:pt>
                <c:pt idx="10">
                  <c:v>2.7800945232137893E-2</c:v>
                </c:pt>
                <c:pt idx="11">
                  <c:v>3.113705865999444E-2</c:v>
                </c:pt>
                <c:pt idx="12">
                  <c:v>2.9098322676304328E-2</c:v>
                </c:pt>
                <c:pt idx="13">
                  <c:v>2.2611435455472152E-2</c:v>
                </c:pt>
                <c:pt idx="14">
                  <c:v>1.9367991845056064E-2</c:v>
                </c:pt>
                <c:pt idx="15">
                  <c:v>1.7607265313687333E-2</c:v>
                </c:pt>
                <c:pt idx="16">
                  <c:v>9.2669817440459643E-3</c:v>
                </c:pt>
                <c:pt idx="17">
                  <c:v>6.764896673153554E-3</c:v>
                </c:pt>
                <c:pt idx="18">
                  <c:v>2.1314058011305719E-3</c:v>
                </c:pt>
                <c:pt idx="19">
                  <c:v>8.3402835696413675E-4</c:v>
                </c:pt>
                <c:pt idx="20">
                  <c:v>9.2669817440459645E-5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5E-4CA0-A788-B747832AF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Úrvinnsla!$Y$32:$Y$51</c:f>
              <c:numCache>
                <c:formatCode>0.00%</c:formatCode>
                <c:ptCount val="20"/>
                <c:pt idx="0">
                  <c:v>-3.6473139002649965E-2</c:v>
                </c:pt>
                <c:pt idx="1">
                  <c:v>-3.846921567952645E-2</c:v>
                </c:pt>
                <c:pt idx="2">
                  <c:v>-4.0468733867914788E-2</c:v>
                </c:pt>
                <c:pt idx="3">
                  <c:v>-3.68379392229067E-2</c:v>
                </c:pt>
                <c:pt idx="4">
                  <c:v>-3.864817427814296E-2</c:v>
                </c:pt>
                <c:pt idx="5">
                  <c:v>-3.5605878101662249E-2</c:v>
                </c:pt>
                <c:pt idx="6">
                  <c:v>-3.5822693326909176E-2</c:v>
                </c:pt>
                <c:pt idx="7">
                  <c:v>-3.624599924286747E-2</c:v>
                </c:pt>
                <c:pt idx="8">
                  <c:v>-3.7371373507244385E-2</c:v>
                </c:pt>
                <c:pt idx="9">
                  <c:v>-3.527549299652407E-2</c:v>
                </c:pt>
                <c:pt idx="10">
                  <c:v>-3.1372818942079363E-2</c:v>
                </c:pt>
                <c:pt idx="11">
                  <c:v>-2.6083215748356679E-2</c:v>
                </c:pt>
                <c:pt idx="12">
                  <c:v>-1.8546305537392022E-2</c:v>
                </c:pt>
                <c:pt idx="13">
                  <c:v>-1.5524658429982447E-2</c:v>
                </c:pt>
                <c:pt idx="14">
                  <c:v>-1.4770967408885984E-2</c:v>
                </c:pt>
                <c:pt idx="15">
                  <c:v>-1.1095433114223768E-2</c:v>
                </c:pt>
                <c:pt idx="16">
                  <c:v>-7.1962005712909111E-3</c:v>
                </c:pt>
                <c:pt idx="17">
                  <c:v>-3.2384623326565027E-3</c:v>
                </c:pt>
                <c:pt idx="18">
                  <c:v>-1.1047251953057783E-3</c:v>
                </c:pt>
                <c:pt idx="19">
                  <c:v>-2.1681522524692845E-4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F-4CB7-8B65-41D3AF495739}"/>
            </c:ext>
          </c:extLst>
        </c:ser>
        <c:ser>
          <c:idx val="1"/>
          <c:order val="1"/>
          <c:tx>
            <c:strRef>
              <c:f>Úrvinnsla!$Z$31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Úrvinnsla!$Z$32:$Z$52</c:f>
              <c:numCache>
                <c:formatCode>0.00%</c:formatCode>
                <c:ptCount val="21"/>
                <c:pt idx="0">
                  <c:v>3.5533606359913275E-2</c:v>
                </c:pt>
                <c:pt idx="1">
                  <c:v>3.6366452145782428E-2</c:v>
                </c:pt>
                <c:pt idx="2">
                  <c:v>3.8964793337233711E-2</c:v>
                </c:pt>
                <c:pt idx="3">
                  <c:v>3.5199779743263243E-2</c:v>
                </c:pt>
                <c:pt idx="4">
                  <c:v>3.7385139553291806E-2</c:v>
                </c:pt>
                <c:pt idx="5">
                  <c:v>3.5134391024537977E-2</c:v>
                </c:pt>
                <c:pt idx="6">
                  <c:v>3.4948549402897752E-2</c:v>
                </c:pt>
                <c:pt idx="7">
                  <c:v>3.6363010634270575E-2</c:v>
                </c:pt>
                <c:pt idx="8">
                  <c:v>3.6868912826513403E-2</c:v>
                </c:pt>
                <c:pt idx="9">
                  <c:v>3.4397907561000793E-2</c:v>
                </c:pt>
                <c:pt idx="10">
                  <c:v>3.0037512475479231E-2</c:v>
                </c:pt>
                <c:pt idx="11">
                  <c:v>2.4944075437932339E-2</c:v>
                </c:pt>
                <c:pt idx="12">
                  <c:v>1.9103830402312696E-2</c:v>
                </c:pt>
                <c:pt idx="13">
                  <c:v>1.647107409574285E-2</c:v>
                </c:pt>
                <c:pt idx="14">
                  <c:v>1.6250817358984065E-2</c:v>
                </c:pt>
                <c:pt idx="15">
                  <c:v>1.3421894896238427E-2</c:v>
                </c:pt>
                <c:pt idx="16">
                  <c:v>9.8805795505385961E-3</c:v>
                </c:pt>
                <c:pt idx="17">
                  <c:v>5.4066145851257869E-3</c:v>
                </c:pt>
                <c:pt idx="18">
                  <c:v>2.2507485287538288E-3</c:v>
                </c:pt>
                <c:pt idx="19">
                  <c:v>6.0914753759851322E-4</c:v>
                </c:pt>
                <c:pt idx="20">
                  <c:v>6.194720721340813E-5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BF-4CB7-8B65-41D3AF495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2022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Úrvinnsla!$Y$481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Úrvinnsla!$Y$482:$Y$502</c:f>
              <c:numCache>
                <c:formatCode>0.00%</c:formatCode>
                <c:ptCount val="21"/>
                <c:pt idx="0">
                  <c:v>-3.2155257222875336E-2</c:v>
                </c:pt>
                <c:pt idx="1">
                  <c:v>-3.1045415806882113E-2</c:v>
                </c:pt>
                <c:pt idx="2">
                  <c:v>-3.4621571480638061E-2</c:v>
                </c:pt>
                <c:pt idx="3">
                  <c:v>-3.1752425894107428E-2</c:v>
                </c:pt>
                <c:pt idx="4">
                  <c:v>-3.400499291619738E-2</c:v>
                </c:pt>
                <c:pt idx="5">
                  <c:v>-4.0518802905866264E-2</c:v>
                </c:pt>
                <c:pt idx="6">
                  <c:v>-4.1061392042574064E-2</c:v>
                </c:pt>
                <c:pt idx="7">
                  <c:v>-3.5794440927663006E-2</c:v>
                </c:pt>
                <c:pt idx="8">
                  <c:v>-3.4481813672698175E-2</c:v>
                </c:pt>
                <c:pt idx="9">
                  <c:v>-3.2807460326594817E-2</c:v>
                </c:pt>
                <c:pt idx="10">
                  <c:v>-2.9105248590775436E-2</c:v>
                </c:pt>
                <c:pt idx="11">
                  <c:v>-2.9554665855523309E-2</c:v>
                </c:pt>
                <c:pt idx="12">
                  <c:v>-2.8255740346434941E-2</c:v>
                </c:pt>
                <c:pt idx="13">
                  <c:v>-2.4380886612572174E-2</c:v>
                </c:pt>
                <c:pt idx="14">
                  <c:v>-2.0015510376332153E-2</c:v>
                </c:pt>
                <c:pt idx="15">
                  <c:v>-1.4022366729968733E-2</c:v>
                </c:pt>
                <c:pt idx="16">
                  <c:v>-8.2292685734016227E-3</c:v>
                </c:pt>
                <c:pt idx="17">
                  <c:v>-4.7408040732550144E-3</c:v>
                </c:pt>
                <c:pt idx="18">
                  <c:v>-2.0689636273453962E-3</c:v>
                </c:pt>
                <c:pt idx="19">
                  <c:v>-3.9186993206674392E-4</c:v>
                </c:pt>
                <c:pt idx="20">
                  <c:v>-2.1922793402335324E-5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D-4DFF-8CB9-25D94E9F8E02}"/>
            </c:ext>
          </c:extLst>
        </c:ser>
        <c:ser>
          <c:idx val="1"/>
          <c:order val="1"/>
          <c:tx>
            <c:strRef>
              <c:f>Úrvinnsla!$Z$481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Úrvinnsla!$Z$482:$Z$502</c:f>
              <c:numCache>
                <c:formatCode>0.00%</c:formatCode>
                <c:ptCount val="21"/>
                <c:pt idx="0">
                  <c:v>2.9294332683870578E-2</c:v>
                </c:pt>
                <c:pt idx="1">
                  <c:v>3.0198647911716912E-2</c:v>
                </c:pt>
                <c:pt idx="2">
                  <c:v>3.2601934138447919E-2</c:v>
                </c:pt>
                <c:pt idx="3">
                  <c:v>3.0398693401513219E-2</c:v>
                </c:pt>
                <c:pt idx="4">
                  <c:v>3.2018239764110744E-2</c:v>
                </c:pt>
                <c:pt idx="5">
                  <c:v>3.7087885738400786E-2</c:v>
                </c:pt>
                <c:pt idx="6">
                  <c:v>3.6298665175916713E-2</c:v>
                </c:pt>
                <c:pt idx="7">
                  <c:v>3.2807460326594817E-2</c:v>
                </c:pt>
                <c:pt idx="8">
                  <c:v>3.2440253537105695E-2</c:v>
                </c:pt>
                <c:pt idx="9">
                  <c:v>3.1185173614821999E-2</c:v>
                </c:pt>
                <c:pt idx="10">
                  <c:v>2.8420161296952458E-2</c:v>
                </c:pt>
                <c:pt idx="11">
                  <c:v>3.0448019686668475E-2</c:v>
                </c:pt>
                <c:pt idx="12">
                  <c:v>2.8077617650040968E-2</c:v>
                </c:pt>
                <c:pt idx="13">
                  <c:v>2.444665499277918E-2</c:v>
                </c:pt>
                <c:pt idx="14">
                  <c:v>2.0078538407363865E-2</c:v>
                </c:pt>
                <c:pt idx="15">
                  <c:v>1.4792404848225761E-2</c:v>
                </c:pt>
                <c:pt idx="16">
                  <c:v>9.2815626567137183E-3</c:v>
                </c:pt>
                <c:pt idx="17">
                  <c:v>6.4398205619360018E-3</c:v>
                </c:pt>
                <c:pt idx="18">
                  <c:v>3.4528399608678138E-3</c:v>
                </c:pt>
                <c:pt idx="19">
                  <c:v>9.0979592619691606E-4</c:v>
                </c:pt>
                <c:pt idx="20">
                  <c:v>9.8652570310508959E-5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3D-4DFF-8CB9-25D94E9F8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2023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Úrvinnsla!$S$506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Úrvinnsla!$S$507:$S$527</c:f>
              <c:numCache>
                <c:formatCode>0.00%</c:formatCode>
                <c:ptCount val="21"/>
                <c:pt idx="0">
                  <c:v>-2.6376252182703796E-2</c:v>
                </c:pt>
                <c:pt idx="1">
                  <c:v>-3.4096130870324419E-2</c:v>
                </c:pt>
                <c:pt idx="2">
                  <c:v>-3.4647550776583033E-2</c:v>
                </c:pt>
                <c:pt idx="3">
                  <c:v>-3.3820420917195108E-2</c:v>
                </c:pt>
                <c:pt idx="4">
                  <c:v>-3.3269001010936494E-2</c:v>
                </c:pt>
                <c:pt idx="5">
                  <c:v>-3.7128940354746807E-2</c:v>
                </c:pt>
                <c:pt idx="6">
                  <c:v>-4.1999816193364584E-2</c:v>
                </c:pt>
                <c:pt idx="7">
                  <c:v>-3.7956070214134732E-2</c:v>
                </c:pt>
                <c:pt idx="8">
                  <c:v>-3.4831357412002571E-2</c:v>
                </c:pt>
                <c:pt idx="9">
                  <c:v>-2.8122415219189414E-2</c:v>
                </c:pt>
                <c:pt idx="10">
                  <c:v>-3.0511901479643416E-2</c:v>
                </c:pt>
                <c:pt idx="11">
                  <c:v>-3.2074257880709493E-2</c:v>
                </c:pt>
                <c:pt idx="12">
                  <c:v>-3.1430934656741107E-2</c:v>
                </c:pt>
                <c:pt idx="13">
                  <c:v>-3.1614741292160645E-2</c:v>
                </c:pt>
                <c:pt idx="14">
                  <c:v>-2.3894862604540025E-2</c:v>
                </c:pt>
                <c:pt idx="15">
                  <c:v>-1.8288760224244097E-2</c:v>
                </c:pt>
                <c:pt idx="16">
                  <c:v>-1.1304108078301628E-2</c:v>
                </c:pt>
                <c:pt idx="17">
                  <c:v>-4.7789725209080045E-3</c:v>
                </c:pt>
                <c:pt idx="18">
                  <c:v>-1.9299696719051558E-3</c:v>
                </c:pt>
                <c:pt idx="19">
                  <c:v>-2.7570995312930797E-4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A-4459-91D7-B78643996BB5}"/>
            </c:ext>
          </c:extLst>
        </c:ser>
        <c:ser>
          <c:idx val="1"/>
          <c:order val="1"/>
          <c:tx>
            <c:strRef>
              <c:f>Úrvinnsla!$T$506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Úrvinnsla!$T$507:$T$527</c:f>
              <c:numCache>
                <c:formatCode>0.00%</c:formatCode>
                <c:ptCount val="21"/>
                <c:pt idx="0">
                  <c:v>2.729528535980149E-2</c:v>
                </c:pt>
                <c:pt idx="1">
                  <c:v>3.3544710964065805E-2</c:v>
                </c:pt>
                <c:pt idx="2">
                  <c:v>3.2074257880709493E-2</c:v>
                </c:pt>
                <c:pt idx="3">
                  <c:v>2.8030511901479642E-2</c:v>
                </c:pt>
                <c:pt idx="4">
                  <c:v>3.0236191526514106E-2</c:v>
                </c:pt>
                <c:pt idx="5">
                  <c:v>3.3452807646356032E-2</c:v>
                </c:pt>
                <c:pt idx="6">
                  <c:v>3.2349967833838804E-2</c:v>
                </c:pt>
                <c:pt idx="7">
                  <c:v>3.2993291057807184E-2</c:v>
                </c:pt>
                <c:pt idx="8">
                  <c:v>2.8857641760867567E-2</c:v>
                </c:pt>
                <c:pt idx="9">
                  <c:v>2.692767208896241E-2</c:v>
                </c:pt>
                <c:pt idx="10">
                  <c:v>2.7662898630640566E-2</c:v>
                </c:pt>
                <c:pt idx="11">
                  <c:v>3.0511901479643416E-2</c:v>
                </c:pt>
                <c:pt idx="12">
                  <c:v>3.0052384891094568E-2</c:v>
                </c:pt>
                <c:pt idx="13">
                  <c:v>2.2332506203473945E-2</c:v>
                </c:pt>
                <c:pt idx="14">
                  <c:v>2.0034923260729712E-2</c:v>
                </c:pt>
                <c:pt idx="15">
                  <c:v>1.6634500505468247E-2</c:v>
                </c:pt>
                <c:pt idx="16">
                  <c:v>9.4660417241062399E-3</c:v>
                </c:pt>
                <c:pt idx="17">
                  <c:v>6.5251355573936222E-3</c:v>
                </c:pt>
                <c:pt idx="18">
                  <c:v>1.5623564010660786E-3</c:v>
                </c:pt>
                <c:pt idx="19">
                  <c:v>6.4332322396838529E-4</c:v>
                </c:pt>
                <c:pt idx="20">
                  <c:v>9.1903317709769318E-5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6A-4459-91D7-B78643996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2023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Úrvinnsla!$Y$506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Úrvinnsla!$Y$507:$Y$527</c:f>
              <c:numCache>
                <c:formatCode>0.00%</c:formatCode>
                <c:ptCount val="21"/>
                <c:pt idx="0">
                  <c:v>-3.1872138330250682E-2</c:v>
                </c:pt>
                <c:pt idx="1">
                  <c:v>-3.015047252530529E-2</c:v>
                </c:pt>
                <c:pt idx="2">
                  <c:v>-3.4217441593953381E-2</c:v>
                </c:pt>
                <c:pt idx="3">
                  <c:v>-3.2330538513610757E-2</c:v>
                </c:pt>
                <c:pt idx="4">
                  <c:v>-3.4182795068466866E-2</c:v>
                </c:pt>
                <c:pt idx="5">
                  <c:v>-4.046181153356182E-2</c:v>
                </c:pt>
                <c:pt idx="6">
                  <c:v>-4.2527277476027268E-2</c:v>
                </c:pt>
                <c:pt idx="7">
                  <c:v>-3.649345180668305E-2</c:v>
                </c:pt>
                <c:pt idx="8">
                  <c:v>-3.5699246837838268E-2</c:v>
                </c:pt>
                <c:pt idx="9">
                  <c:v>-3.2330538513610757E-2</c:v>
                </c:pt>
                <c:pt idx="10">
                  <c:v>-2.9668086285839165E-2</c:v>
                </c:pt>
                <c:pt idx="11">
                  <c:v>-2.8849895260888336E-2</c:v>
                </c:pt>
                <c:pt idx="12">
                  <c:v>-2.7735876210629555E-2</c:v>
                </c:pt>
                <c:pt idx="13">
                  <c:v>-2.4596367978082075E-2</c:v>
                </c:pt>
                <c:pt idx="14">
                  <c:v>-1.9985714971030175E-2</c:v>
                </c:pt>
                <c:pt idx="15">
                  <c:v>-1.4396963898320443E-2</c:v>
                </c:pt>
                <c:pt idx="16">
                  <c:v>-8.3018405300385369E-3</c:v>
                </c:pt>
                <c:pt idx="17">
                  <c:v>-4.7385786396175024E-3</c:v>
                </c:pt>
                <c:pt idx="18">
                  <c:v>-2.0521403557398634E-3</c:v>
                </c:pt>
                <c:pt idx="19">
                  <c:v>-3.7311642831633877E-4</c:v>
                </c:pt>
                <c:pt idx="20">
                  <c:v>-3.9976760176750579E-5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8-4AAC-BC15-62E09AFA4EF8}"/>
            </c:ext>
          </c:extLst>
        </c:ser>
        <c:ser>
          <c:idx val="1"/>
          <c:order val="1"/>
          <c:tx>
            <c:strRef>
              <c:f>Úrvinnsla!$Z$506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Úrvinnsla!$Z$507:$Z$527</c:f>
              <c:numCache>
                <c:formatCode>0.00%</c:formatCode>
                <c:ptCount val="21"/>
                <c:pt idx="0">
                  <c:v>2.9001806949559988E-2</c:v>
                </c:pt>
                <c:pt idx="1">
                  <c:v>2.9063104648497675E-2</c:v>
                </c:pt>
                <c:pt idx="2">
                  <c:v>3.2231929171841436E-2</c:v>
                </c:pt>
                <c:pt idx="3">
                  <c:v>3.0483612193444878E-2</c:v>
                </c:pt>
                <c:pt idx="4">
                  <c:v>3.1717561524233912E-2</c:v>
                </c:pt>
                <c:pt idx="5">
                  <c:v>3.6719986781017969E-2</c:v>
                </c:pt>
                <c:pt idx="6">
                  <c:v>3.741558240809343E-2</c:v>
                </c:pt>
                <c:pt idx="7">
                  <c:v>3.2831580574492696E-2</c:v>
                </c:pt>
                <c:pt idx="8">
                  <c:v>3.2682334003166162E-2</c:v>
                </c:pt>
                <c:pt idx="9">
                  <c:v>3.0456961019993709E-2</c:v>
                </c:pt>
                <c:pt idx="10">
                  <c:v>2.8626025403898532E-2</c:v>
                </c:pt>
                <c:pt idx="11">
                  <c:v>2.9835988678581518E-2</c:v>
                </c:pt>
                <c:pt idx="12">
                  <c:v>2.7930429776823074E-2</c:v>
                </c:pt>
                <c:pt idx="13">
                  <c:v>2.4676321498435575E-2</c:v>
                </c:pt>
                <c:pt idx="14">
                  <c:v>2.0070998726073909E-2</c:v>
                </c:pt>
                <c:pt idx="15">
                  <c:v>1.4993950183626585E-2</c:v>
                </c:pt>
                <c:pt idx="16">
                  <c:v>9.5171340394117551E-3</c:v>
                </c:pt>
                <c:pt idx="17">
                  <c:v>6.2017280620865738E-3</c:v>
                </c:pt>
                <c:pt idx="18">
                  <c:v>3.3074106252898314E-3</c:v>
                </c:pt>
                <c:pt idx="19">
                  <c:v>8.0220032088012833E-4</c:v>
                </c:pt>
                <c:pt idx="20">
                  <c:v>8.261863769861787E-5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68-4AAC-BC15-62E09AFA4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2024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Úrvinnsla!$Y$531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Úrvinnsla!$Y$532:$Y$552</c:f>
              <c:numCache>
                <c:formatCode>0.00%</c:formatCode>
                <c:ptCount val="21"/>
                <c:pt idx="0">
                  <c:v>-3.1220193575624274E-2</c:v>
                </c:pt>
                <c:pt idx="1">
                  <c:v>-2.9904150357286188E-2</c:v>
                </c:pt>
                <c:pt idx="2">
                  <c:v>-3.3119986657145987E-2</c:v>
                </c:pt>
                <c:pt idx="3">
                  <c:v>-3.2861990065828219E-2</c:v>
                </c:pt>
                <c:pt idx="4">
                  <c:v>-3.3841855907600735E-2</c:v>
                </c:pt>
                <c:pt idx="5">
                  <c:v>-4.0041592177751835E-2</c:v>
                </c:pt>
                <c:pt idx="6">
                  <c:v>-4.3515425068929393E-2</c:v>
                </c:pt>
                <c:pt idx="7">
                  <c:v>-3.8037558049233047E-2</c:v>
                </c:pt>
                <c:pt idx="8">
                  <c:v>-3.6463518239577199E-2</c:v>
                </c:pt>
                <c:pt idx="9">
                  <c:v>-3.2111454527449276E-2</c:v>
                </c:pt>
                <c:pt idx="10">
                  <c:v>-3.0235115681501903E-2</c:v>
                </c:pt>
                <c:pt idx="11">
                  <c:v>-2.812944653216097E-2</c:v>
                </c:pt>
                <c:pt idx="12">
                  <c:v>-2.7644725663624567E-2</c:v>
                </c:pt>
                <c:pt idx="13">
                  <c:v>-2.4397617049665647E-2</c:v>
                </c:pt>
                <c:pt idx="14">
                  <c:v>-2.0233187222132458E-2</c:v>
                </c:pt>
                <c:pt idx="15">
                  <c:v>-1.4856955223258262E-2</c:v>
                </c:pt>
                <c:pt idx="16">
                  <c:v>-8.5660080369847243E-3</c:v>
                </c:pt>
                <c:pt idx="17">
                  <c:v>-4.63351453902003E-3</c:v>
                </c:pt>
                <c:pt idx="18">
                  <c:v>-1.972761814419664E-3</c:v>
                </c:pt>
                <c:pt idx="19">
                  <c:v>-4.0654008328859655E-4</c:v>
                </c:pt>
                <c:pt idx="20">
                  <c:v>-2.6060261749269009E-5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17-4091-93F9-6796C959853E}"/>
            </c:ext>
          </c:extLst>
        </c:ser>
        <c:ser>
          <c:idx val="1"/>
          <c:order val="1"/>
          <c:tx>
            <c:strRef>
              <c:f>Úrvinnsla!$Z$531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Úrvinnsla!$Z$532:$Z$552</c:f>
              <c:numCache>
                <c:formatCode>0.00%</c:formatCode>
                <c:ptCount val="21"/>
                <c:pt idx="0">
                  <c:v>2.8642833688621569E-2</c:v>
                </c:pt>
                <c:pt idx="1">
                  <c:v>2.8040841642213453E-2</c:v>
                </c:pt>
                <c:pt idx="2">
                  <c:v>3.1603279423338529E-2</c:v>
                </c:pt>
                <c:pt idx="3">
                  <c:v>3.0701594366813821E-2</c:v>
                </c:pt>
                <c:pt idx="4">
                  <c:v>3.1582431213939111E-2</c:v>
                </c:pt>
                <c:pt idx="5">
                  <c:v>3.6119522784486845E-2</c:v>
                </c:pt>
                <c:pt idx="6">
                  <c:v>3.830076669290066E-2</c:v>
                </c:pt>
                <c:pt idx="7">
                  <c:v>3.313041076184569E-2</c:v>
                </c:pt>
                <c:pt idx="8">
                  <c:v>3.294798892960081E-2</c:v>
                </c:pt>
                <c:pt idx="9">
                  <c:v>2.9969301011659361E-2</c:v>
                </c:pt>
                <c:pt idx="10">
                  <c:v>2.9190099185356217E-2</c:v>
                </c:pt>
                <c:pt idx="11">
                  <c:v>2.8825255520866452E-2</c:v>
                </c:pt>
                <c:pt idx="12">
                  <c:v>2.7657755794499202E-2</c:v>
                </c:pt>
                <c:pt idx="13">
                  <c:v>2.4778096871204976E-2</c:v>
                </c:pt>
                <c:pt idx="14">
                  <c:v>2.0196702855683483E-2</c:v>
                </c:pt>
                <c:pt idx="15">
                  <c:v>1.5529309976389403E-2</c:v>
                </c:pt>
                <c:pt idx="16">
                  <c:v>9.9862923023198852E-3</c:v>
                </c:pt>
                <c:pt idx="17">
                  <c:v>5.9964662285067992E-3</c:v>
                </c:pt>
                <c:pt idx="18">
                  <c:v>3.215836299859796E-3</c:v>
                </c:pt>
                <c:pt idx="19">
                  <c:v>8.7301876860051183E-4</c:v>
                </c:pt>
                <c:pt idx="20">
                  <c:v>7.8180785247807032E-5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17-4091-93F9-6796C9598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2024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Úrvinnsla!$S$531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Úrvinnsla!$S$532:$S$552</c:f>
              <c:numCache>
                <c:formatCode>0.00%</c:formatCode>
                <c:ptCount val="21"/>
                <c:pt idx="0">
                  <c:v>-2.6284888447294735E-2</c:v>
                </c:pt>
                <c:pt idx="1">
                  <c:v>-3.1433474844187514E-2</c:v>
                </c:pt>
                <c:pt idx="2">
                  <c:v>-3.5769126546834069E-2</c:v>
                </c:pt>
                <c:pt idx="3">
                  <c:v>-3.2246409538433746E-2</c:v>
                </c:pt>
                <c:pt idx="4">
                  <c:v>-3.6943365549634177E-2</c:v>
                </c:pt>
                <c:pt idx="5">
                  <c:v>-4.2724234486496253E-2</c:v>
                </c:pt>
                <c:pt idx="6">
                  <c:v>-4.1911299792250022E-2</c:v>
                </c:pt>
                <c:pt idx="7">
                  <c:v>-4.0917712943726856E-2</c:v>
                </c:pt>
                <c:pt idx="8">
                  <c:v>-3.9020865323818987E-2</c:v>
                </c:pt>
                <c:pt idx="9">
                  <c:v>-2.8452714298618013E-2</c:v>
                </c:pt>
                <c:pt idx="10">
                  <c:v>-3.0168909764248939E-2</c:v>
                </c:pt>
                <c:pt idx="11">
                  <c:v>-3.1975431307018333E-2</c:v>
                </c:pt>
                <c:pt idx="12">
                  <c:v>-3.3872278926926201E-2</c:v>
                </c:pt>
                <c:pt idx="13">
                  <c:v>-2.890434468431036E-2</c:v>
                </c:pt>
                <c:pt idx="14">
                  <c:v>-2.5020323367356156E-2</c:v>
                </c:pt>
                <c:pt idx="15">
                  <c:v>-1.6710324270616927E-2</c:v>
                </c:pt>
                <c:pt idx="16">
                  <c:v>-1.1200433565170264E-2</c:v>
                </c:pt>
                <c:pt idx="17">
                  <c:v>-3.8840213169542047E-3</c:v>
                </c:pt>
                <c:pt idx="18">
                  <c:v>-2.2581519284617471E-3</c:v>
                </c:pt>
                <c:pt idx="19">
                  <c:v>-3.613043085538795E-4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D-49D1-9C1E-86689B4E016C}"/>
            </c:ext>
          </c:extLst>
        </c:ser>
        <c:ser>
          <c:idx val="1"/>
          <c:order val="1"/>
          <c:tx>
            <c:strRef>
              <c:f>Úrvinnsla!$T$531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Úrvinnsla!$T$532:$T$552</c:f>
              <c:numCache>
                <c:formatCode>0.00%</c:formatCode>
                <c:ptCount val="21"/>
                <c:pt idx="0">
                  <c:v>2.8001083912925662E-2</c:v>
                </c:pt>
                <c:pt idx="1">
                  <c:v>3.0891518381356696E-2</c:v>
                </c:pt>
                <c:pt idx="2">
                  <c:v>3.3059344232679977E-2</c:v>
                </c:pt>
                <c:pt idx="3">
                  <c:v>2.8723692530033422E-2</c:v>
                </c:pt>
                <c:pt idx="4">
                  <c:v>2.8362388221479542E-2</c:v>
                </c:pt>
                <c:pt idx="5">
                  <c:v>3.2336735615572217E-2</c:v>
                </c:pt>
                <c:pt idx="6">
                  <c:v>3.3059344232679977E-2</c:v>
                </c:pt>
                <c:pt idx="7">
                  <c:v>3.3059344232679977E-2</c:v>
                </c:pt>
                <c:pt idx="8">
                  <c:v>2.9988257609971997E-2</c:v>
                </c:pt>
                <c:pt idx="9">
                  <c:v>2.258151928461747E-2</c:v>
                </c:pt>
                <c:pt idx="10">
                  <c:v>2.8362388221479542E-2</c:v>
                </c:pt>
                <c:pt idx="11">
                  <c:v>2.8814018607171889E-2</c:v>
                </c:pt>
                <c:pt idx="12">
                  <c:v>2.8272062144341071E-2</c:v>
                </c:pt>
                <c:pt idx="13">
                  <c:v>1.9781410893324903E-2</c:v>
                </c:pt>
                <c:pt idx="14">
                  <c:v>1.8426519736247853E-2</c:v>
                </c:pt>
                <c:pt idx="15">
                  <c:v>1.6710324270616927E-2</c:v>
                </c:pt>
                <c:pt idx="16">
                  <c:v>9.0326077138469883E-3</c:v>
                </c:pt>
                <c:pt idx="17">
                  <c:v>6.6841297082467707E-3</c:v>
                </c:pt>
                <c:pt idx="18">
                  <c:v>2.3484780056002167E-3</c:v>
                </c:pt>
                <c:pt idx="19">
                  <c:v>7.2260861710775901E-4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1D-49D1-9C1E-86689B4E0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East Iceland</a:t>
            </a:r>
            <a:r>
              <a:rPr lang="en-US" baseline="0"/>
              <a:t> </a:t>
            </a:r>
            <a:r>
              <a:rPr lang="en-US"/>
              <a:t>2003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'Úrvinnsla - EN'!$S$6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EN'!$S$7:$S$27</c:f>
              <c:numCache>
                <c:formatCode>0.00%</c:formatCode>
                <c:ptCount val="21"/>
                <c:pt idx="0">
                  <c:v>-3.1788793103448273E-2</c:v>
                </c:pt>
                <c:pt idx="1">
                  <c:v>-3.6099137931034482E-2</c:v>
                </c:pt>
                <c:pt idx="2">
                  <c:v>-4.3426724137931035E-2</c:v>
                </c:pt>
                <c:pt idx="3">
                  <c:v>-4.1379310344827586E-2</c:v>
                </c:pt>
                <c:pt idx="4">
                  <c:v>-3.9547413793103448E-2</c:v>
                </c:pt>
                <c:pt idx="5">
                  <c:v>-2.9633620689655173E-2</c:v>
                </c:pt>
                <c:pt idx="6">
                  <c:v>-3.1142241379310345E-2</c:v>
                </c:pt>
                <c:pt idx="7">
                  <c:v>-3.8362068965517242E-2</c:v>
                </c:pt>
                <c:pt idx="8">
                  <c:v>-3.6314655172413793E-2</c:v>
                </c:pt>
                <c:pt idx="9">
                  <c:v>-3.9547413793103448E-2</c:v>
                </c:pt>
                <c:pt idx="10">
                  <c:v>-3.5129310344827587E-2</c:v>
                </c:pt>
                <c:pt idx="11">
                  <c:v>-2.9741379310344828E-2</c:v>
                </c:pt>
                <c:pt idx="12">
                  <c:v>-2.2629310344827586E-2</c:v>
                </c:pt>
                <c:pt idx="13">
                  <c:v>-1.7780172413793104E-2</c:v>
                </c:pt>
                <c:pt idx="14">
                  <c:v>-1.9396551724137932E-2</c:v>
                </c:pt>
                <c:pt idx="15">
                  <c:v>-1.228448275862069E-2</c:v>
                </c:pt>
                <c:pt idx="16">
                  <c:v>-8.1896551724137939E-3</c:v>
                </c:pt>
                <c:pt idx="17">
                  <c:v>-4.0948275862068969E-3</c:v>
                </c:pt>
                <c:pt idx="18">
                  <c:v>-8.6206896551724137E-4</c:v>
                </c:pt>
                <c:pt idx="19">
                  <c:v>-3.2327586206896551E-4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F2-490A-A8A5-7648AD126E0B}"/>
            </c:ext>
          </c:extLst>
        </c:ser>
        <c:ser>
          <c:idx val="0"/>
          <c:order val="1"/>
          <c:tx>
            <c:strRef>
              <c:f>'Úrvinnsla - EN'!$T$6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EN'!$T$7:$T$27</c:f>
              <c:numCache>
                <c:formatCode>0.00%</c:formatCode>
                <c:ptCount val="21"/>
                <c:pt idx="0">
                  <c:v>3.0926724137931034E-2</c:v>
                </c:pt>
                <c:pt idx="1">
                  <c:v>3.9978448275862069E-2</c:v>
                </c:pt>
                <c:pt idx="2">
                  <c:v>3.9870689655172417E-2</c:v>
                </c:pt>
                <c:pt idx="3">
                  <c:v>4.0301724137931032E-2</c:v>
                </c:pt>
                <c:pt idx="4">
                  <c:v>3.5237068965517239E-2</c:v>
                </c:pt>
                <c:pt idx="5">
                  <c:v>2.6077586206896552E-2</c:v>
                </c:pt>
                <c:pt idx="6">
                  <c:v>2.8448275862068967E-2</c:v>
                </c:pt>
                <c:pt idx="7">
                  <c:v>3.6099137931034482E-2</c:v>
                </c:pt>
                <c:pt idx="8">
                  <c:v>3.8793103448275863E-2</c:v>
                </c:pt>
                <c:pt idx="9">
                  <c:v>2.9202586206896551E-2</c:v>
                </c:pt>
                <c:pt idx="10">
                  <c:v>2.9741379310344828E-2</c:v>
                </c:pt>
                <c:pt idx="11">
                  <c:v>2.6400862068965518E-2</c:v>
                </c:pt>
                <c:pt idx="12">
                  <c:v>1.810344827586207E-2</c:v>
                </c:pt>
                <c:pt idx="13">
                  <c:v>1.7349137931034483E-2</c:v>
                </c:pt>
                <c:pt idx="14">
                  <c:v>1.4870689655172414E-2</c:v>
                </c:pt>
                <c:pt idx="15">
                  <c:v>1.4008620689655173E-2</c:v>
                </c:pt>
                <c:pt idx="16">
                  <c:v>8.4051724137931029E-3</c:v>
                </c:pt>
                <c:pt idx="17">
                  <c:v>6.0344827586206896E-3</c:v>
                </c:pt>
                <c:pt idx="18">
                  <c:v>1.7241379310344827E-3</c:v>
                </c:pt>
                <c:pt idx="19">
                  <c:v>6.4655172413793103E-4</c:v>
                </c:pt>
                <c:pt idx="20">
                  <c:v>1.0775862068965517E-4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F2-490A-A8A5-7648AD126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EN'!$Y$7:$Y$27</c:f>
              <c:numCache>
                <c:formatCode>0.00%</c:formatCode>
                <c:ptCount val="21"/>
                <c:pt idx="0">
                  <c:v>-3.6974253911138379E-2</c:v>
                </c:pt>
                <c:pt idx="1">
                  <c:v>-3.9147782619396748E-2</c:v>
                </c:pt>
                <c:pt idx="2">
                  <c:v>-4.093652394868115E-2</c:v>
                </c:pt>
                <c:pt idx="3">
                  <c:v>-3.6000152528330401E-2</c:v>
                </c:pt>
                <c:pt idx="4">
                  <c:v>-3.9144316066433024E-2</c:v>
                </c:pt>
                <c:pt idx="5">
                  <c:v>-3.6884123534081416E-2</c:v>
                </c:pt>
                <c:pt idx="6">
                  <c:v>-3.5469769924879796E-2</c:v>
                </c:pt>
                <c:pt idx="7">
                  <c:v>-3.7053984629304156E-2</c:v>
                </c:pt>
                <c:pt idx="8">
                  <c:v>-3.7227312277490633E-2</c:v>
                </c:pt>
                <c:pt idx="9">
                  <c:v>-3.5157780158144143E-2</c:v>
                </c:pt>
                <c:pt idx="10">
                  <c:v>-3.0491799868964296E-2</c:v>
                </c:pt>
                <c:pt idx="11">
                  <c:v>-2.5149841751857204E-2</c:v>
                </c:pt>
                <c:pt idx="12">
                  <c:v>-1.7766083939113463E-2</c:v>
                </c:pt>
                <c:pt idx="13">
                  <c:v>-1.5537090383435424E-2</c:v>
                </c:pt>
                <c:pt idx="14">
                  <c:v>-1.492004395589158E-2</c:v>
                </c:pt>
                <c:pt idx="15">
                  <c:v>-1.0898842517965411E-2</c:v>
                </c:pt>
                <c:pt idx="16">
                  <c:v>-6.9261728215314535E-3</c:v>
                </c:pt>
                <c:pt idx="17">
                  <c:v>-3.1510966440300757E-3</c:v>
                </c:pt>
                <c:pt idx="18">
                  <c:v>-1.1092969483934259E-3</c:v>
                </c:pt>
                <c:pt idx="19">
                  <c:v>-2.1839283671495576E-4</c:v>
                </c:pt>
                <c:pt idx="20">
                  <c:v>-1.3866211854917826E-5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A-4DA9-8208-4E8A22997E01}"/>
            </c:ext>
          </c:extLst>
        </c:ser>
        <c:ser>
          <c:idx val="1"/>
          <c:order val="1"/>
          <c:tx>
            <c:strRef>
              <c:f>Úrvinnsla!$Z$6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Úrvinnsla!$Z$7:$Z$27</c:f>
              <c:numCache>
                <c:formatCode>0.00%</c:formatCode>
                <c:ptCount val="21"/>
                <c:pt idx="0">
                  <c:v>3.5903089045345976E-2</c:v>
                </c:pt>
                <c:pt idx="1">
                  <c:v>3.7463037879024233E-2</c:v>
                </c:pt>
                <c:pt idx="2">
                  <c:v>3.8849659064516019E-2</c:v>
                </c:pt>
                <c:pt idx="3">
                  <c:v>3.5036450804413616E-2</c:v>
                </c:pt>
                <c:pt idx="4">
                  <c:v>3.793448908209144E-2</c:v>
                </c:pt>
                <c:pt idx="5">
                  <c:v>3.6007085634257863E-2</c:v>
                </c:pt>
                <c:pt idx="6">
                  <c:v>3.4495668542071818E-2</c:v>
                </c:pt>
                <c:pt idx="7">
                  <c:v>3.7584367232754767E-2</c:v>
                </c:pt>
                <c:pt idx="8">
                  <c:v>3.6762794180350881E-2</c:v>
                </c:pt>
                <c:pt idx="9">
                  <c:v>3.3875155561564251E-2</c:v>
                </c:pt>
                <c:pt idx="10">
                  <c:v>2.9496899168373943E-2</c:v>
                </c:pt>
                <c:pt idx="11">
                  <c:v>2.3995479614935297E-2</c:v>
                </c:pt>
                <c:pt idx="12">
                  <c:v>1.8053807835103009E-2</c:v>
                </c:pt>
                <c:pt idx="13">
                  <c:v>1.6785049450378026E-2</c:v>
                </c:pt>
                <c:pt idx="14">
                  <c:v>1.6410661730295248E-2</c:v>
                </c:pt>
                <c:pt idx="15">
                  <c:v>1.3422493075560454E-2</c:v>
                </c:pt>
                <c:pt idx="16">
                  <c:v>9.533020650256005E-3</c:v>
                </c:pt>
                <c:pt idx="17">
                  <c:v>5.3315584582159037E-3</c:v>
                </c:pt>
                <c:pt idx="18">
                  <c:v>2.2185938967868519E-3</c:v>
                </c:pt>
                <c:pt idx="19">
                  <c:v>5.8584745087027809E-4</c:v>
                </c:pt>
                <c:pt idx="20">
                  <c:v>7.6264165202048046E-5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AA-4DA9-8208-4E8A22997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2004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EN'!$S$32:$S$52</c:f>
              <c:numCache>
                <c:formatCode>0.00%</c:formatCode>
                <c:ptCount val="21"/>
                <c:pt idx="0">
                  <c:v>-3.3216968158256636E-2</c:v>
                </c:pt>
                <c:pt idx="1">
                  <c:v>-3.6919496456151488E-2</c:v>
                </c:pt>
                <c:pt idx="2">
                  <c:v>-4.1256743890828305E-2</c:v>
                </c:pt>
                <c:pt idx="3">
                  <c:v>-3.9987305617264358E-2</c:v>
                </c:pt>
                <c:pt idx="4">
                  <c:v>-3.9669946048873375E-2</c:v>
                </c:pt>
                <c:pt idx="5">
                  <c:v>-2.9514439860361789E-2</c:v>
                </c:pt>
                <c:pt idx="6">
                  <c:v>-3.3534327726647627E-2</c:v>
                </c:pt>
                <c:pt idx="7">
                  <c:v>-3.6813709933354491E-2</c:v>
                </c:pt>
                <c:pt idx="8">
                  <c:v>-3.8929440389294405E-2</c:v>
                </c:pt>
                <c:pt idx="9">
                  <c:v>-3.8506294298106418E-2</c:v>
                </c:pt>
                <c:pt idx="10">
                  <c:v>-3.6919496456151488E-2</c:v>
                </c:pt>
                <c:pt idx="11">
                  <c:v>-3.0043372474346769E-2</c:v>
                </c:pt>
                <c:pt idx="12">
                  <c:v>-2.4648259811699991E-2</c:v>
                </c:pt>
                <c:pt idx="13">
                  <c:v>-1.7666349307098275E-2</c:v>
                </c:pt>
                <c:pt idx="14">
                  <c:v>-1.8195281921083255E-2</c:v>
                </c:pt>
                <c:pt idx="15">
                  <c:v>-1.3329101872421454E-2</c:v>
                </c:pt>
                <c:pt idx="16">
                  <c:v>-7.828202686977679E-3</c:v>
                </c:pt>
                <c:pt idx="17">
                  <c:v>-3.7025282978948482E-3</c:v>
                </c:pt>
                <c:pt idx="18">
                  <c:v>-9.5207870517296101E-4</c:v>
                </c:pt>
                <c:pt idx="19">
                  <c:v>-2.1157304559399131E-4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F-499D-B9A4-0A5CBBD97DBC}"/>
            </c:ext>
          </c:extLst>
        </c:ser>
        <c:ser>
          <c:idx val="1"/>
          <c:order val="1"/>
          <c:tx>
            <c:strRef>
              <c:f>'Úrvinnsla - EN'!$T$31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EN'!$T$32:$T$52</c:f>
              <c:numCache>
                <c:formatCode>0.00%</c:formatCode>
                <c:ptCount val="21"/>
                <c:pt idx="0">
                  <c:v>2.9620226383158785E-2</c:v>
                </c:pt>
                <c:pt idx="1">
                  <c:v>3.6919496456151488E-2</c:v>
                </c:pt>
                <c:pt idx="2">
                  <c:v>3.8929440389294405E-2</c:v>
                </c:pt>
                <c:pt idx="3">
                  <c:v>4.0939384322437322E-2</c:v>
                </c:pt>
                <c:pt idx="4">
                  <c:v>3.4380619909023594E-2</c:v>
                </c:pt>
                <c:pt idx="5">
                  <c:v>2.7398709404421878E-2</c:v>
                </c:pt>
                <c:pt idx="6">
                  <c:v>2.9197080291970802E-2</c:v>
                </c:pt>
                <c:pt idx="7">
                  <c:v>3.4274833386226597E-2</c:v>
                </c:pt>
                <c:pt idx="8">
                  <c:v>3.8823653866497408E-2</c:v>
                </c:pt>
                <c:pt idx="9">
                  <c:v>3.0254945519940759E-2</c:v>
                </c:pt>
                <c:pt idx="10">
                  <c:v>3.0149158997143762E-2</c:v>
                </c:pt>
                <c:pt idx="11">
                  <c:v>2.6023484608060934E-2</c:v>
                </c:pt>
                <c:pt idx="12">
                  <c:v>1.9570506717444199E-2</c:v>
                </c:pt>
                <c:pt idx="13">
                  <c:v>1.7137416693113298E-2</c:v>
                </c:pt>
                <c:pt idx="14">
                  <c:v>1.3223315349624457E-2</c:v>
                </c:pt>
                <c:pt idx="15">
                  <c:v>1.3963821009203427E-2</c:v>
                </c:pt>
                <c:pt idx="16">
                  <c:v>9.943933142917593E-3</c:v>
                </c:pt>
                <c:pt idx="17">
                  <c:v>5.60668570824077E-3</c:v>
                </c:pt>
                <c:pt idx="18">
                  <c:v>9.5207870517296101E-4</c:v>
                </c:pt>
                <c:pt idx="19">
                  <c:v>7.4050565957896959E-4</c:v>
                </c:pt>
                <c:pt idx="20">
                  <c:v>1.0578652279699566E-4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FF-499D-B9A4-0A5CBBD97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EN'!$Y$32:$Y$51</c:f>
              <c:numCache>
                <c:formatCode>0.00%</c:formatCode>
                <c:ptCount val="20"/>
                <c:pt idx="0">
                  <c:v>-3.6473139002649965E-2</c:v>
                </c:pt>
                <c:pt idx="1">
                  <c:v>-3.846921567952645E-2</c:v>
                </c:pt>
                <c:pt idx="2">
                  <c:v>-4.0468733867914788E-2</c:v>
                </c:pt>
                <c:pt idx="3">
                  <c:v>-3.68379392229067E-2</c:v>
                </c:pt>
                <c:pt idx="4">
                  <c:v>-3.864817427814296E-2</c:v>
                </c:pt>
                <c:pt idx="5">
                  <c:v>-3.5605878101662249E-2</c:v>
                </c:pt>
                <c:pt idx="6">
                  <c:v>-3.5822693326909176E-2</c:v>
                </c:pt>
                <c:pt idx="7">
                  <c:v>-3.624599924286747E-2</c:v>
                </c:pt>
                <c:pt idx="8">
                  <c:v>-3.7371373507244385E-2</c:v>
                </c:pt>
                <c:pt idx="9">
                  <c:v>-3.527549299652407E-2</c:v>
                </c:pt>
                <c:pt idx="10">
                  <c:v>-3.1372818942079363E-2</c:v>
                </c:pt>
                <c:pt idx="11">
                  <c:v>-2.6083215748356679E-2</c:v>
                </c:pt>
                <c:pt idx="12">
                  <c:v>-1.8546305537392022E-2</c:v>
                </c:pt>
                <c:pt idx="13">
                  <c:v>-1.5524658429982447E-2</c:v>
                </c:pt>
                <c:pt idx="14">
                  <c:v>-1.4770967408885984E-2</c:v>
                </c:pt>
                <c:pt idx="15">
                  <c:v>-1.1095433114223768E-2</c:v>
                </c:pt>
                <c:pt idx="16">
                  <c:v>-7.1962005712909111E-3</c:v>
                </c:pt>
                <c:pt idx="17">
                  <c:v>-3.2384623326565027E-3</c:v>
                </c:pt>
                <c:pt idx="18">
                  <c:v>-1.1047251953057783E-3</c:v>
                </c:pt>
                <c:pt idx="19">
                  <c:v>-2.1681522524692845E-4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C6-4479-9B32-B23E1744358B}"/>
            </c:ext>
          </c:extLst>
        </c:ser>
        <c:ser>
          <c:idx val="1"/>
          <c:order val="1"/>
          <c:tx>
            <c:strRef>
              <c:f>'Úrvinnsla - EN'!$Z$31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EN'!$Z$32:$Z$52</c:f>
              <c:numCache>
                <c:formatCode>0.00%</c:formatCode>
                <c:ptCount val="21"/>
                <c:pt idx="0">
                  <c:v>3.5533606359913275E-2</c:v>
                </c:pt>
                <c:pt idx="1">
                  <c:v>3.6366452145782428E-2</c:v>
                </c:pt>
                <c:pt idx="2">
                  <c:v>3.8964793337233711E-2</c:v>
                </c:pt>
                <c:pt idx="3">
                  <c:v>3.5199779743263243E-2</c:v>
                </c:pt>
                <c:pt idx="4">
                  <c:v>3.7385139553291806E-2</c:v>
                </c:pt>
                <c:pt idx="5">
                  <c:v>3.5134391024537977E-2</c:v>
                </c:pt>
                <c:pt idx="6">
                  <c:v>3.4948549402897752E-2</c:v>
                </c:pt>
                <c:pt idx="7">
                  <c:v>3.6363010634270575E-2</c:v>
                </c:pt>
                <c:pt idx="8">
                  <c:v>3.6868912826513403E-2</c:v>
                </c:pt>
                <c:pt idx="9">
                  <c:v>3.4397907561000793E-2</c:v>
                </c:pt>
                <c:pt idx="10">
                  <c:v>3.0037512475479231E-2</c:v>
                </c:pt>
                <c:pt idx="11">
                  <c:v>2.4944075437932339E-2</c:v>
                </c:pt>
                <c:pt idx="12">
                  <c:v>1.9103830402312696E-2</c:v>
                </c:pt>
                <c:pt idx="13">
                  <c:v>1.647107409574285E-2</c:v>
                </c:pt>
                <c:pt idx="14">
                  <c:v>1.6250817358984065E-2</c:v>
                </c:pt>
                <c:pt idx="15">
                  <c:v>1.3421894896238427E-2</c:v>
                </c:pt>
                <c:pt idx="16">
                  <c:v>9.8805795505385961E-3</c:v>
                </c:pt>
                <c:pt idx="17">
                  <c:v>5.4066145851257869E-3</c:v>
                </c:pt>
                <c:pt idx="18">
                  <c:v>2.2507485287538288E-3</c:v>
                </c:pt>
                <c:pt idx="19">
                  <c:v>6.0914753759851322E-4</c:v>
                </c:pt>
                <c:pt idx="20">
                  <c:v>6.194720721340813E-5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C6-4479-9B32-B23E17443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2005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EN'!$S$57:$S$77</c:f>
              <c:numCache>
                <c:formatCode>0.00%</c:formatCode>
                <c:ptCount val="21"/>
                <c:pt idx="0">
                  <c:v>-3.0378238856348654E-2</c:v>
                </c:pt>
                <c:pt idx="1">
                  <c:v>-3.633475627916212E-2</c:v>
                </c:pt>
                <c:pt idx="2">
                  <c:v>-3.6533306859922565E-2</c:v>
                </c:pt>
                <c:pt idx="3">
                  <c:v>-3.9908666732850193E-2</c:v>
                </c:pt>
                <c:pt idx="4">
                  <c:v>-4.0702869055891988E-2</c:v>
                </c:pt>
                <c:pt idx="5">
                  <c:v>-3.2860121115854263E-2</c:v>
                </c:pt>
                <c:pt idx="6">
                  <c:v>-4.0504318475131543E-2</c:v>
                </c:pt>
                <c:pt idx="7">
                  <c:v>-4.1695621959694229E-2</c:v>
                </c:pt>
                <c:pt idx="8">
                  <c:v>-4.5865184155663652E-2</c:v>
                </c:pt>
                <c:pt idx="9">
                  <c:v>-4.2092723121215127E-2</c:v>
                </c:pt>
                <c:pt idx="10">
                  <c:v>-4.2688374863496477E-2</c:v>
                </c:pt>
                <c:pt idx="11">
                  <c:v>-3.2860121115854263E-2</c:v>
                </c:pt>
                <c:pt idx="12">
                  <c:v>-2.4719547304675866E-2</c:v>
                </c:pt>
                <c:pt idx="13">
                  <c:v>-1.7671001687679936E-2</c:v>
                </c:pt>
                <c:pt idx="14">
                  <c:v>-1.5288394718554551E-2</c:v>
                </c:pt>
                <c:pt idx="15">
                  <c:v>-1.3600714782090738E-2</c:v>
                </c:pt>
                <c:pt idx="16">
                  <c:v>-6.7507197458552565E-3</c:v>
                </c:pt>
                <c:pt idx="17">
                  <c:v>-3.9710116152089749E-3</c:v>
                </c:pt>
                <c:pt idx="18">
                  <c:v>-1.0920281941824679E-3</c:v>
                </c:pt>
                <c:pt idx="19">
                  <c:v>-9.9275290380224356E-5</c:v>
                </c:pt>
                <c:pt idx="20">
                  <c:v>-9.9275290380224356E-5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7-4866-8628-B0C3410B40EF}"/>
            </c:ext>
          </c:extLst>
        </c:ser>
        <c:ser>
          <c:idx val="1"/>
          <c:order val="1"/>
          <c:tx>
            <c:strRef>
              <c:f>'Úrvinnsla - EN'!$T$56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EN'!$T$57:$T$77</c:f>
              <c:numCache>
                <c:formatCode>0.00%</c:formatCode>
                <c:ptCount val="21"/>
                <c:pt idx="0">
                  <c:v>3.0278963565968431E-2</c:v>
                </c:pt>
                <c:pt idx="1">
                  <c:v>3.4845626923458752E-2</c:v>
                </c:pt>
                <c:pt idx="2">
                  <c:v>3.3952149310036733E-2</c:v>
                </c:pt>
                <c:pt idx="3">
                  <c:v>3.7327509182964361E-2</c:v>
                </c:pt>
                <c:pt idx="4">
                  <c:v>3.3157946986994938E-2</c:v>
                </c:pt>
                <c:pt idx="5">
                  <c:v>2.5414474337337435E-2</c:v>
                </c:pt>
                <c:pt idx="6">
                  <c:v>2.869055891988484E-2</c:v>
                </c:pt>
                <c:pt idx="7">
                  <c:v>3.1370991760150901E-2</c:v>
                </c:pt>
                <c:pt idx="8">
                  <c:v>3.6731857440683011E-2</c:v>
                </c:pt>
                <c:pt idx="9">
                  <c:v>3.1966643502432245E-2</c:v>
                </c:pt>
                <c:pt idx="10">
                  <c:v>2.7102154273801252E-2</c:v>
                </c:pt>
                <c:pt idx="11">
                  <c:v>2.5414474337337435E-2</c:v>
                </c:pt>
                <c:pt idx="12">
                  <c:v>1.9557232204904199E-2</c:v>
                </c:pt>
                <c:pt idx="13">
                  <c:v>1.6281147622356794E-2</c:v>
                </c:pt>
                <c:pt idx="14">
                  <c:v>1.2409411297528046E-2</c:v>
                </c:pt>
                <c:pt idx="15">
                  <c:v>1.2607961878288493E-2</c:v>
                </c:pt>
                <c:pt idx="16">
                  <c:v>9.8282537476422124E-3</c:v>
                </c:pt>
                <c:pt idx="17">
                  <c:v>5.3608656805321153E-3</c:v>
                </c:pt>
                <c:pt idx="18">
                  <c:v>9.9275290380224372E-4</c:v>
                </c:pt>
                <c:pt idx="19">
                  <c:v>8.9347761342201929E-4</c:v>
                </c:pt>
                <c:pt idx="20">
                  <c:v>9.9275290380224356E-5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57-4866-8628-B0C3410B4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Úrvinnsla!$S$57:$S$77</c:f>
              <c:numCache>
                <c:formatCode>0.00%</c:formatCode>
                <c:ptCount val="21"/>
                <c:pt idx="0">
                  <c:v>-3.0378238856348654E-2</c:v>
                </c:pt>
                <c:pt idx="1">
                  <c:v>-3.633475627916212E-2</c:v>
                </c:pt>
                <c:pt idx="2">
                  <c:v>-3.6533306859922565E-2</c:v>
                </c:pt>
                <c:pt idx="3">
                  <c:v>-3.9908666732850193E-2</c:v>
                </c:pt>
                <c:pt idx="4">
                  <c:v>-4.0702869055891988E-2</c:v>
                </c:pt>
                <c:pt idx="5">
                  <c:v>-3.2860121115854263E-2</c:v>
                </c:pt>
                <c:pt idx="6">
                  <c:v>-4.0504318475131543E-2</c:v>
                </c:pt>
                <c:pt idx="7">
                  <c:v>-4.1695621959694229E-2</c:v>
                </c:pt>
                <c:pt idx="8">
                  <c:v>-4.5865184155663652E-2</c:v>
                </c:pt>
                <c:pt idx="9">
                  <c:v>-4.2092723121215127E-2</c:v>
                </c:pt>
                <c:pt idx="10">
                  <c:v>-4.2688374863496477E-2</c:v>
                </c:pt>
                <c:pt idx="11">
                  <c:v>-3.2860121115854263E-2</c:v>
                </c:pt>
                <c:pt idx="12">
                  <c:v>-2.4719547304675866E-2</c:v>
                </c:pt>
                <c:pt idx="13">
                  <c:v>-1.7671001687679936E-2</c:v>
                </c:pt>
                <c:pt idx="14">
                  <c:v>-1.5288394718554551E-2</c:v>
                </c:pt>
                <c:pt idx="15">
                  <c:v>-1.3600714782090738E-2</c:v>
                </c:pt>
                <c:pt idx="16">
                  <c:v>-6.7507197458552565E-3</c:v>
                </c:pt>
                <c:pt idx="17">
                  <c:v>-3.9710116152089749E-3</c:v>
                </c:pt>
                <c:pt idx="18">
                  <c:v>-1.0920281941824679E-3</c:v>
                </c:pt>
                <c:pt idx="19">
                  <c:v>-9.9275290380224356E-5</c:v>
                </c:pt>
                <c:pt idx="20">
                  <c:v>-9.9275290380224356E-5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2-4A51-ABAA-71B9ECA5E55C}"/>
            </c:ext>
          </c:extLst>
        </c:ser>
        <c:ser>
          <c:idx val="1"/>
          <c:order val="1"/>
          <c:tx>
            <c:strRef>
              <c:f>Úrvinnsla!$T$56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Úrvinnsla!$T$57:$T$77</c:f>
              <c:numCache>
                <c:formatCode>0.00%</c:formatCode>
                <c:ptCount val="21"/>
                <c:pt idx="0">
                  <c:v>3.0278963565968431E-2</c:v>
                </c:pt>
                <c:pt idx="1">
                  <c:v>3.4845626923458752E-2</c:v>
                </c:pt>
                <c:pt idx="2">
                  <c:v>3.3952149310036733E-2</c:v>
                </c:pt>
                <c:pt idx="3">
                  <c:v>3.7327509182964361E-2</c:v>
                </c:pt>
                <c:pt idx="4">
                  <c:v>3.3157946986994938E-2</c:v>
                </c:pt>
                <c:pt idx="5">
                  <c:v>2.5414474337337435E-2</c:v>
                </c:pt>
                <c:pt idx="6">
                  <c:v>2.869055891988484E-2</c:v>
                </c:pt>
                <c:pt idx="7">
                  <c:v>3.1370991760150901E-2</c:v>
                </c:pt>
                <c:pt idx="8">
                  <c:v>3.6731857440683011E-2</c:v>
                </c:pt>
                <c:pt idx="9">
                  <c:v>3.1966643502432245E-2</c:v>
                </c:pt>
                <c:pt idx="10">
                  <c:v>2.7102154273801252E-2</c:v>
                </c:pt>
                <c:pt idx="11">
                  <c:v>2.5414474337337435E-2</c:v>
                </c:pt>
                <c:pt idx="12">
                  <c:v>1.9557232204904199E-2</c:v>
                </c:pt>
                <c:pt idx="13">
                  <c:v>1.6281147622356794E-2</c:v>
                </c:pt>
                <c:pt idx="14">
                  <c:v>1.2409411297528046E-2</c:v>
                </c:pt>
                <c:pt idx="15">
                  <c:v>1.2607961878288493E-2</c:v>
                </c:pt>
                <c:pt idx="16">
                  <c:v>9.8282537476422124E-3</c:v>
                </c:pt>
                <c:pt idx="17">
                  <c:v>5.3608656805321153E-3</c:v>
                </c:pt>
                <c:pt idx="18">
                  <c:v>9.9275290380224372E-4</c:v>
                </c:pt>
                <c:pt idx="19">
                  <c:v>8.9347761342201929E-4</c:v>
                </c:pt>
                <c:pt idx="20">
                  <c:v>9.9275290380224356E-5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E2-4A51-ABAA-71B9ECA5E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EN'!$Y$57:$Y$77</c:f>
              <c:numCache>
                <c:formatCode>0.00%</c:formatCode>
                <c:ptCount val="21"/>
                <c:pt idx="0">
                  <c:v>-3.6450403131035466E-2</c:v>
                </c:pt>
                <c:pt idx="1">
                  <c:v>-3.7291749694288043E-2</c:v>
                </c:pt>
                <c:pt idx="2">
                  <c:v>-4.0279040933043117E-2</c:v>
                </c:pt>
                <c:pt idx="3">
                  <c:v>-3.7056717658399671E-2</c:v>
                </c:pt>
                <c:pt idx="4">
                  <c:v>-3.7765220027454464E-2</c:v>
                </c:pt>
                <c:pt idx="5">
                  <c:v>-3.5874744956178449E-2</c:v>
                </c:pt>
                <c:pt idx="6">
                  <c:v>-3.6051870548442146E-2</c:v>
                </c:pt>
                <c:pt idx="7">
                  <c:v>-3.5636306658900392E-2</c:v>
                </c:pt>
                <c:pt idx="8">
                  <c:v>-3.7009029998944058E-2</c:v>
                </c:pt>
                <c:pt idx="9">
                  <c:v>-3.5861119910619702E-2</c:v>
                </c:pt>
                <c:pt idx="10">
                  <c:v>-3.2018857063053303E-2</c:v>
                </c:pt>
                <c:pt idx="11">
                  <c:v>-2.7066153002449102E-2</c:v>
                </c:pt>
                <c:pt idx="12">
                  <c:v>-1.9562159160969695E-2</c:v>
                </c:pt>
                <c:pt idx="13">
                  <c:v>-1.5501895584463361E-2</c:v>
                </c:pt>
                <c:pt idx="14">
                  <c:v>-1.4548142395351134E-2</c:v>
                </c:pt>
                <c:pt idx="15">
                  <c:v>-1.1305381552369567E-2</c:v>
                </c:pt>
                <c:pt idx="16">
                  <c:v>-7.3473058175538277E-3</c:v>
                </c:pt>
                <c:pt idx="17">
                  <c:v>-3.3653862530102835E-3</c:v>
                </c:pt>
                <c:pt idx="18">
                  <c:v>-1.0661598149718813E-3</c:v>
                </c:pt>
                <c:pt idx="19">
                  <c:v>-2.0096942199150479E-4</c:v>
                </c:pt>
                <c:pt idx="20">
                  <c:v>-4.0875136676238263E-5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9AA-8011-ED81DB95560D}"/>
            </c:ext>
          </c:extLst>
        </c:ser>
        <c:ser>
          <c:idx val="1"/>
          <c:order val="1"/>
          <c:tx>
            <c:strRef>
              <c:f>'Úrvinnsla - EN'!$Z$56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EN'!$Z$57:$Z$77</c:f>
              <c:numCache>
                <c:formatCode>0.00%</c:formatCode>
                <c:ptCount val="21"/>
                <c:pt idx="0">
                  <c:v>3.5142398757395846E-2</c:v>
                </c:pt>
                <c:pt idx="1">
                  <c:v>3.5653337965848825E-2</c:v>
                </c:pt>
                <c:pt idx="2">
                  <c:v>3.8453284828171147E-2</c:v>
                </c:pt>
                <c:pt idx="3">
                  <c:v>3.5554556385547914E-2</c:v>
                </c:pt>
                <c:pt idx="4">
                  <c:v>3.6225589879316157E-2</c:v>
                </c:pt>
                <c:pt idx="5">
                  <c:v>3.5534118817209796E-2</c:v>
                </c:pt>
                <c:pt idx="6">
                  <c:v>3.4515646661693523E-2</c:v>
                </c:pt>
                <c:pt idx="7">
                  <c:v>3.5152617541564901E-2</c:v>
                </c:pt>
                <c:pt idx="8">
                  <c:v>3.6838716929459732E-2</c:v>
                </c:pt>
                <c:pt idx="9">
                  <c:v>3.4955054380963087E-2</c:v>
                </c:pt>
                <c:pt idx="10">
                  <c:v>3.0492851960473744E-2</c:v>
                </c:pt>
                <c:pt idx="11">
                  <c:v>2.570705470796418E-2</c:v>
                </c:pt>
                <c:pt idx="12">
                  <c:v>2.0025410709967061E-2</c:v>
                </c:pt>
                <c:pt idx="13">
                  <c:v>1.6115022634606936E-2</c:v>
                </c:pt>
                <c:pt idx="14">
                  <c:v>1.6063928713761638E-2</c:v>
                </c:pt>
                <c:pt idx="15">
                  <c:v>1.3611420513187341E-2</c:v>
                </c:pt>
                <c:pt idx="16">
                  <c:v>1.0120002588758656E-2</c:v>
                </c:pt>
                <c:pt idx="17">
                  <c:v>5.5828624176962093E-3</c:v>
                </c:pt>
                <c:pt idx="18">
                  <c:v>2.2617575627518504E-3</c:v>
                </c:pt>
                <c:pt idx="19">
                  <c:v>6.0631452736420086E-4</c:v>
                </c:pt>
                <c:pt idx="20">
                  <c:v>8.856279613184957E-5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9AA-8011-ED81DB955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2006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EN'!$S$82:$S$102</c:f>
              <c:numCache>
                <c:formatCode>0.00%</c:formatCode>
                <c:ptCount val="21"/>
                <c:pt idx="0">
                  <c:v>-3.318965517241379E-2</c:v>
                </c:pt>
                <c:pt idx="1">
                  <c:v>-3.8038793103448279E-2</c:v>
                </c:pt>
                <c:pt idx="2">
                  <c:v>-3.9762931034482758E-2</c:v>
                </c:pt>
                <c:pt idx="3">
                  <c:v>-4.1918103448275859E-2</c:v>
                </c:pt>
                <c:pt idx="4">
                  <c:v>-4.7306034482758622E-2</c:v>
                </c:pt>
                <c:pt idx="5">
                  <c:v>-4.9461206896551722E-2</c:v>
                </c:pt>
                <c:pt idx="6">
                  <c:v>-6.4978448275862064E-2</c:v>
                </c:pt>
                <c:pt idx="7">
                  <c:v>-6.7241379310344823E-2</c:v>
                </c:pt>
                <c:pt idx="8">
                  <c:v>-7.1874999999999994E-2</c:v>
                </c:pt>
                <c:pt idx="9">
                  <c:v>-7.5431034482758619E-2</c:v>
                </c:pt>
                <c:pt idx="10">
                  <c:v>-5.9482758620689656E-2</c:v>
                </c:pt>
                <c:pt idx="11">
                  <c:v>-4.6551724137931037E-2</c:v>
                </c:pt>
                <c:pt idx="12">
                  <c:v>-2.9633620689655173E-2</c:v>
                </c:pt>
                <c:pt idx="13">
                  <c:v>-1.8749999999999999E-2</c:v>
                </c:pt>
                <c:pt idx="14">
                  <c:v>-1.670258620689655E-2</c:v>
                </c:pt>
                <c:pt idx="15">
                  <c:v>-1.5517241379310345E-2</c:v>
                </c:pt>
                <c:pt idx="16">
                  <c:v>-7.5431034482758624E-3</c:v>
                </c:pt>
                <c:pt idx="17">
                  <c:v>-4.4181034482758622E-3</c:v>
                </c:pt>
                <c:pt idx="18">
                  <c:v>-1.4008620689655172E-3</c:v>
                </c:pt>
                <c:pt idx="19">
                  <c:v>0</c:v>
                </c:pt>
                <c:pt idx="20">
                  <c:v>-1.0775862068965517E-4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3-4BD0-B930-50667F561548}"/>
            </c:ext>
          </c:extLst>
        </c:ser>
        <c:ser>
          <c:idx val="1"/>
          <c:order val="1"/>
          <c:tx>
            <c:strRef>
              <c:f>'Úrvinnsla - EN'!$T$81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EN'!$T$82:$T$102</c:f>
              <c:numCache>
                <c:formatCode>0.00%</c:formatCode>
                <c:ptCount val="21"/>
                <c:pt idx="0">
                  <c:v>3.2974137931034486E-2</c:v>
                </c:pt>
                <c:pt idx="1">
                  <c:v>3.8900862068965515E-2</c:v>
                </c:pt>
                <c:pt idx="2">
                  <c:v>3.9439655172413796E-2</c:v>
                </c:pt>
                <c:pt idx="3">
                  <c:v>4.0840517241379312E-2</c:v>
                </c:pt>
                <c:pt idx="4">
                  <c:v>3.8038793103448279E-2</c:v>
                </c:pt>
                <c:pt idx="5">
                  <c:v>3.1896551724137932E-2</c:v>
                </c:pt>
                <c:pt idx="6">
                  <c:v>3.2327586206896554E-2</c:v>
                </c:pt>
                <c:pt idx="7">
                  <c:v>3.545258620689655E-2</c:v>
                </c:pt>
                <c:pt idx="8">
                  <c:v>3.9331896551724137E-2</c:v>
                </c:pt>
                <c:pt idx="9">
                  <c:v>3.8254310344827583E-2</c:v>
                </c:pt>
                <c:pt idx="10">
                  <c:v>2.9633620689655173E-2</c:v>
                </c:pt>
                <c:pt idx="11">
                  <c:v>2.8017241379310345E-2</c:v>
                </c:pt>
                <c:pt idx="12">
                  <c:v>2.3168103448275863E-2</c:v>
                </c:pt>
                <c:pt idx="13">
                  <c:v>1.670258620689655E-2</c:v>
                </c:pt>
                <c:pt idx="14">
                  <c:v>1.4116379310344828E-2</c:v>
                </c:pt>
                <c:pt idx="15">
                  <c:v>1.3685344827586206E-2</c:v>
                </c:pt>
                <c:pt idx="16">
                  <c:v>1.1099137931034482E-2</c:v>
                </c:pt>
                <c:pt idx="17">
                  <c:v>5.0646551724137928E-3</c:v>
                </c:pt>
                <c:pt idx="18">
                  <c:v>1.8318965517241379E-3</c:v>
                </c:pt>
                <c:pt idx="19">
                  <c:v>7.543103448275862E-4</c:v>
                </c:pt>
                <c:pt idx="20">
                  <c:v>1.0775862068965517E-4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33-4BD0-B930-50667F561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EN'!$Y$82:$Y$102</c:f>
              <c:numCache>
                <c:formatCode>0.00%</c:formatCode>
                <c:ptCount val="21"/>
                <c:pt idx="0">
                  <c:v>-3.5779666612202436E-2</c:v>
                </c:pt>
                <c:pt idx="1">
                  <c:v>-3.6479921037977134E-2</c:v>
                </c:pt>
                <c:pt idx="2">
                  <c:v>-3.8960822432150349E-2</c:v>
                </c:pt>
                <c:pt idx="3">
                  <c:v>-3.8300582544991343E-2</c:v>
                </c:pt>
                <c:pt idx="4">
                  <c:v>-3.6526604666362109E-2</c:v>
                </c:pt>
                <c:pt idx="5">
                  <c:v>-3.7103480931405079E-2</c:v>
                </c:pt>
                <c:pt idx="6">
                  <c:v>-3.7273542720521788E-2</c:v>
                </c:pt>
                <c:pt idx="7">
                  <c:v>-3.5192786712505544E-2</c:v>
                </c:pt>
                <c:pt idx="8">
                  <c:v>-3.7313557259137486E-2</c:v>
                </c:pt>
                <c:pt idx="9">
                  <c:v>-3.7196848188175036E-2</c:v>
                </c:pt>
                <c:pt idx="10">
                  <c:v>-3.2278394483328941E-2</c:v>
                </c:pt>
                <c:pt idx="11">
                  <c:v>-2.8053526114488265E-2</c:v>
                </c:pt>
                <c:pt idx="12">
                  <c:v>-2.0860912798316721E-2</c:v>
                </c:pt>
                <c:pt idx="13">
                  <c:v>-1.5182182859772384E-2</c:v>
                </c:pt>
                <c:pt idx="14">
                  <c:v>-1.3958404887108982E-2</c:v>
                </c:pt>
                <c:pt idx="15">
                  <c:v>-1.1590878019013574E-2</c:v>
                </c:pt>
                <c:pt idx="16">
                  <c:v>-7.2593042138643709E-3</c:v>
                </c:pt>
                <c:pt idx="17">
                  <c:v>-3.5512903021431121E-3</c:v>
                </c:pt>
                <c:pt idx="18">
                  <c:v>-1.1270761710087999E-3</c:v>
                </c:pt>
                <c:pt idx="19">
                  <c:v>-1.700617891167124E-4</c:v>
                </c:pt>
                <c:pt idx="20">
                  <c:v>-3.0010903961772778E-5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C-4DDF-8ED9-C5A919FAF775}"/>
            </c:ext>
          </c:extLst>
        </c:ser>
        <c:ser>
          <c:idx val="1"/>
          <c:order val="1"/>
          <c:tx>
            <c:strRef>
              <c:f>'Úrvinnsla - EN'!$Z$81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EN'!$Z$82:$Z$102</c:f>
              <c:numCache>
                <c:formatCode>0.00%</c:formatCode>
                <c:ptCount val="21"/>
                <c:pt idx="0">
                  <c:v>3.4489197741846202E-2</c:v>
                </c:pt>
                <c:pt idx="1">
                  <c:v>3.5192786712505544E-2</c:v>
                </c:pt>
                <c:pt idx="2">
                  <c:v>3.7020117309289044E-2</c:v>
                </c:pt>
                <c:pt idx="3">
                  <c:v>3.6186481088128684E-2</c:v>
                </c:pt>
                <c:pt idx="4">
                  <c:v>3.5316164873237278E-2</c:v>
                </c:pt>
                <c:pt idx="5">
                  <c:v>3.5956397491088428E-2</c:v>
                </c:pt>
                <c:pt idx="6">
                  <c:v>3.4879339493349253E-2</c:v>
                </c:pt>
                <c:pt idx="7">
                  <c:v>3.3788943316071504E-2</c:v>
                </c:pt>
                <c:pt idx="8">
                  <c:v>3.6309859248860418E-2</c:v>
                </c:pt>
                <c:pt idx="9">
                  <c:v>3.4899346762657102E-2</c:v>
                </c:pt>
                <c:pt idx="10">
                  <c:v>3.0911231080625962E-2</c:v>
                </c:pt>
                <c:pt idx="11">
                  <c:v>2.6096148267203752E-2</c:v>
                </c:pt>
                <c:pt idx="12">
                  <c:v>2.0794221900623893E-2</c:v>
                </c:pt>
                <c:pt idx="13">
                  <c:v>1.5842422746931387E-2</c:v>
                </c:pt>
                <c:pt idx="14">
                  <c:v>1.5415601001697284E-2</c:v>
                </c:pt>
                <c:pt idx="15">
                  <c:v>1.4015092150147887E-2</c:v>
                </c:pt>
                <c:pt idx="16">
                  <c:v>1.0060321916963164E-2</c:v>
                </c:pt>
                <c:pt idx="17">
                  <c:v>5.665391759005772E-3</c:v>
                </c:pt>
                <c:pt idx="18">
                  <c:v>2.2874977908640139E-3</c:v>
                </c:pt>
                <c:pt idx="19">
                  <c:v>6.03552624120097E-4</c:v>
                </c:pt>
                <c:pt idx="20">
                  <c:v>8.002907723139408E-5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AC-4DDF-8ED9-C5A919FAF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2007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EN'!$S$106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EN'!$S$107:$S$127</c:f>
              <c:numCache>
                <c:formatCode>0.00%</c:formatCode>
                <c:ptCount val="21"/>
                <c:pt idx="0">
                  <c:v>-2.6621160409556314E-2</c:v>
                </c:pt>
                <c:pt idx="1">
                  <c:v>-2.7076222980659842E-2</c:v>
                </c:pt>
                <c:pt idx="2">
                  <c:v>-2.8517254455821008E-2</c:v>
                </c:pt>
                <c:pt idx="3">
                  <c:v>-3.0716723549488054E-2</c:v>
                </c:pt>
                <c:pt idx="4">
                  <c:v>-3.4584755403868031E-2</c:v>
                </c:pt>
                <c:pt idx="5">
                  <c:v>-4.3003412969283276E-2</c:v>
                </c:pt>
                <c:pt idx="6">
                  <c:v>-5.9233978005309065E-2</c:v>
                </c:pt>
                <c:pt idx="7">
                  <c:v>-6.4467197572999624E-2</c:v>
                </c:pt>
                <c:pt idx="8">
                  <c:v>-7.0913917330299586E-2</c:v>
                </c:pt>
                <c:pt idx="9">
                  <c:v>-7.2810011376564274E-2</c:v>
                </c:pt>
                <c:pt idx="10">
                  <c:v>-5.9916571861964356E-2</c:v>
                </c:pt>
                <c:pt idx="11">
                  <c:v>-4.1714069017823284E-2</c:v>
                </c:pt>
                <c:pt idx="12">
                  <c:v>-2.2373909745923397E-2</c:v>
                </c:pt>
                <c:pt idx="13">
                  <c:v>-1.4258627227910504E-2</c:v>
                </c:pt>
                <c:pt idx="14">
                  <c:v>-1.2210845657944634E-2</c:v>
                </c:pt>
                <c:pt idx="15">
                  <c:v>-1.0845657944634053E-2</c:v>
                </c:pt>
                <c:pt idx="16">
                  <c:v>-5.9158134243458473E-3</c:v>
                </c:pt>
                <c:pt idx="17">
                  <c:v>-2.9579067121729237E-3</c:v>
                </c:pt>
                <c:pt idx="18">
                  <c:v>-1.061812665908229E-3</c:v>
                </c:pt>
                <c:pt idx="19">
                  <c:v>-7.5843761850587782E-5</c:v>
                </c:pt>
                <c:pt idx="20">
                  <c:v>-7.5843761850587782E-5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7-4DEB-982D-4FEB3DC87879}"/>
            </c:ext>
          </c:extLst>
        </c:ser>
        <c:ser>
          <c:idx val="1"/>
          <c:order val="1"/>
          <c:tx>
            <c:strRef>
              <c:f>'Úrvinnsla - EN'!$T$106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EN'!$T$107:$T$127</c:f>
              <c:numCache>
                <c:formatCode>0.00%</c:formatCode>
                <c:ptCount val="21"/>
                <c:pt idx="0">
                  <c:v>2.396662874478574E-2</c:v>
                </c:pt>
                <c:pt idx="1">
                  <c:v>2.6317785362153963E-2</c:v>
                </c:pt>
                <c:pt idx="2">
                  <c:v>2.8896473265073948E-2</c:v>
                </c:pt>
                <c:pt idx="3">
                  <c:v>3.0489192263936291E-2</c:v>
                </c:pt>
                <c:pt idx="4">
                  <c:v>2.5862722791050435E-2</c:v>
                </c:pt>
                <c:pt idx="5">
                  <c:v>2.4421691315889268E-2</c:v>
                </c:pt>
                <c:pt idx="6">
                  <c:v>2.3511566173682216E-2</c:v>
                </c:pt>
                <c:pt idx="7">
                  <c:v>2.4118316268486917E-2</c:v>
                </c:pt>
                <c:pt idx="8">
                  <c:v>2.8972317026924536E-2</c:v>
                </c:pt>
                <c:pt idx="9">
                  <c:v>2.8062191884717484E-2</c:v>
                </c:pt>
                <c:pt idx="10">
                  <c:v>2.2601441031475163E-2</c:v>
                </c:pt>
                <c:pt idx="11">
                  <c:v>1.9946909366704589E-2</c:v>
                </c:pt>
                <c:pt idx="12">
                  <c:v>1.7444065225635193E-2</c:v>
                </c:pt>
                <c:pt idx="13">
                  <c:v>1.1452408039438757E-2</c:v>
                </c:pt>
                <c:pt idx="14">
                  <c:v>1.1073189230185817E-2</c:v>
                </c:pt>
                <c:pt idx="15">
                  <c:v>8.9495638983693587E-3</c:v>
                </c:pt>
                <c:pt idx="16">
                  <c:v>8.4945013272658323E-3</c:v>
                </c:pt>
                <c:pt idx="17">
                  <c:v>3.8680318543799774E-3</c:v>
                </c:pt>
                <c:pt idx="18">
                  <c:v>1.6685627607129314E-3</c:v>
                </c:pt>
                <c:pt idx="19">
                  <c:v>3.7921880925293893E-4</c:v>
                </c:pt>
                <c:pt idx="20">
                  <c:v>1.5168752370117556E-4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47-4DEB-982D-4FEB3DC87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EN'!$Y$106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EN'!$Y$107:$Y$127</c:f>
              <c:numCache>
                <c:formatCode>0.00%</c:formatCode>
                <c:ptCount val="21"/>
                <c:pt idx="0">
                  <c:v>-3.5505343352661277E-2</c:v>
                </c:pt>
                <c:pt idx="1">
                  <c:v>-3.5073064822278267E-2</c:v>
                </c:pt>
                <c:pt idx="2">
                  <c:v>-3.7891000806053197E-2</c:v>
                </c:pt>
                <c:pt idx="3">
                  <c:v>-3.8580046283054684E-2</c:v>
                </c:pt>
                <c:pt idx="4">
                  <c:v>-3.5768610728308066E-2</c:v>
                </c:pt>
                <c:pt idx="5">
                  <c:v>-3.8573545854026364E-2</c:v>
                </c:pt>
                <c:pt idx="6">
                  <c:v>-3.8710054863621002E-2</c:v>
                </c:pt>
                <c:pt idx="7">
                  <c:v>-3.5781611586364698E-2</c:v>
                </c:pt>
                <c:pt idx="8">
                  <c:v>-3.8430536415403414E-2</c:v>
                </c:pt>
                <c:pt idx="9">
                  <c:v>-3.7962505525364676E-2</c:v>
                </c:pt>
                <c:pt idx="10">
                  <c:v>-3.3818482019813308E-2</c:v>
                </c:pt>
                <c:pt idx="11">
                  <c:v>-2.8452377856938559E-2</c:v>
                </c:pt>
                <c:pt idx="12">
                  <c:v>-2.1818690033542212E-2</c:v>
                </c:pt>
                <c:pt idx="13">
                  <c:v>-1.5077745131178658E-2</c:v>
                </c:pt>
                <c:pt idx="14">
                  <c:v>-1.3429886372500584E-2</c:v>
                </c:pt>
                <c:pt idx="15">
                  <c:v>-1.1704022465482722E-2</c:v>
                </c:pt>
                <c:pt idx="16">
                  <c:v>-7.2902311552562465E-3</c:v>
                </c:pt>
                <c:pt idx="17">
                  <c:v>-3.7019943316258875E-3</c:v>
                </c:pt>
                <c:pt idx="18">
                  <c:v>-1.137575079955277E-3</c:v>
                </c:pt>
                <c:pt idx="19">
                  <c:v>-1.6901115473621258E-4</c:v>
                </c:pt>
                <c:pt idx="20">
                  <c:v>-2.925193062742141E-5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D-474A-BF1F-5E7EE025434B}"/>
            </c:ext>
          </c:extLst>
        </c:ser>
        <c:ser>
          <c:idx val="1"/>
          <c:order val="1"/>
          <c:tx>
            <c:strRef>
              <c:f>'Úrvinnsla - EN'!$Z$106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EN'!$Z$107:$Z$127</c:f>
              <c:numCache>
                <c:formatCode>0.00%</c:formatCode>
                <c:ptCount val="21"/>
                <c:pt idx="0">
                  <c:v>3.4163004758314047E-2</c:v>
                </c:pt>
                <c:pt idx="1">
                  <c:v>3.4065498322889312E-2</c:v>
                </c:pt>
                <c:pt idx="2">
                  <c:v>3.6083881536181389E-2</c:v>
                </c:pt>
                <c:pt idx="3">
                  <c:v>3.6230141189318492E-2</c:v>
                </c:pt>
                <c:pt idx="4">
                  <c:v>3.454002964195637E-2</c:v>
                </c:pt>
                <c:pt idx="5">
                  <c:v>3.615863647000702E-2</c:v>
                </c:pt>
                <c:pt idx="6">
                  <c:v>3.4790296159546527E-2</c:v>
                </c:pt>
                <c:pt idx="7">
                  <c:v>3.2518396214150133E-2</c:v>
                </c:pt>
                <c:pt idx="8">
                  <c:v>3.6126134324865444E-2</c:v>
                </c:pt>
                <c:pt idx="9">
                  <c:v>3.4309264411451157E-2</c:v>
                </c:pt>
                <c:pt idx="10">
                  <c:v>3.0916040458670271E-2</c:v>
                </c:pt>
                <c:pt idx="11">
                  <c:v>2.6723263735406538E-2</c:v>
                </c:pt>
                <c:pt idx="12">
                  <c:v>2.1194648846823889E-2</c:v>
                </c:pt>
                <c:pt idx="13">
                  <c:v>1.5584778595387296E-2</c:v>
                </c:pt>
                <c:pt idx="14">
                  <c:v>1.4976988481239762E-2</c:v>
                </c:pt>
                <c:pt idx="15">
                  <c:v>1.3712655035232325E-2</c:v>
                </c:pt>
                <c:pt idx="16">
                  <c:v>1.0104916924517019E-2</c:v>
                </c:pt>
                <c:pt idx="17">
                  <c:v>5.8763878415975454E-3</c:v>
                </c:pt>
                <c:pt idx="18">
                  <c:v>2.3239033776229229E-3</c:v>
                </c:pt>
                <c:pt idx="19">
                  <c:v>6.175407576900075E-4</c:v>
                </c:pt>
                <c:pt idx="20">
                  <c:v>7.8005148339790425E-5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BD-474A-BF1F-5E7EE0254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2008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EN'!$S$131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EN'!$S$132:$S$152</c:f>
              <c:numCache>
                <c:formatCode>0.00%</c:formatCode>
                <c:ptCount val="21"/>
                <c:pt idx="0">
                  <c:v>-3.4017748390464592E-2</c:v>
                </c:pt>
                <c:pt idx="1">
                  <c:v>-2.8710631633895946E-2</c:v>
                </c:pt>
                <c:pt idx="2">
                  <c:v>-3.2799721593875064E-2</c:v>
                </c:pt>
                <c:pt idx="3">
                  <c:v>-3.540977901513833E-2</c:v>
                </c:pt>
                <c:pt idx="4">
                  <c:v>-3.6192796241517312E-2</c:v>
                </c:pt>
                <c:pt idx="5">
                  <c:v>-4.2978945536801809E-2</c:v>
                </c:pt>
                <c:pt idx="6">
                  <c:v>-4.9765094832086305E-2</c:v>
                </c:pt>
                <c:pt idx="7">
                  <c:v>-5.2810161823560117E-2</c:v>
                </c:pt>
                <c:pt idx="8">
                  <c:v>-5.8291282408212984E-2</c:v>
                </c:pt>
                <c:pt idx="9">
                  <c:v>-5.3332173307812772E-2</c:v>
                </c:pt>
                <c:pt idx="10">
                  <c:v>-5.028710631633896E-2</c:v>
                </c:pt>
                <c:pt idx="11">
                  <c:v>-4.0716895771706979E-2</c:v>
                </c:pt>
                <c:pt idx="12">
                  <c:v>-2.5578562728380026E-2</c:v>
                </c:pt>
                <c:pt idx="13">
                  <c:v>-1.6530363668000696E-2</c:v>
                </c:pt>
                <c:pt idx="14">
                  <c:v>-1.2354271793979467E-2</c:v>
                </c:pt>
                <c:pt idx="15">
                  <c:v>-1.1658256481642596E-2</c:v>
                </c:pt>
                <c:pt idx="16">
                  <c:v>-6.3511397250739518E-3</c:v>
                </c:pt>
                <c:pt idx="17">
                  <c:v>-3.2190708195580305E-3</c:v>
                </c:pt>
                <c:pt idx="18">
                  <c:v>-1.2180267965895249E-3</c:v>
                </c:pt>
                <c:pt idx="19">
                  <c:v>-2.6100574212632678E-4</c:v>
                </c:pt>
                <c:pt idx="20">
                  <c:v>-1.7400382808421786E-4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D-4CA0-892F-CDFD6C7AAA4E}"/>
            </c:ext>
          </c:extLst>
        </c:ser>
        <c:ser>
          <c:idx val="1"/>
          <c:order val="1"/>
          <c:tx>
            <c:strRef>
              <c:f>'Úrvinnsla - EN'!$T$131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EN'!$T$132:$T$152</c:f>
              <c:numCache>
                <c:formatCode>0.00%</c:formatCode>
                <c:ptCount val="21"/>
                <c:pt idx="0">
                  <c:v>2.9754654602401252E-2</c:v>
                </c:pt>
                <c:pt idx="1">
                  <c:v>3.2799721593875064E-2</c:v>
                </c:pt>
                <c:pt idx="2">
                  <c:v>3.3930746476422483E-2</c:v>
                </c:pt>
                <c:pt idx="3">
                  <c:v>3.5931790499390985E-2</c:v>
                </c:pt>
                <c:pt idx="4">
                  <c:v>3.1407690969201325E-2</c:v>
                </c:pt>
                <c:pt idx="5">
                  <c:v>3.2016704367496082E-2</c:v>
                </c:pt>
                <c:pt idx="6">
                  <c:v>2.8797633547938056E-2</c:v>
                </c:pt>
                <c:pt idx="7">
                  <c:v>3.1581694797285544E-2</c:v>
                </c:pt>
                <c:pt idx="8">
                  <c:v>3.4800765616843574E-2</c:v>
                </c:pt>
                <c:pt idx="9">
                  <c:v>3.5322777101096221E-2</c:v>
                </c:pt>
                <c:pt idx="10">
                  <c:v>2.6883591439011659E-2</c:v>
                </c:pt>
                <c:pt idx="11">
                  <c:v>2.4795545502001044E-2</c:v>
                </c:pt>
                <c:pt idx="12">
                  <c:v>2.1489472768400904E-2</c:v>
                </c:pt>
                <c:pt idx="13">
                  <c:v>1.5138333043326953E-2</c:v>
                </c:pt>
                <c:pt idx="14">
                  <c:v>1.1919262223768923E-2</c:v>
                </c:pt>
                <c:pt idx="15">
                  <c:v>9.4832086305898736E-3</c:v>
                </c:pt>
                <c:pt idx="16">
                  <c:v>8.1781799199582388E-3</c:v>
                </c:pt>
                <c:pt idx="17">
                  <c:v>4.524099530189664E-3</c:v>
                </c:pt>
                <c:pt idx="18">
                  <c:v>2.4360535931790498E-3</c:v>
                </c:pt>
                <c:pt idx="19">
                  <c:v>6.0901339829476245E-4</c:v>
                </c:pt>
                <c:pt idx="20">
                  <c:v>6.9601531233687145E-4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0D-4CA0-892F-CDFD6C7AA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EN'!$Y$131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EN'!$Y$132:$Y$152</c:f>
              <c:numCache>
                <c:formatCode>0.00%</c:formatCode>
                <c:ptCount val="21"/>
                <c:pt idx="0">
                  <c:v>-3.5836669741551197E-2</c:v>
                </c:pt>
                <c:pt idx="1">
                  <c:v>-3.4080498575092169E-2</c:v>
                </c:pt>
                <c:pt idx="2">
                  <c:v>-3.661014585096637E-2</c:v>
                </c:pt>
                <c:pt idx="3">
                  <c:v>-3.8550176092614255E-2</c:v>
                </c:pt>
                <c:pt idx="4">
                  <c:v>-3.6711585340725737E-2</c:v>
                </c:pt>
                <c:pt idx="5">
                  <c:v>-4.1136883081478101E-2</c:v>
                </c:pt>
                <c:pt idx="6">
                  <c:v>-3.8505796315844533E-2</c:v>
                </c:pt>
                <c:pt idx="7">
                  <c:v>-3.6470666552547243E-2</c:v>
                </c:pt>
                <c:pt idx="8">
                  <c:v>-3.7408981832821382E-2</c:v>
                </c:pt>
                <c:pt idx="9">
                  <c:v>-3.7269502534402255E-2</c:v>
                </c:pt>
                <c:pt idx="10">
                  <c:v>-3.4055138702652324E-2</c:v>
                </c:pt>
                <c:pt idx="11">
                  <c:v>-2.8463286829667245E-2</c:v>
                </c:pt>
                <c:pt idx="12">
                  <c:v>-2.2484696901974584E-2</c:v>
                </c:pt>
                <c:pt idx="13">
                  <c:v>-1.5383932618818928E-2</c:v>
                </c:pt>
                <c:pt idx="14">
                  <c:v>-1.3047654370298518E-2</c:v>
                </c:pt>
                <c:pt idx="15">
                  <c:v>-1.1608481609337504E-2</c:v>
                </c:pt>
                <c:pt idx="16">
                  <c:v>-7.3163231988943095E-3</c:v>
                </c:pt>
                <c:pt idx="17">
                  <c:v>-3.8008108819212638E-3</c:v>
                </c:pt>
                <c:pt idx="18">
                  <c:v>-1.0841345468032295E-3</c:v>
                </c:pt>
                <c:pt idx="19">
                  <c:v>-1.9970899546375282E-4</c:v>
                </c:pt>
                <c:pt idx="20">
                  <c:v>-1.2679936219920814E-5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4A-4DFE-B078-28C716F422FC}"/>
            </c:ext>
          </c:extLst>
        </c:ser>
        <c:ser>
          <c:idx val="1"/>
          <c:order val="1"/>
          <c:tx>
            <c:strRef>
              <c:f>'Úrvinnsla - EN'!$Z$131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EN'!$Z$132:$Z$152</c:f>
              <c:numCache>
                <c:formatCode>0.00%</c:formatCode>
                <c:ptCount val="21"/>
                <c:pt idx="0">
                  <c:v>3.4229487825676239E-2</c:v>
                </c:pt>
                <c:pt idx="1">
                  <c:v>3.3411631939491343E-2</c:v>
                </c:pt>
                <c:pt idx="2">
                  <c:v>3.4983944030761528E-2</c:v>
                </c:pt>
                <c:pt idx="3">
                  <c:v>3.6530896249591861E-2</c:v>
                </c:pt>
                <c:pt idx="4">
                  <c:v>3.494273423804678E-2</c:v>
                </c:pt>
                <c:pt idx="5">
                  <c:v>3.7057113602718579E-2</c:v>
                </c:pt>
                <c:pt idx="6">
                  <c:v>3.4055138702652324E-2</c:v>
                </c:pt>
                <c:pt idx="7">
                  <c:v>3.2685705590900879E-2</c:v>
                </c:pt>
                <c:pt idx="8">
                  <c:v>3.5354832165194208E-2</c:v>
                </c:pt>
                <c:pt idx="9">
                  <c:v>3.4134388304026833E-2</c:v>
                </c:pt>
                <c:pt idx="10">
                  <c:v>3.1309932511039466E-2</c:v>
                </c:pt>
                <c:pt idx="11">
                  <c:v>2.68053851689126E-2</c:v>
                </c:pt>
                <c:pt idx="12">
                  <c:v>2.1498831860875738E-2</c:v>
                </c:pt>
                <c:pt idx="13">
                  <c:v>1.5941849812495443E-2</c:v>
                </c:pt>
                <c:pt idx="14">
                  <c:v>1.4439277370434827E-2</c:v>
                </c:pt>
                <c:pt idx="15">
                  <c:v>1.3424882472841161E-2</c:v>
                </c:pt>
                <c:pt idx="16">
                  <c:v>1.0064699374562147E-2</c:v>
                </c:pt>
                <c:pt idx="17">
                  <c:v>5.9880998798576045E-3</c:v>
                </c:pt>
                <c:pt idx="18">
                  <c:v>2.383828009345113E-3</c:v>
                </c:pt>
                <c:pt idx="19">
                  <c:v>6.3716679505102089E-4</c:v>
                </c:pt>
                <c:pt idx="20">
                  <c:v>8.2419585429485296E-5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4A-4DFE-B078-28C716F42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2009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EN'!$S$156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EN'!$S$157:$S$177</c:f>
              <c:numCache>
                <c:formatCode>0.00%</c:formatCode>
                <c:ptCount val="21"/>
                <c:pt idx="0">
                  <c:v>-3.5205364626990782E-2</c:v>
                </c:pt>
                <c:pt idx="1">
                  <c:v>-3.1666200987240385E-2</c:v>
                </c:pt>
                <c:pt idx="2">
                  <c:v>-3.557790816801714E-2</c:v>
                </c:pt>
                <c:pt idx="3">
                  <c:v>-3.7068082332122568E-2</c:v>
                </c:pt>
                <c:pt idx="4">
                  <c:v>-3.8185712955201637E-2</c:v>
                </c:pt>
                <c:pt idx="5">
                  <c:v>-3.8092577069945052E-2</c:v>
                </c:pt>
                <c:pt idx="6">
                  <c:v>-3.8558256496227995E-2</c:v>
                </c:pt>
                <c:pt idx="7">
                  <c:v>-3.9675887119307071E-2</c:v>
                </c:pt>
                <c:pt idx="8">
                  <c:v>-4.2656235447517926E-2</c:v>
                </c:pt>
                <c:pt idx="9">
                  <c:v>-4.0234702430846606E-2</c:v>
                </c:pt>
                <c:pt idx="10">
                  <c:v>-4.0514110086616373E-2</c:v>
                </c:pt>
                <c:pt idx="11">
                  <c:v>-3.6416131135326442E-2</c:v>
                </c:pt>
                <c:pt idx="12">
                  <c:v>-2.8033901462233397E-2</c:v>
                </c:pt>
                <c:pt idx="13">
                  <c:v>-2.0489894756449661E-2</c:v>
                </c:pt>
                <c:pt idx="14">
                  <c:v>-1.4063518673744994E-2</c:v>
                </c:pt>
                <c:pt idx="15">
                  <c:v>-1.3225295706435689E-2</c:v>
                </c:pt>
                <c:pt idx="16">
                  <c:v>-8.8479090993759894E-3</c:v>
                </c:pt>
                <c:pt idx="17">
                  <c:v>-3.7254354102635744E-3</c:v>
                </c:pt>
                <c:pt idx="18">
                  <c:v>-1.5833100493620191E-3</c:v>
                </c:pt>
                <c:pt idx="19">
                  <c:v>-1.8627177051317874E-4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1-4C2A-8B5F-CE8D0BFA9DD2}"/>
            </c:ext>
          </c:extLst>
        </c:ser>
        <c:ser>
          <c:idx val="1"/>
          <c:order val="1"/>
          <c:tx>
            <c:strRef>
              <c:f>'Úrvinnsla - EN'!$T$156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EN'!$T$157:$T$177</c:f>
              <c:numCache>
                <c:formatCode>0.00%</c:formatCode>
                <c:ptCount val="21"/>
                <c:pt idx="0">
                  <c:v>3.1014249790444259E-2</c:v>
                </c:pt>
                <c:pt idx="1">
                  <c:v>2.9896619167365187E-2</c:v>
                </c:pt>
                <c:pt idx="2">
                  <c:v>3.4925956971221014E-2</c:v>
                </c:pt>
                <c:pt idx="3">
                  <c:v>3.7440625873148926E-2</c:v>
                </c:pt>
                <c:pt idx="4">
                  <c:v>3.2597559839806278E-2</c:v>
                </c:pt>
                <c:pt idx="5">
                  <c:v>3.1852472757753561E-2</c:v>
                </c:pt>
                <c:pt idx="6">
                  <c:v>2.7940765576976809E-2</c:v>
                </c:pt>
                <c:pt idx="7">
                  <c:v>2.9524075626338828E-2</c:v>
                </c:pt>
                <c:pt idx="8">
                  <c:v>3.222501629877992E-2</c:v>
                </c:pt>
                <c:pt idx="9">
                  <c:v>3.5019092856477599E-2</c:v>
                </c:pt>
                <c:pt idx="10">
                  <c:v>2.7102542609667504E-2</c:v>
                </c:pt>
                <c:pt idx="11">
                  <c:v>2.6823134953897737E-2</c:v>
                </c:pt>
                <c:pt idx="12">
                  <c:v>2.1886933035298501E-2</c:v>
                </c:pt>
                <c:pt idx="13">
                  <c:v>1.5646828723107013E-2</c:v>
                </c:pt>
                <c:pt idx="14">
                  <c:v>1.3690975132718636E-2</c:v>
                </c:pt>
                <c:pt idx="15">
                  <c:v>9.7792679519418824E-3</c:v>
                </c:pt>
                <c:pt idx="16">
                  <c:v>1.0524355033994598E-2</c:v>
                </c:pt>
                <c:pt idx="17">
                  <c:v>5.1224736891124154E-3</c:v>
                </c:pt>
                <c:pt idx="18">
                  <c:v>2.4215330166713236E-3</c:v>
                </c:pt>
                <c:pt idx="19">
                  <c:v>2.7940765576976809E-4</c:v>
                </c:pt>
                <c:pt idx="20">
                  <c:v>2.7940765576976809E-4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01-4C2A-8B5F-CE8D0BFA9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EN'!$Y$156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EN'!$Y$157:$Y$177</c:f>
              <c:numCache>
                <c:formatCode>0.00%</c:formatCode>
                <c:ptCount val="21"/>
                <c:pt idx="0">
                  <c:v>-3.6769494752135465E-2</c:v>
                </c:pt>
                <c:pt idx="1">
                  <c:v>-3.3816788156609302E-2</c:v>
                </c:pt>
                <c:pt idx="2">
                  <c:v>-3.5814483605120115E-2</c:v>
                </c:pt>
                <c:pt idx="3">
                  <c:v>-3.8194183512437065E-2</c:v>
                </c:pt>
                <c:pt idx="4">
                  <c:v>-3.7376944465319008E-2</c:v>
                </c:pt>
                <c:pt idx="5">
                  <c:v>-4.1350417073720599E-2</c:v>
                </c:pt>
                <c:pt idx="6">
                  <c:v>-3.7423912226647628E-2</c:v>
                </c:pt>
                <c:pt idx="7">
                  <c:v>-3.6262242929786331E-2</c:v>
                </c:pt>
                <c:pt idx="8">
                  <c:v>-3.5614087823451317E-2</c:v>
                </c:pt>
                <c:pt idx="9">
                  <c:v>-3.6237193457077731E-2</c:v>
                </c:pt>
                <c:pt idx="10">
                  <c:v>-3.3513063300017534E-2</c:v>
                </c:pt>
                <c:pt idx="11">
                  <c:v>-2.8766188221737932E-2</c:v>
                </c:pt>
                <c:pt idx="12">
                  <c:v>-2.3223992384960295E-2</c:v>
                </c:pt>
                <c:pt idx="13">
                  <c:v>-1.5972170035820746E-2</c:v>
                </c:pt>
                <c:pt idx="14">
                  <c:v>-1.2862904235865835E-2</c:v>
                </c:pt>
                <c:pt idx="15">
                  <c:v>-1.1441346659652815E-2</c:v>
                </c:pt>
                <c:pt idx="16">
                  <c:v>-7.5461536534655949E-3</c:v>
                </c:pt>
                <c:pt idx="17">
                  <c:v>-3.8388316925928711E-3</c:v>
                </c:pt>
                <c:pt idx="18">
                  <c:v>-1.1898499536584755E-3</c:v>
                </c:pt>
                <c:pt idx="19">
                  <c:v>-2.2857643846597029E-4</c:v>
                </c:pt>
                <c:pt idx="20">
                  <c:v>-2.191828862002455E-5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E-4EC3-94B9-BA6458873AF6}"/>
            </c:ext>
          </c:extLst>
        </c:ser>
        <c:ser>
          <c:idx val="1"/>
          <c:order val="1"/>
          <c:tx>
            <c:strRef>
              <c:f>'Úrvinnsla - EN'!$Z$156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EN'!$Z$157:$Z$177</c:f>
              <c:numCache>
                <c:formatCode>0.00%</c:formatCode>
                <c:ptCount val="21"/>
                <c:pt idx="0">
                  <c:v>3.4959670348939154E-2</c:v>
                </c:pt>
                <c:pt idx="1">
                  <c:v>3.3118534104857093E-2</c:v>
                </c:pt>
                <c:pt idx="2">
                  <c:v>3.4007790386012378E-2</c:v>
                </c:pt>
                <c:pt idx="3">
                  <c:v>3.6565967786378099E-2</c:v>
                </c:pt>
                <c:pt idx="4">
                  <c:v>3.5726810450640016E-2</c:v>
                </c:pt>
                <c:pt idx="5">
                  <c:v>3.7799654317276624E-2</c:v>
                </c:pt>
                <c:pt idx="6">
                  <c:v>3.3976478545126622E-2</c:v>
                </c:pt>
                <c:pt idx="7">
                  <c:v>3.324378146840009E-2</c:v>
                </c:pt>
                <c:pt idx="8">
                  <c:v>3.4267678665364093E-2</c:v>
                </c:pt>
                <c:pt idx="9">
                  <c:v>3.4230104456301196E-2</c:v>
                </c:pt>
                <c:pt idx="10">
                  <c:v>3.185353573307282E-2</c:v>
                </c:pt>
                <c:pt idx="11">
                  <c:v>2.7188071441096164E-2</c:v>
                </c:pt>
                <c:pt idx="12">
                  <c:v>2.2303424262919265E-2</c:v>
                </c:pt>
                <c:pt idx="13">
                  <c:v>1.6773753162495929E-2</c:v>
                </c:pt>
                <c:pt idx="14">
                  <c:v>1.4012048796372837E-2</c:v>
                </c:pt>
                <c:pt idx="15">
                  <c:v>1.3179153828811904E-2</c:v>
                </c:pt>
                <c:pt idx="16">
                  <c:v>9.9978707948197697E-3</c:v>
                </c:pt>
                <c:pt idx="17">
                  <c:v>6.196613311289797E-3</c:v>
                </c:pt>
                <c:pt idx="18">
                  <c:v>2.4078805641141255E-3</c:v>
                </c:pt>
                <c:pt idx="19">
                  <c:v>6.2310563362641218E-4</c:v>
                </c:pt>
                <c:pt idx="20">
                  <c:v>1.0332907492297287E-4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3E-4EC3-94B9-BA6458873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EN'!$S$181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EN'!$S$182:$S$202</c:f>
              <c:numCache>
                <c:formatCode>0.00%</c:formatCode>
                <c:ptCount val="21"/>
                <c:pt idx="0">
                  <c:v>-3.5958739034030657E-2</c:v>
                </c:pt>
                <c:pt idx="1">
                  <c:v>-3.4898293646968087E-2</c:v>
                </c:pt>
                <c:pt idx="2">
                  <c:v>-3.7308396799383012E-2</c:v>
                </c:pt>
                <c:pt idx="3">
                  <c:v>-3.5669526655740864E-2</c:v>
                </c:pt>
                <c:pt idx="4">
                  <c:v>-3.9429287573508144E-2</c:v>
                </c:pt>
                <c:pt idx="5">
                  <c:v>-3.5862334907934057E-2</c:v>
                </c:pt>
                <c:pt idx="6">
                  <c:v>-3.2584594620649762E-2</c:v>
                </c:pt>
                <c:pt idx="7">
                  <c:v>-3.5187506025257879E-2</c:v>
                </c:pt>
                <c:pt idx="8">
                  <c:v>-3.7308396799383012E-2</c:v>
                </c:pt>
                <c:pt idx="9">
                  <c:v>-3.7597609177672804E-2</c:v>
                </c:pt>
                <c:pt idx="10">
                  <c:v>-3.7886821555962596E-2</c:v>
                </c:pt>
                <c:pt idx="11">
                  <c:v>-3.6055143160127257E-2</c:v>
                </c:pt>
                <c:pt idx="12">
                  <c:v>-2.9403258459462064E-2</c:v>
                </c:pt>
                <c:pt idx="13">
                  <c:v>-2.2365757254410489E-2</c:v>
                </c:pt>
                <c:pt idx="14">
                  <c:v>-1.5424660175455509E-2</c:v>
                </c:pt>
                <c:pt idx="15">
                  <c:v>-1.2243324014267811E-2</c:v>
                </c:pt>
                <c:pt idx="16">
                  <c:v>-1.0122433240142678E-2</c:v>
                </c:pt>
                <c:pt idx="17">
                  <c:v>-4.2417815482502655E-3</c:v>
                </c:pt>
                <c:pt idx="18">
                  <c:v>-1.7352742697387448E-3</c:v>
                </c:pt>
                <c:pt idx="19">
                  <c:v>-3.8561650438638772E-4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B-466A-B3C6-3511272EF794}"/>
            </c:ext>
          </c:extLst>
        </c:ser>
        <c:ser>
          <c:idx val="1"/>
          <c:order val="1"/>
          <c:tx>
            <c:strRef>
              <c:f>'Úrvinnsla - EN'!$T$181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EN'!$T$182:$T$202</c:f>
              <c:numCache>
                <c:formatCode>0.00%</c:formatCode>
                <c:ptCount val="21"/>
                <c:pt idx="0">
                  <c:v>3.0174491468234841E-2</c:v>
                </c:pt>
                <c:pt idx="1">
                  <c:v>3.2873806998939555E-2</c:v>
                </c:pt>
                <c:pt idx="2">
                  <c:v>3.5765930781837464E-2</c:v>
                </c:pt>
                <c:pt idx="3">
                  <c:v>3.6055143160127257E-2</c:v>
                </c:pt>
                <c:pt idx="4">
                  <c:v>3.3741444133808925E-2</c:v>
                </c:pt>
                <c:pt idx="5">
                  <c:v>3.3066615251132747E-2</c:v>
                </c:pt>
                <c:pt idx="6">
                  <c:v>2.7185963559240335E-2</c:v>
                </c:pt>
                <c:pt idx="7">
                  <c:v>2.8728429576785886E-2</c:v>
                </c:pt>
                <c:pt idx="8">
                  <c:v>3.2198978116263377E-2</c:v>
                </c:pt>
                <c:pt idx="9">
                  <c:v>3.6247951412320449E-2</c:v>
                </c:pt>
                <c:pt idx="10">
                  <c:v>3.046370384652463E-2</c:v>
                </c:pt>
                <c:pt idx="11">
                  <c:v>2.7089559433143739E-2</c:v>
                </c:pt>
                <c:pt idx="12">
                  <c:v>2.4004627398052637E-2</c:v>
                </c:pt>
                <c:pt idx="13">
                  <c:v>1.7449146823484044E-2</c:v>
                </c:pt>
                <c:pt idx="14">
                  <c:v>1.3978598284006556E-2</c:v>
                </c:pt>
                <c:pt idx="15">
                  <c:v>1.0122433240142678E-2</c:v>
                </c:pt>
                <c:pt idx="16">
                  <c:v>1.0411645618432469E-2</c:v>
                </c:pt>
                <c:pt idx="17">
                  <c:v>5.9770558179890101E-3</c:v>
                </c:pt>
                <c:pt idx="18">
                  <c:v>2.3136990263183262E-3</c:v>
                </c:pt>
                <c:pt idx="19">
                  <c:v>2.8921237828979078E-4</c:v>
                </c:pt>
                <c:pt idx="20">
                  <c:v>1.9280825219319386E-4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B-466A-B3C6-3511272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Úrvinnsla!$Y$57:$Y$77</c:f>
              <c:numCache>
                <c:formatCode>0.00%</c:formatCode>
                <c:ptCount val="21"/>
                <c:pt idx="0">
                  <c:v>-3.6450403131035466E-2</c:v>
                </c:pt>
                <c:pt idx="1">
                  <c:v>-3.7291749694288043E-2</c:v>
                </c:pt>
                <c:pt idx="2">
                  <c:v>-4.0279040933043117E-2</c:v>
                </c:pt>
                <c:pt idx="3">
                  <c:v>-3.7056717658399671E-2</c:v>
                </c:pt>
                <c:pt idx="4">
                  <c:v>-3.7765220027454464E-2</c:v>
                </c:pt>
                <c:pt idx="5">
                  <c:v>-3.5874744956178449E-2</c:v>
                </c:pt>
                <c:pt idx="6">
                  <c:v>-3.6051870548442146E-2</c:v>
                </c:pt>
                <c:pt idx="7">
                  <c:v>-3.5636306658900392E-2</c:v>
                </c:pt>
                <c:pt idx="8">
                  <c:v>-3.7009029998944058E-2</c:v>
                </c:pt>
                <c:pt idx="9">
                  <c:v>-3.5861119910619702E-2</c:v>
                </c:pt>
                <c:pt idx="10">
                  <c:v>-3.2018857063053303E-2</c:v>
                </c:pt>
                <c:pt idx="11">
                  <c:v>-2.7066153002449102E-2</c:v>
                </c:pt>
                <c:pt idx="12">
                  <c:v>-1.9562159160969695E-2</c:v>
                </c:pt>
                <c:pt idx="13">
                  <c:v>-1.5501895584463361E-2</c:v>
                </c:pt>
                <c:pt idx="14">
                  <c:v>-1.4548142395351134E-2</c:v>
                </c:pt>
                <c:pt idx="15">
                  <c:v>-1.1305381552369567E-2</c:v>
                </c:pt>
                <c:pt idx="16">
                  <c:v>-7.3473058175538277E-3</c:v>
                </c:pt>
                <c:pt idx="17">
                  <c:v>-3.3653862530102835E-3</c:v>
                </c:pt>
                <c:pt idx="18">
                  <c:v>-1.0661598149718813E-3</c:v>
                </c:pt>
                <c:pt idx="19">
                  <c:v>-2.0096942199150479E-4</c:v>
                </c:pt>
                <c:pt idx="20">
                  <c:v>-4.0875136676238263E-5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2A-48B4-B503-7EEE586E03AC}"/>
            </c:ext>
          </c:extLst>
        </c:ser>
        <c:ser>
          <c:idx val="1"/>
          <c:order val="1"/>
          <c:tx>
            <c:strRef>
              <c:f>Úrvinnsla!$Z$56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Úrvinnsla!$Z$57:$Z$77</c:f>
              <c:numCache>
                <c:formatCode>0.00%</c:formatCode>
                <c:ptCount val="21"/>
                <c:pt idx="0">
                  <c:v>3.5142398757395846E-2</c:v>
                </c:pt>
                <c:pt idx="1">
                  <c:v>3.5653337965848825E-2</c:v>
                </c:pt>
                <c:pt idx="2">
                  <c:v>3.8453284828171147E-2</c:v>
                </c:pt>
                <c:pt idx="3">
                  <c:v>3.5554556385547914E-2</c:v>
                </c:pt>
                <c:pt idx="4">
                  <c:v>3.6225589879316157E-2</c:v>
                </c:pt>
                <c:pt idx="5">
                  <c:v>3.5534118817209796E-2</c:v>
                </c:pt>
                <c:pt idx="6">
                  <c:v>3.4515646661693523E-2</c:v>
                </c:pt>
                <c:pt idx="7">
                  <c:v>3.5152617541564901E-2</c:v>
                </c:pt>
                <c:pt idx="8">
                  <c:v>3.6838716929459732E-2</c:v>
                </c:pt>
                <c:pt idx="9">
                  <c:v>3.4955054380963087E-2</c:v>
                </c:pt>
                <c:pt idx="10">
                  <c:v>3.0492851960473744E-2</c:v>
                </c:pt>
                <c:pt idx="11">
                  <c:v>2.570705470796418E-2</c:v>
                </c:pt>
                <c:pt idx="12">
                  <c:v>2.0025410709967061E-2</c:v>
                </c:pt>
                <c:pt idx="13">
                  <c:v>1.6115022634606936E-2</c:v>
                </c:pt>
                <c:pt idx="14">
                  <c:v>1.6063928713761638E-2</c:v>
                </c:pt>
                <c:pt idx="15">
                  <c:v>1.3611420513187341E-2</c:v>
                </c:pt>
                <c:pt idx="16">
                  <c:v>1.0120002588758656E-2</c:v>
                </c:pt>
                <c:pt idx="17">
                  <c:v>5.5828624176962093E-3</c:v>
                </c:pt>
                <c:pt idx="18">
                  <c:v>2.2617575627518504E-3</c:v>
                </c:pt>
                <c:pt idx="19">
                  <c:v>6.0631452736420086E-4</c:v>
                </c:pt>
                <c:pt idx="20">
                  <c:v>8.856279613184957E-5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2A-48B4-B503-7EEE586E0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EN'!$Y$181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EN'!$Y$182:$Y$202</c:f>
              <c:numCache>
                <c:formatCode>0.00%</c:formatCode>
                <c:ptCount val="21"/>
                <c:pt idx="0">
                  <c:v>-3.7606649245978022E-2</c:v>
                </c:pt>
                <c:pt idx="1">
                  <c:v>-3.4190725057456788E-2</c:v>
                </c:pt>
                <c:pt idx="2">
                  <c:v>-3.505336397695432E-2</c:v>
                </c:pt>
                <c:pt idx="3">
                  <c:v>-3.8352800428171144E-2</c:v>
                </c:pt>
                <c:pt idx="4">
                  <c:v>-3.6659005761420518E-2</c:v>
                </c:pt>
                <c:pt idx="5">
                  <c:v>-3.8906904259673206E-2</c:v>
                </c:pt>
                <c:pt idx="6">
                  <c:v>-3.6322135818405064E-2</c:v>
                </c:pt>
                <c:pt idx="7">
                  <c:v>-3.5213928155400941E-2</c:v>
                </c:pt>
                <c:pt idx="8">
                  <c:v>-3.4030160879010167E-2</c:v>
                </c:pt>
                <c:pt idx="9">
                  <c:v>-3.5094292100872081E-2</c:v>
                </c:pt>
                <c:pt idx="10">
                  <c:v>-3.3727922425463588E-2</c:v>
                </c:pt>
                <c:pt idx="11">
                  <c:v>-2.9175455718918237E-2</c:v>
                </c:pt>
                <c:pt idx="12">
                  <c:v>-2.4254635897112992E-2</c:v>
                </c:pt>
                <c:pt idx="13">
                  <c:v>-1.7051286087586184E-2</c:v>
                </c:pt>
                <c:pt idx="14">
                  <c:v>-1.3046626578094009E-2</c:v>
                </c:pt>
                <c:pt idx="15">
                  <c:v>-1.1447281428076692E-2</c:v>
                </c:pt>
                <c:pt idx="16">
                  <c:v>-7.9463526744954823E-3</c:v>
                </c:pt>
                <c:pt idx="17">
                  <c:v>-3.9983628750432897E-3</c:v>
                </c:pt>
                <c:pt idx="18">
                  <c:v>-1.2435853036551962E-3</c:v>
                </c:pt>
                <c:pt idx="19">
                  <c:v>-1.8260239901772503E-4</c:v>
                </c:pt>
                <c:pt idx="20">
                  <c:v>-2.518653779554828E-5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0-45D4-B7FC-E78E89DA7D12}"/>
            </c:ext>
          </c:extLst>
        </c:ser>
        <c:ser>
          <c:idx val="1"/>
          <c:order val="1"/>
          <c:tx>
            <c:strRef>
              <c:f>'Úrvinnsla - EN'!$Z$181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EN'!$Z$182:$Z$202</c:f>
              <c:numCache>
                <c:formatCode>0.00%</c:formatCode>
                <c:ptCount val="21"/>
                <c:pt idx="0">
                  <c:v>3.5591726222334162E-2</c:v>
                </c:pt>
                <c:pt idx="1">
                  <c:v>3.3183263545634861E-2</c:v>
                </c:pt>
                <c:pt idx="2">
                  <c:v>3.3718477473790261E-2</c:v>
                </c:pt>
                <c:pt idx="3">
                  <c:v>3.6574001196360548E-2</c:v>
                </c:pt>
                <c:pt idx="4">
                  <c:v>3.573340049743412E-2</c:v>
                </c:pt>
                <c:pt idx="5">
                  <c:v>3.6983282435538202E-2</c:v>
                </c:pt>
                <c:pt idx="6">
                  <c:v>3.4376475773698956E-2</c:v>
                </c:pt>
                <c:pt idx="7">
                  <c:v>3.3126593835594874E-2</c:v>
                </c:pt>
                <c:pt idx="8">
                  <c:v>3.3384755847999242E-2</c:v>
                </c:pt>
                <c:pt idx="9">
                  <c:v>3.4707049082265531E-2</c:v>
                </c:pt>
                <c:pt idx="10">
                  <c:v>3.2695274375846108E-2</c:v>
                </c:pt>
                <c:pt idx="11">
                  <c:v>2.8130214400402986E-2</c:v>
                </c:pt>
                <c:pt idx="12">
                  <c:v>2.3354217170922141E-2</c:v>
                </c:pt>
                <c:pt idx="13">
                  <c:v>1.7816327173125965E-2</c:v>
                </c:pt>
                <c:pt idx="14">
                  <c:v>1.3959638573182633E-2</c:v>
                </c:pt>
                <c:pt idx="15">
                  <c:v>1.3213487390989516E-2</c:v>
                </c:pt>
                <c:pt idx="16">
                  <c:v>1.0380001888990334E-2</c:v>
                </c:pt>
                <c:pt idx="17">
                  <c:v>6.3910839656203759E-3</c:v>
                </c:pt>
                <c:pt idx="18">
                  <c:v>2.4367975317192959E-3</c:v>
                </c:pt>
                <c:pt idx="19">
                  <c:v>6.0447690709315867E-4</c:v>
                </c:pt>
                <c:pt idx="20">
                  <c:v>1.1019110285552373E-4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10-45D4-B7FC-E78E89DA7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EN'!$S$206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EN'!$S$207:$S$227</c:f>
              <c:numCache>
                <c:formatCode>0.00%</c:formatCode>
                <c:ptCount val="21"/>
                <c:pt idx="0">
                  <c:v>-3.5792187190164582E-2</c:v>
                </c:pt>
                <c:pt idx="1">
                  <c:v>-3.3710093198492962E-2</c:v>
                </c:pt>
                <c:pt idx="2">
                  <c:v>-3.7081102518342256E-2</c:v>
                </c:pt>
                <c:pt idx="3">
                  <c:v>-3.7477691850089236E-2</c:v>
                </c:pt>
                <c:pt idx="4">
                  <c:v>-3.7378544517152487E-2</c:v>
                </c:pt>
                <c:pt idx="5">
                  <c:v>-3.4800713860797146E-2</c:v>
                </c:pt>
                <c:pt idx="6">
                  <c:v>-3.1627999206821335E-2</c:v>
                </c:pt>
                <c:pt idx="7">
                  <c:v>-3.321435653380924E-2</c:v>
                </c:pt>
                <c:pt idx="8">
                  <c:v>-3.569303985722784E-2</c:v>
                </c:pt>
                <c:pt idx="9">
                  <c:v>-3.797342851477295E-2</c:v>
                </c:pt>
                <c:pt idx="10">
                  <c:v>-3.8270870513583181E-2</c:v>
                </c:pt>
                <c:pt idx="11">
                  <c:v>-3.4701566527860397E-2</c:v>
                </c:pt>
                <c:pt idx="12">
                  <c:v>-3.1330557208011103E-2</c:v>
                </c:pt>
                <c:pt idx="13">
                  <c:v>-2.4588538568312512E-2</c:v>
                </c:pt>
                <c:pt idx="14">
                  <c:v>-1.5566131271068808E-2</c:v>
                </c:pt>
                <c:pt idx="15">
                  <c:v>-1.2988300614713464E-2</c:v>
                </c:pt>
                <c:pt idx="16">
                  <c:v>-1.1203648621852072E-2</c:v>
                </c:pt>
                <c:pt idx="17">
                  <c:v>-4.1641879833432477E-3</c:v>
                </c:pt>
                <c:pt idx="18">
                  <c:v>-1.9829466587348802E-3</c:v>
                </c:pt>
                <c:pt idx="19">
                  <c:v>-3.9658933174697601E-4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7-46BF-A556-E328FC97F234}"/>
            </c:ext>
          </c:extLst>
        </c:ser>
        <c:ser>
          <c:idx val="1"/>
          <c:order val="1"/>
          <c:tx>
            <c:strRef>
              <c:f>'Úrvinnsla - EN'!$T$206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EN'!$T$207:$T$227</c:f>
              <c:numCache>
                <c:formatCode>0.00%</c:formatCode>
                <c:ptCount val="21"/>
                <c:pt idx="0">
                  <c:v>3.1826293872694825E-2</c:v>
                </c:pt>
                <c:pt idx="1">
                  <c:v>3.0438231211580409E-2</c:v>
                </c:pt>
                <c:pt idx="2">
                  <c:v>3.6585365853658534E-2</c:v>
                </c:pt>
                <c:pt idx="3">
                  <c:v>3.7279397184215746E-2</c:v>
                </c:pt>
                <c:pt idx="4">
                  <c:v>3.1132262542137617E-2</c:v>
                </c:pt>
                <c:pt idx="5">
                  <c:v>2.9545905215149711E-2</c:v>
                </c:pt>
                <c:pt idx="6">
                  <c:v>2.6373190561173904E-2</c:v>
                </c:pt>
                <c:pt idx="7">
                  <c:v>2.924846321633948E-2</c:v>
                </c:pt>
                <c:pt idx="8">
                  <c:v>3.2322030537378546E-2</c:v>
                </c:pt>
                <c:pt idx="9">
                  <c:v>3.5197303192544119E-2</c:v>
                </c:pt>
                <c:pt idx="10">
                  <c:v>3.2916914534999009E-2</c:v>
                </c:pt>
                <c:pt idx="11">
                  <c:v>2.7562958556414833E-2</c:v>
                </c:pt>
                <c:pt idx="12">
                  <c:v>2.4588538568312512E-2</c:v>
                </c:pt>
                <c:pt idx="13">
                  <c:v>2.0424350584969265E-2</c:v>
                </c:pt>
                <c:pt idx="14">
                  <c:v>1.3583184612333928E-2</c:v>
                </c:pt>
                <c:pt idx="15">
                  <c:v>1.1104501288915328E-2</c:v>
                </c:pt>
                <c:pt idx="16">
                  <c:v>1.0113027959547887E-2</c:v>
                </c:pt>
                <c:pt idx="17">
                  <c:v>7.4360499702558003E-3</c:v>
                </c:pt>
                <c:pt idx="18">
                  <c:v>1.9829466587348802E-3</c:v>
                </c:pt>
                <c:pt idx="19">
                  <c:v>3.9658933174697601E-4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7-46BF-A556-E328FC97F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EN'!$Y$206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EN'!$Y$207:$Y$227</c:f>
              <c:numCache>
                <c:formatCode>0.00%</c:formatCode>
                <c:ptCount val="21"/>
                <c:pt idx="0">
                  <c:v>-3.8461908472586993E-2</c:v>
                </c:pt>
                <c:pt idx="1">
                  <c:v>-3.4321978187602013E-2</c:v>
                </c:pt>
                <c:pt idx="2">
                  <c:v>-3.5415484173024071E-2</c:v>
                </c:pt>
                <c:pt idx="3">
                  <c:v>-3.8112371368742404E-2</c:v>
                </c:pt>
                <c:pt idx="4">
                  <c:v>-3.7179203504349972E-2</c:v>
                </c:pt>
                <c:pt idx="5">
                  <c:v>-3.577464156413044E-2</c:v>
                </c:pt>
                <c:pt idx="6">
                  <c:v>-3.4976157721402897E-2</c:v>
                </c:pt>
                <c:pt idx="7">
                  <c:v>-3.4110331867842909E-2</c:v>
                </c:pt>
                <c:pt idx="8">
                  <c:v>-3.2224755564534489E-2</c:v>
                </c:pt>
                <c:pt idx="9">
                  <c:v>-3.4042989857010465E-2</c:v>
                </c:pt>
                <c:pt idx="10">
                  <c:v>-3.387623821113965E-2</c:v>
                </c:pt>
                <c:pt idx="11">
                  <c:v>-2.9213605651598092E-2</c:v>
                </c:pt>
                <c:pt idx="12">
                  <c:v>-2.5298148736054592E-2</c:v>
                </c:pt>
                <c:pt idx="13">
                  <c:v>-1.8740319585942838E-2</c:v>
                </c:pt>
                <c:pt idx="14">
                  <c:v>-1.3234308509785436E-2</c:v>
                </c:pt>
                <c:pt idx="15">
                  <c:v>-1.1390420117944722E-2</c:v>
                </c:pt>
                <c:pt idx="16">
                  <c:v>-8.4113378292142472E-3</c:v>
                </c:pt>
                <c:pt idx="17">
                  <c:v>-4.1399302849849766E-3</c:v>
                </c:pt>
                <c:pt idx="18">
                  <c:v>-1.2923252554987959E-3</c:v>
                </c:pt>
                <c:pt idx="19">
                  <c:v>-1.9881927007673784E-4</c:v>
                </c:pt>
                <c:pt idx="20">
                  <c:v>-2.2447336944147819E-5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0-4C87-8435-EF10127A6F2D}"/>
            </c:ext>
          </c:extLst>
        </c:ser>
        <c:ser>
          <c:idx val="1"/>
          <c:order val="1"/>
          <c:tx>
            <c:strRef>
              <c:f>'Úrvinnsla - EN'!$Z$206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EN'!$Z$207:$Z$227</c:f>
              <c:numCache>
                <c:formatCode>0.00%</c:formatCode>
                <c:ptCount val="21"/>
                <c:pt idx="0">
                  <c:v>3.6409580523407765E-2</c:v>
                </c:pt>
                <c:pt idx="1">
                  <c:v>3.3103408467776846E-2</c:v>
                </c:pt>
                <c:pt idx="2">
                  <c:v>3.4171260353834165E-2</c:v>
                </c:pt>
                <c:pt idx="3">
                  <c:v>3.6133798955236801E-2</c:v>
                </c:pt>
                <c:pt idx="4">
                  <c:v>3.5178183753900222E-2</c:v>
                </c:pt>
                <c:pt idx="5">
                  <c:v>3.4642654429661267E-2</c:v>
                </c:pt>
                <c:pt idx="6">
                  <c:v>3.4289910563396087E-2</c:v>
                </c:pt>
                <c:pt idx="7">
                  <c:v>3.3568389018762766E-2</c:v>
                </c:pt>
                <c:pt idx="8">
                  <c:v>3.2660875253735074E-2</c:v>
                </c:pt>
                <c:pt idx="9">
                  <c:v>3.4937676572355782E-2</c:v>
                </c:pt>
                <c:pt idx="10">
                  <c:v>3.3501047007930322E-2</c:v>
                </c:pt>
                <c:pt idx="11">
                  <c:v>2.9232846226121646E-2</c:v>
                </c:pt>
                <c:pt idx="12">
                  <c:v>2.4255950949362014E-2</c:v>
                </c:pt>
                <c:pt idx="13">
                  <c:v>1.9170025750302237E-2</c:v>
                </c:pt>
                <c:pt idx="14">
                  <c:v>1.4247645434692679E-2</c:v>
                </c:pt>
                <c:pt idx="15">
                  <c:v>1.3112451537802919E-2</c:v>
                </c:pt>
                <c:pt idx="16">
                  <c:v>1.1002401865053024E-2</c:v>
                </c:pt>
                <c:pt idx="17">
                  <c:v>6.6155508736824211E-3</c:v>
                </c:pt>
                <c:pt idx="18">
                  <c:v>2.6103046103623322E-3</c:v>
                </c:pt>
                <c:pt idx="19">
                  <c:v>6.1569838475376869E-4</c:v>
                </c:pt>
                <c:pt idx="20">
                  <c:v>1.0261639745896146E-4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50-4C87-8435-EF10127A6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2012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EN'!$S$231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EN'!$S$232:$S$252</c:f>
              <c:numCache>
                <c:formatCode>0.00%</c:formatCode>
                <c:ptCount val="21"/>
                <c:pt idx="0">
                  <c:v>-3.341596430342092E-2</c:v>
                </c:pt>
                <c:pt idx="1">
                  <c:v>-3.549826474962816E-2</c:v>
                </c:pt>
                <c:pt idx="2">
                  <c:v>-3.4804164600892418E-2</c:v>
                </c:pt>
                <c:pt idx="3">
                  <c:v>-3.6787307882994544E-2</c:v>
                </c:pt>
                <c:pt idx="4">
                  <c:v>-3.8770451165096677E-2</c:v>
                </c:pt>
                <c:pt idx="5">
                  <c:v>-3.3911750123946455E-2</c:v>
                </c:pt>
                <c:pt idx="6">
                  <c:v>-3.232523549826475E-2</c:v>
                </c:pt>
                <c:pt idx="7">
                  <c:v>-3.3217649975210706E-2</c:v>
                </c:pt>
                <c:pt idx="8">
                  <c:v>-3.3019335647000499E-2</c:v>
                </c:pt>
                <c:pt idx="9">
                  <c:v>-3.8373822508676249E-2</c:v>
                </c:pt>
                <c:pt idx="10">
                  <c:v>-3.8274665344571142E-2</c:v>
                </c:pt>
                <c:pt idx="11">
                  <c:v>-3.3515121467526027E-2</c:v>
                </c:pt>
                <c:pt idx="12">
                  <c:v>-3.2920178482895392E-2</c:v>
                </c:pt>
                <c:pt idx="13">
                  <c:v>-2.4392662369856221E-2</c:v>
                </c:pt>
                <c:pt idx="14">
                  <c:v>-1.6757560733763013E-2</c:v>
                </c:pt>
                <c:pt idx="15">
                  <c:v>-1.3287059990084284E-2</c:v>
                </c:pt>
                <c:pt idx="16">
                  <c:v>-1.0609816559246405E-2</c:v>
                </c:pt>
                <c:pt idx="17">
                  <c:v>-4.7595438770451168E-3</c:v>
                </c:pt>
                <c:pt idx="18">
                  <c:v>-1.2890431333663858E-3</c:v>
                </c:pt>
                <c:pt idx="19">
                  <c:v>-4.9578582052553293E-4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49-4F4C-A903-6A0331CA6853}"/>
            </c:ext>
          </c:extLst>
        </c:ser>
        <c:ser>
          <c:idx val="1"/>
          <c:order val="1"/>
          <c:tx>
            <c:strRef>
              <c:f>'Úrvinnsla - EN'!$T$231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EN'!$T$232:$T$252</c:f>
              <c:numCache>
                <c:formatCode>0.00%</c:formatCode>
                <c:ptCount val="21"/>
                <c:pt idx="0">
                  <c:v>3.1928606841844322E-2</c:v>
                </c:pt>
                <c:pt idx="1">
                  <c:v>3.0342092216162617E-2</c:v>
                </c:pt>
                <c:pt idx="2">
                  <c:v>3.4903321764997518E-2</c:v>
                </c:pt>
                <c:pt idx="3">
                  <c:v>3.7481408031730293E-2</c:v>
                </c:pt>
                <c:pt idx="4">
                  <c:v>3.4804164600892418E-2</c:v>
                </c:pt>
                <c:pt idx="5">
                  <c:v>2.9251363411006447E-2</c:v>
                </c:pt>
                <c:pt idx="6">
                  <c:v>2.7565691621219635E-2</c:v>
                </c:pt>
                <c:pt idx="7">
                  <c:v>2.825979176995538E-2</c:v>
                </c:pt>
                <c:pt idx="8">
                  <c:v>3.0639563708477938E-2</c:v>
                </c:pt>
                <c:pt idx="9">
                  <c:v>3.5299950421417946E-2</c:v>
                </c:pt>
                <c:pt idx="10">
                  <c:v>3.341596430342092E-2</c:v>
                </c:pt>
                <c:pt idx="11">
                  <c:v>2.7565691621219635E-2</c:v>
                </c:pt>
                <c:pt idx="12">
                  <c:v>2.4690133862171542E-2</c:v>
                </c:pt>
                <c:pt idx="13">
                  <c:v>2.2012890431333663E-2</c:v>
                </c:pt>
                <c:pt idx="14">
                  <c:v>1.3386217154189391E-2</c:v>
                </c:pt>
                <c:pt idx="15">
                  <c:v>1.2394645513138325E-2</c:v>
                </c:pt>
                <c:pt idx="16">
                  <c:v>8.6266732771442742E-3</c:v>
                </c:pt>
                <c:pt idx="17">
                  <c:v>8.6266732771442742E-3</c:v>
                </c:pt>
                <c:pt idx="18">
                  <c:v>1.685671789786812E-3</c:v>
                </c:pt>
                <c:pt idx="19">
                  <c:v>6.9410014873574617E-4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49-4F4C-A903-6A0331CA6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2012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EN'!$Y$231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EN'!$Y$232:$Y$252</c:f>
              <c:numCache>
                <c:formatCode>0.00%</c:formatCode>
                <c:ptCount val="21"/>
                <c:pt idx="0">
                  <c:v>-3.821100829549591E-2</c:v>
                </c:pt>
                <c:pt idx="1">
                  <c:v>-3.4471968376215745E-2</c:v>
                </c:pt>
                <c:pt idx="2">
                  <c:v>-3.4698673614703274E-2</c:v>
                </c:pt>
                <c:pt idx="3">
                  <c:v>-3.7760790850048853E-2</c:v>
                </c:pt>
                <c:pt idx="4">
                  <c:v>-3.7840616638248684E-2</c:v>
                </c:pt>
                <c:pt idx="5">
                  <c:v>-3.4254842232312205E-2</c:v>
                </c:pt>
                <c:pt idx="6">
                  <c:v>-3.482000881276702E-2</c:v>
                </c:pt>
                <c:pt idx="7">
                  <c:v>-3.4005785773128724E-2</c:v>
                </c:pt>
                <c:pt idx="8">
                  <c:v>-3.1371534762534244E-2</c:v>
                </c:pt>
                <c:pt idx="9">
                  <c:v>-3.387806451200899E-2</c:v>
                </c:pt>
                <c:pt idx="10">
                  <c:v>-3.34917076971218E-2</c:v>
                </c:pt>
                <c:pt idx="11">
                  <c:v>-3.0135831561200834E-2</c:v>
                </c:pt>
                <c:pt idx="12">
                  <c:v>-2.5656008327426226E-2</c:v>
                </c:pt>
                <c:pt idx="13">
                  <c:v>-2.0010728585934057E-2</c:v>
                </c:pt>
                <c:pt idx="14">
                  <c:v>-1.3474593048131757E-2</c:v>
                </c:pt>
                <c:pt idx="15">
                  <c:v>-1.1156452158808616E-2</c:v>
                </c:pt>
                <c:pt idx="16">
                  <c:v>-8.6467293778058757E-3</c:v>
                </c:pt>
                <c:pt idx="17">
                  <c:v>-4.3584880357108646E-3</c:v>
                </c:pt>
                <c:pt idx="18">
                  <c:v>-1.3219150525892293E-3</c:v>
                </c:pt>
                <c:pt idx="19">
                  <c:v>-2.3309130154351143E-4</c:v>
                </c:pt>
                <c:pt idx="20">
                  <c:v>-2.2351220695953151E-5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D-4305-8080-91CA505BA2BF}"/>
            </c:ext>
          </c:extLst>
        </c:ser>
        <c:ser>
          <c:idx val="1"/>
          <c:order val="1"/>
          <c:tx>
            <c:strRef>
              <c:f>'Úrvinnsla - EN'!$Z$231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EN'!$Z$232:$Z$252</c:f>
              <c:numCache>
                <c:formatCode>0.00%</c:formatCode>
                <c:ptCount val="21"/>
                <c:pt idx="0">
                  <c:v>3.6090835360908353E-2</c:v>
                </c:pt>
                <c:pt idx="1">
                  <c:v>3.3249037300994308E-2</c:v>
                </c:pt>
                <c:pt idx="2">
                  <c:v>3.3405495845865982E-2</c:v>
                </c:pt>
                <c:pt idx="3">
                  <c:v>3.5927990752980692E-2</c:v>
                </c:pt>
                <c:pt idx="4">
                  <c:v>3.5615073663237351E-2</c:v>
                </c:pt>
                <c:pt idx="5">
                  <c:v>3.3849327228257051E-2</c:v>
                </c:pt>
                <c:pt idx="6">
                  <c:v>3.4194174633280332E-2</c:v>
                </c:pt>
                <c:pt idx="7">
                  <c:v>3.3488514665593806E-2</c:v>
                </c:pt>
                <c:pt idx="8">
                  <c:v>3.1754698545893439E-2</c:v>
                </c:pt>
                <c:pt idx="9">
                  <c:v>3.5254261100574107E-2</c:v>
                </c:pt>
                <c:pt idx="10">
                  <c:v>3.3447005255729897E-2</c:v>
                </c:pt>
                <c:pt idx="11">
                  <c:v>2.9854844786737424E-2</c:v>
                </c:pt>
                <c:pt idx="12">
                  <c:v>2.5323933048514921E-2</c:v>
                </c:pt>
                <c:pt idx="13">
                  <c:v>1.9946867955374193E-2</c:v>
                </c:pt>
                <c:pt idx="14">
                  <c:v>1.4390993096665836E-2</c:v>
                </c:pt>
                <c:pt idx="15">
                  <c:v>1.30243756026847E-2</c:v>
                </c:pt>
                <c:pt idx="16">
                  <c:v>1.1022344834632897E-2</c:v>
                </c:pt>
                <c:pt idx="17">
                  <c:v>6.8586317221296239E-3</c:v>
                </c:pt>
                <c:pt idx="18">
                  <c:v>2.7651653032422043E-3</c:v>
                </c:pt>
                <c:pt idx="19">
                  <c:v>5.9071083267876192E-4</c:v>
                </c:pt>
                <c:pt idx="20">
                  <c:v>1.2452822959173898E-4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D-4305-8080-91CA505BA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EN'!$S$256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EN'!$S$257:$S$277</c:f>
              <c:numCache>
                <c:formatCode>0.00%</c:formatCode>
                <c:ptCount val="21"/>
                <c:pt idx="0">
                  <c:v>-3.5047882318096552E-2</c:v>
                </c:pt>
                <c:pt idx="1">
                  <c:v>-3.702241089939777E-2</c:v>
                </c:pt>
                <c:pt idx="2">
                  <c:v>-3.2480995162404977E-2</c:v>
                </c:pt>
                <c:pt idx="3">
                  <c:v>-3.6627505183137524E-2</c:v>
                </c:pt>
                <c:pt idx="4">
                  <c:v>-3.8404580906308619E-2</c:v>
                </c:pt>
                <c:pt idx="5">
                  <c:v>-3.5245335176226675E-2</c:v>
                </c:pt>
                <c:pt idx="6">
                  <c:v>-3.1691183729884491E-2</c:v>
                </c:pt>
                <c:pt idx="7">
                  <c:v>-3.0802645868298943E-2</c:v>
                </c:pt>
                <c:pt idx="8">
                  <c:v>-3.3665712311185703E-2</c:v>
                </c:pt>
                <c:pt idx="9">
                  <c:v>-3.7121137328462832E-2</c:v>
                </c:pt>
                <c:pt idx="10">
                  <c:v>-3.5640240892486921E-2</c:v>
                </c:pt>
                <c:pt idx="11">
                  <c:v>-3.7910948760983318E-2</c:v>
                </c:pt>
                <c:pt idx="12">
                  <c:v>-3.1000098726429066E-2</c:v>
                </c:pt>
                <c:pt idx="13">
                  <c:v>-2.606377727317603E-2</c:v>
                </c:pt>
                <c:pt idx="14">
                  <c:v>-1.7869483660775991E-2</c:v>
                </c:pt>
                <c:pt idx="15">
                  <c:v>-1.2636982920327772E-2</c:v>
                </c:pt>
                <c:pt idx="16">
                  <c:v>-1.0563727909961497E-2</c:v>
                </c:pt>
                <c:pt idx="17">
                  <c:v>-5.1337743113831569E-3</c:v>
                </c:pt>
                <c:pt idx="18">
                  <c:v>-1.2834435778457892E-3</c:v>
                </c:pt>
                <c:pt idx="19">
                  <c:v>-4.9363214532530358E-4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B-4916-A28E-49D185291C7E}"/>
            </c:ext>
          </c:extLst>
        </c:ser>
        <c:ser>
          <c:idx val="1"/>
          <c:order val="1"/>
          <c:tx>
            <c:strRef>
              <c:f>'Úrvinnsla - EN'!$T$256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EN'!$T$257:$T$277</c:f>
              <c:numCache>
                <c:formatCode>0.00%</c:formatCode>
                <c:ptCount val="21"/>
                <c:pt idx="0">
                  <c:v>3.26784480205351E-2</c:v>
                </c:pt>
                <c:pt idx="1">
                  <c:v>3.0012834435778457E-2</c:v>
                </c:pt>
                <c:pt idx="2">
                  <c:v>3.4159344456511011E-2</c:v>
                </c:pt>
                <c:pt idx="3">
                  <c:v>3.7121137328462832E-2</c:v>
                </c:pt>
                <c:pt idx="4">
                  <c:v>3.3172080165860401E-2</c:v>
                </c:pt>
                <c:pt idx="5">
                  <c:v>2.9519202290453156E-2</c:v>
                </c:pt>
                <c:pt idx="6">
                  <c:v>2.7051041563826636E-2</c:v>
                </c:pt>
                <c:pt idx="7">
                  <c:v>2.8235758712607365E-2</c:v>
                </c:pt>
                <c:pt idx="8">
                  <c:v>3.0309013722973639E-2</c:v>
                </c:pt>
                <c:pt idx="9">
                  <c:v>3.4751703030901374E-2</c:v>
                </c:pt>
                <c:pt idx="10">
                  <c:v>3.4652976601836312E-2</c:v>
                </c:pt>
                <c:pt idx="11">
                  <c:v>2.6853588705696516E-2</c:v>
                </c:pt>
                <c:pt idx="12">
                  <c:v>2.6458682989436273E-2</c:v>
                </c:pt>
                <c:pt idx="13">
                  <c:v>2.1719814394313357E-2</c:v>
                </c:pt>
                <c:pt idx="14">
                  <c:v>1.4315332214433804E-2</c:v>
                </c:pt>
                <c:pt idx="15">
                  <c:v>1.2735709349392832E-2</c:v>
                </c:pt>
                <c:pt idx="16">
                  <c:v>8.7866521867904033E-3</c:v>
                </c:pt>
                <c:pt idx="17">
                  <c:v>7.8981143252048573E-3</c:v>
                </c:pt>
                <c:pt idx="18">
                  <c:v>1.9745285813012143E-3</c:v>
                </c:pt>
                <c:pt idx="19">
                  <c:v>8.885378615855464E-4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5B-4916-A28E-49D185291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EN'!$Y$256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EN'!$Y$257:$Y$277</c:f>
              <c:numCache>
                <c:formatCode>0.00%</c:formatCode>
                <c:ptCount val="21"/>
                <c:pt idx="0">
                  <c:v>-3.782654127481714E-2</c:v>
                </c:pt>
                <c:pt idx="1">
                  <c:v>-3.5176213546119502E-2</c:v>
                </c:pt>
                <c:pt idx="2">
                  <c:v>-3.3725974478325572E-2</c:v>
                </c:pt>
                <c:pt idx="3">
                  <c:v>-3.6876603020803644E-2</c:v>
                </c:pt>
                <c:pt idx="4">
                  <c:v>-3.8279345175896901E-2</c:v>
                </c:pt>
                <c:pt idx="5">
                  <c:v>-3.355498559260315E-2</c:v>
                </c:pt>
                <c:pt idx="6">
                  <c:v>-3.5622684525505842E-2</c:v>
                </c:pt>
                <c:pt idx="7">
                  <c:v>-3.2874196510560144E-2</c:v>
                </c:pt>
                <c:pt idx="8">
                  <c:v>-3.182926443114531E-2</c:v>
                </c:pt>
                <c:pt idx="9">
                  <c:v>-3.2886862353946993E-2</c:v>
                </c:pt>
                <c:pt idx="10">
                  <c:v>-3.3061017700516136E-2</c:v>
                </c:pt>
                <c:pt idx="11">
                  <c:v>-3.074316836072322E-2</c:v>
                </c:pt>
                <c:pt idx="12">
                  <c:v>-2.6158133054684778E-2</c:v>
                </c:pt>
                <c:pt idx="13">
                  <c:v>-2.0961970805230993E-2</c:v>
                </c:pt>
                <c:pt idx="14">
                  <c:v>-1.4068585541939774E-2</c:v>
                </c:pt>
                <c:pt idx="15">
                  <c:v>-1.1152275102118362E-2</c:v>
                </c:pt>
                <c:pt idx="16">
                  <c:v>-8.7932617713181969E-3</c:v>
                </c:pt>
                <c:pt idx="17">
                  <c:v>-4.5502042367246125E-3</c:v>
                </c:pt>
                <c:pt idx="18">
                  <c:v>-1.4882365979544663E-3</c:v>
                </c:pt>
                <c:pt idx="19">
                  <c:v>-2.4065102435008392E-4</c:v>
                </c:pt>
                <c:pt idx="20">
                  <c:v>-1.8998765080269781E-5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EE-418C-ADEF-9ECBC185CB26}"/>
            </c:ext>
          </c:extLst>
        </c:ser>
        <c:ser>
          <c:idx val="1"/>
          <c:order val="1"/>
          <c:tx>
            <c:strRef>
              <c:f>'Úrvinnsla - EN'!$Z$256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EN'!$Z$257:$Z$277</c:f>
              <c:numCache>
                <c:formatCode>0.00%</c:formatCode>
                <c:ptCount val="21"/>
                <c:pt idx="0">
                  <c:v>3.5853836167315793E-2</c:v>
                </c:pt>
                <c:pt idx="1">
                  <c:v>3.3478990532282066E-2</c:v>
                </c:pt>
                <c:pt idx="2">
                  <c:v>3.3010354326968749E-2</c:v>
                </c:pt>
                <c:pt idx="3">
                  <c:v>3.5005224660397072E-2</c:v>
                </c:pt>
                <c:pt idx="4">
                  <c:v>3.5815838637155255E-2</c:v>
                </c:pt>
                <c:pt idx="5">
                  <c:v>3.3228840125391852E-2</c:v>
                </c:pt>
                <c:pt idx="6">
                  <c:v>3.4384598334441595E-2</c:v>
                </c:pt>
                <c:pt idx="7">
                  <c:v>3.2655710712137041E-2</c:v>
                </c:pt>
                <c:pt idx="8">
                  <c:v>3.1959089325860487E-2</c:v>
                </c:pt>
                <c:pt idx="9">
                  <c:v>3.4663246888952219E-2</c:v>
                </c:pt>
                <c:pt idx="10">
                  <c:v>3.3725974478325572E-2</c:v>
                </c:pt>
                <c:pt idx="11">
                  <c:v>3.0531015483993541E-2</c:v>
                </c:pt>
                <c:pt idx="12">
                  <c:v>2.5863652195940598E-2</c:v>
                </c:pt>
                <c:pt idx="13">
                  <c:v>2.047116937399069E-2</c:v>
                </c:pt>
                <c:pt idx="14">
                  <c:v>1.505335486526709E-2</c:v>
                </c:pt>
                <c:pt idx="15">
                  <c:v>1.2830499350875527E-2</c:v>
                </c:pt>
                <c:pt idx="16">
                  <c:v>1.0968620373009087E-2</c:v>
                </c:pt>
                <c:pt idx="17">
                  <c:v>7.0295430796998197E-3</c:v>
                </c:pt>
                <c:pt idx="18">
                  <c:v>2.8403153795003326E-3</c:v>
                </c:pt>
                <c:pt idx="19">
                  <c:v>6.2695924764890286E-4</c:v>
                </c:pt>
                <c:pt idx="20">
                  <c:v>1.1399259048161869E-4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EE-418C-ADEF-9ECBC185C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EN'!$S$281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EN'!$S$282:$S$302</c:f>
              <c:numCache>
                <c:formatCode>0.00%</c:formatCode>
                <c:ptCount val="21"/>
                <c:pt idx="0">
                  <c:v>-3.5989466497610458E-2</c:v>
                </c:pt>
                <c:pt idx="1">
                  <c:v>-3.5306739490880715E-2</c:v>
                </c:pt>
                <c:pt idx="2">
                  <c:v>-3.2575831463961764E-2</c:v>
                </c:pt>
                <c:pt idx="3">
                  <c:v>-3.6184531356676097E-2</c:v>
                </c:pt>
                <c:pt idx="4">
                  <c:v>-3.6867258363405833E-2</c:v>
                </c:pt>
                <c:pt idx="5">
                  <c:v>-3.4526480054618162E-2</c:v>
                </c:pt>
                <c:pt idx="6">
                  <c:v>-3.1893104457232029E-2</c:v>
                </c:pt>
                <c:pt idx="7">
                  <c:v>-3.0917780161903833E-2</c:v>
                </c:pt>
                <c:pt idx="8">
                  <c:v>-3.5891934068077634E-2</c:v>
                </c:pt>
                <c:pt idx="9">
                  <c:v>-3.5014142202282258E-2</c:v>
                </c:pt>
                <c:pt idx="10">
                  <c:v>-3.6477128645274554E-2</c:v>
                </c:pt>
                <c:pt idx="11">
                  <c:v>-3.6379596215741737E-2</c:v>
                </c:pt>
                <c:pt idx="12">
                  <c:v>-3.1893104457232029E-2</c:v>
                </c:pt>
                <c:pt idx="13">
                  <c:v>-2.5748561396664392E-2</c:v>
                </c:pt>
                <c:pt idx="14">
                  <c:v>-1.9799083195162392E-2</c:v>
                </c:pt>
                <c:pt idx="15">
                  <c:v>-1.2094021262069638E-2</c:v>
                </c:pt>
                <c:pt idx="16">
                  <c:v>-1.0143372671413246E-2</c:v>
                </c:pt>
                <c:pt idx="17">
                  <c:v>-5.7544133424363604E-3</c:v>
                </c:pt>
                <c:pt idx="18">
                  <c:v>-1.3654540134594752E-3</c:v>
                </c:pt>
                <c:pt idx="19">
                  <c:v>-6.8272700672973759E-4</c:v>
                </c:pt>
                <c:pt idx="20">
                  <c:v>-9.7532429532819659E-5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9-48A0-8C7A-B64AEEDE4DB8}"/>
            </c:ext>
          </c:extLst>
        </c:ser>
        <c:ser>
          <c:idx val="1"/>
          <c:order val="1"/>
          <c:tx>
            <c:strRef>
              <c:f>'Úrvinnsla - EN'!$T$281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EN'!$T$282:$T$302</c:f>
              <c:numCache>
                <c:formatCode>0.00%</c:formatCode>
                <c:ptCount val="21"/>
                <c:pt idx="0">
                  <c:v>3.5404271920413538E-2</c:v>
                </c:pt>
                <c:pt idx="1">
                  <c:v>3.1795572027699212E-2</c:v>
                </c:pt>
                <c:pt idx="2">
                  <c:v>3.1502974739100749E-2</c:v>
                </c:pt>
                <c:pt idx="3">
                  <c:v>3.6672193504340193E-2</c:v>
                </c:pt>
                <c:pt idx="4">
                  <c:v>3.384375304788842E-2</c:v>
                </c:pt>
                <c:pt idx="5">
                  <c:v>2.7894274846386423E-2</c:v>
                </c:pt>
                <c:pt idx="6">
                  <c:v>2.9942455866575637E-2</c:v>
                </c:pt>
                <c:pt idx="7">
                  <c:v>2.7016482980591047E-2</c:v>
                </c:pt>
                <c:pt idx="8">
                  <c:v>3.0430118014239733E-2</c:v>
                </c:pt>
                <c:pt idx="9">
                  <c:v>3.1893104457232029E-2</c:v>
                </c:pt>
                <c:pt idx="10">
                  <c:v>3.4916609772749442E-2</c:v>
                </c:pt>
                <c:pt idx="11">
                  <c:v>2.7309080269189507E-2</c:v>
                </c:pt>
                <c:pt idx="12">
                  <c:v>2.6723885691992588E-2</c:v>
                </c:pt>
                <c:pt idx="13">
                  <c:v>2.1554666926753147E-2</c:v>
                </c:pt>
                <c:pt idx="14">
                  <c:v>1.5312591436652687E-2</c:v>
                </c:pt>
                <c:pt idx="15">
                  <c:v>1.2971813127865016E-2</c:v>
                </c:pt>
                <c:pt idx="16">
                  <c:v>7.997659221691213E-3</c:v>
                </c:pt>
                <c:pt idx="17">
                  <c:v>8.3877889398224909E-3</c:v>
                </c:pt>
                <c:pt idx="18">
                  <c:v>2.2432458792548521E-3</c:v>
                </c:pt>
                <c:pt idx="19">
                  <c:v>5.8519457719691801E-4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19-48A0-8C7A-B64AEEDE4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EN'!$Y$281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EN'!$Y$282:$Y$302</c:f>
              <c:numCache>
                <c:formatCode>0.00%</c:formatCode>
                <c:ptCount val="21"/>
                <c:pt idx="0">
                  <c:v>-3.654157726496475E-2</c:v>
                </c:pt>
                <c:pt idx="1">
                  <c:v>-3.5894131703563766E-2</c:v>
                </c:pt>
                <c:pt idx="2">
                  <c:v>-3.3254305356595501E-2</c:v>
                </c:pt>
                <c:pt idx="3">
                  <c:v>-3.5878492921887412E-2</c:v>
                </c:pt>
                <c:pt idx="4">
                  <c:v>-3.8352548183086345E-2</c:v>
                </c:pt>
                <c:pt idx="5">
                  <c:v>-3.4424086225986653E-2</c:v>
                </c:pt>
                <c:pt idx="6">
                  <c:v>-3.5881620678222682E-2</c:v>
                </c:pt>
                <c:pt idx="7">
                  <c:v>-3.2240912303967868E-2</c:v>
                </c:pt>
                <c:pt idx="8">
                  <c:v>-3.2159590639250842E-2</c:v>
                </c:pt>
                <c:pt idx="9">
                  <c:v>-3.20469914111811E-2</c:v>
                </c:pt>
                <c:pt idx="10">
                  <c:v>-3.2882102352698318E-2</c:v>
                </c:pt>
                <c:pt idx="11">
                  <c:v>-3.0842805222101977E-2</c:v>
                </c:pt>
                <c:pt idx="12">
                  <c:v>-2.6711039103209704E-2</c:v>
                </c:pt>
                <c:pt idx="13">
                  <c:v>-2.1709756723112244E-2</c:v>
                </c:pt>
                <c:pt idx="14">
                  <c:v>-1.4622260867389388E-2</c:v>
                </c:pt>
                <c:pt idx="15">
                  <c:v>-1.1109790502880664E-2</c:v>
                </c:pt>
                <c:pt idx="16">
                  <c:v>-8.7014181247224119E-3</c:v>
                </c:pt>
                <c:pt idx="17">
                  <c:v>-4.6196961071944655E-3</c:v>
                </c:pt>
                <c:pt idx="18">
                  <c:v>-1.5232173352767125E-3</c:v>
                </c:pt>
                <c:pt idx="19">
                  <c:v>-2.8462582650961161E-4</c:v>
                </c:pt>
                <c:pt idx="20">
                  <c:v>-1.8766538011622743E-5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2-4B5A-8426-3F808681E489}"/>
            </c:ext>
          </c:extLst>
        </c:ser>
        <c:ser>
          <c:idx val="1"/>
          <c:order val="1"/>
          <c:tx>
            <c:strRef>
              <c:f>'Úrvinnsla - EN'!$Z$281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EN'!$Z$282:$Z$302</c:f>
              <c:numCache>
                <c:formatCode>0.00%</c:formatCode>
                <c:ptCount val="21"/>
                <c:pt idx="0">
                  <c:v>3.5231047360486427E-2</c:v>
                </c:pt>
                <c:pt idx="1">
                  <c:v>3.394553950669027E-2</c:v>
                </c:pt>
                <c:pt idx="2">
                  <c:v>3.2713203510593709E-2</c:v>
                </c:pt>
                <c:pt idx="3">
                  <c:v>3.3983072582713519E-2</c:v>
                </c:pt>
                <c:pt idx="4">
                  <c:v>3.6347656372177982E-2</c:v>
                </c:pt>
                <c:pt idx="5">
                  <c:v>3.3204261255231175E-2</c:v>
                </c:pt>
                <c:pt idx="6">
                  <c:v>3.4699328783490448E-2</c:v>
                </c:pt>
                <c:pt idx="7">
                  <c:v>3.2290956405332201E-2</c:v>
                </c:pt>
                <c:pt idx="8">
                  <c:v>3.235351153203761E-2</c:v>
                </c:pt>
                <c:pt idx="9">
                  <c:v>3.3504525863417137E-2</c:v>
                </c:pt>
                <c:pt idx="10">
                  <c:v>3.3557697721116733E-2</c:v>
                </c:pt>
                <c:pt idx="11">
                  <c:v>3.1011704064206582E-2</c:v>
                </c:pt>
                <c:pt idx="12">
                  <c:v>2.6151170719196291E-2</c:v>
                </c:pt>
                <c:pt idx="13">
                  <c:v>2.1290637374186003E-2</c:v>
                </c:pt>
                <c:pt idx="14">
                  <c:v>1.5851469107150677E-2</c:v>
                </c:pt>
                <c:pt idx="15">
                  <c:v>1.2489131046734936E-2</c:v>
                </c:pt>
                <c:pt idx="16">
                  <c:v>1.0815781407365241E-2</c:v>
                </c:pt>
                <c:pt idx="17">
                  <c:v>6.9874076529942014E-3</c:v>
                </c:pt>
                <c:pt idx="18">
                  <c:v>3.1340118479409981E-3</c:v>
                </c:pt>
                <c:pt idx="19">
                  <c:v>6.4744556140098458E-4</c:v>
                </c:pt>
                <c:pt idx="20">
                  <c:v>9.0704933722843257E-5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2-4B5A-8426-3F808681E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EN'!$S$306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EN'!$S$307:$S$327</c:f>
              <c:numCache>
                <c:formatCode>0.00%</c:formatCode>
                <c:ptCount val="21"/>
                <c:pt idx="0">
                  <c:v>-3.5229823362935495E-2</c:v>
                </c:pt>
                <c:pt idx="1">
                  <c:v>-3.5717771054942907E-2</c:v>
                </c:pt>
                <c:pt idx="2">
                  <c:v>-3.318044305650434E-2</c:v>
                </c:pt>
                <c:pt idx="3">
                  <c:v>-3.6205718746950326E-2</c:v>
                </c:pt>
                <c:pt idx="4">
                  <c:v>-3.6108129208548841E-2</c:v>
                </c:pt>
                <c:pt idx="5">
                  <c:v>-3.4546696594125112E-2</c:v>
                </c:pt>
                <c:pt idx="6">
                  <c:v>-3.2692495364496928E-2</c:v>
                </c:pt>
                <c:pt idx="7">
                  <c:v>-3.0643115058065776E-2</c:v>
                </c:pt>
                <c:pt idx="8">
                  <c:v>-3.4741875670928075E-2</c:v>
                </c:pt>
                <c:pt idx="9">
                  <c:v>-3.4546696594125112E-2</c:v>
                </c:pt>
                <c:pt idx="10">
                  <c:v>-3.679125597735923E-2</c:v>
                </c:pt>
                <c:pt idx="11">
                  <c:v>-3.5912950131745877E-2</c:v>
                </c:pt>
                <c:pt idx="12">
                  <c:v>-3.2204547672489509E-2</c:v>
                </c:pt>
                <c:pt idx="13">
                  <c:v>-2.703230213721089E-2</c:v>
                </c:pt>
                <c:pt idx="14">
                  <c:v>-2.0688982141114472E-2</c:v>
                </c:pt>
                <c:pt idx="15">
                  <c:v>-1.2003513223382454E-2</c:v>
                </c:pt>
                <c:pt idx="16">
                  <c:v>-8.6854689177320189E-3</c:v>
                </c:pt>
                <c:pt idx="17">
                  <c:v>-6.0505513808919685E-3</c:v>
                </c:pt>
                <c:pt idx="18">
                  <c:v>-1.1710744608178004E-3</c:v>
                </c:pt>
                <c:pt idx="19">
                  <c:v>-2.927686152044501E-4</c:v>
                </c:pt>
                <c:pt idx="20">
                  <c:v>-9.7589538401483366E-5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3-466A-A0E8-8BCE8000A0CF}"/>
            </c:ext>
          </c:extLst>
        </c:ser>
        <c:ser>
          <c:idx val="1"/>
          <c:order val="1"/>
          <c:tx>
            <c:strRef>
              <c:f>'Úrvinnsla - EN'!$T$306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EN'!$T$307:$T$327</c:f>
              <c:numCache>
                <c:formatCode>0.00%</c:formatCode>
                <c:ptCount val="21"/>
                <c:pt idx="0">
                  <c:v>3.4546696594125112E-2</c:v>
                </c:pt>
                <c:pt idx="1">
                  <c:v>3.2399726749292479E-2</c:v>
                </c:pt>
                <c:pt idx="2">
                  <c:v>3.3961159363716208E-2</c:v>
                </c:pt>
                <c:pt idx="3">
                  <c:v>3.5815360593344392E-2</c:v>
                </c:pt>
                <c:pt idx="4">
                  <c:v>2.956963013564946E-2</c:v>
                </c:pt>
                <c:pt idx="5">
                  <c:v>2.9276861520445008E-2</c:v>
                </c:pt>
                <c:pt idx="6">
                  <c:v>3.0252756904459843E-2</c:v>
                </c:pt>
                <c:pt idx="7">
                  <c:v>2.7422660290816823E-2</c:v>
                </c:pt>
                <c:pt idx="8">
                  <c:v>2.956963013564946E-2</c:v>
                </c:pt>
                <c:pt idx="9">
                  <c:v>3.0545525519664291E-2</c:v>
                </c:pt>
                <c:pt idx="10">
                  <c:v>3.5034644286132524E-2</c:v>
                </c:pt>
                <c:pt idx="11">
                  <c:v>3.0447935981262809E-2</c:v>
                </c:pt>
                <c:pt idx="12">
                  <c:v>2.5470869522787157E-2</c:v>
                </c:pt>
                <c:pt idx="13">
                  <c:v>2.234800429393969E-2</c:v>
                </c:pt>
                <c:pt idx="14">
                  <c:v>1.6785400605055137E-2</c:v>
                </c:pt>
                <c:pt idx="15">
                  <c:v>1.2491460915389871E-2</c:v>
                </c:pt>
                <c:pt idx="16">
                  <c:v>8.5878793793305354E-3</c:v>
                </c:pt>
                <c:pt idx="17">
                  <c:v>7.5143944569142189E-3</c:v>
                </c:pt>
                <c:pt idx="18">
                  <c:v>2.8300966136430173E-3</c:v>
                </c:pt>
                <c:pt idx="19">
                  <c:v>4.8794769200741678E-4</c:v>
                </c:pt>
                <c:pt idx="20">
                  <c:v>9.7589538401483366E-5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3-466A-A0E8-8BCE8000A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Úrvinnsla!$S$82:$S$102</c:f>
              <c:numCache>
                <c:formatCode>0.00%</c:formatCode>
                <c:ptCount val="21"/>
                <c:pt idx="0">
                  <c:v>-3.318965517241379E-2</c:v>
                </c:pt>
                <c:pt idx="1">
                  <c:v>-3.8038793103448279E-2</c:v>
                </c:pt>
                <c:pt idx="2">
                  <c:v>-3.9762931034482758E-2</c:v>
                </c:pt>
                <c:pt idx="3">
                  <c:v>-4.1918103448275859E-2</c:v>
                </c:pt>
                <c:pt idx="4">
                  <c:v>-4.7306034482758622E-2</c:v>
                </c:pt>
                <c:pt idx="5">
                  <c:v>-4.9461206896551722E-2</c:v>
                </c:pt>
                <c:pt idx="6">
                  <c:v>-6.4978448275862064E-2</c:v>
                </c:pt>
                <c:pt idx="7">
                  <c:v>-6.7241379310344823E-2</c:v>
                </c:pt>
                <c:pt idx="8">
                  <c:v>-7.1874999999999994E-2</c:v>
                </c:pt>
                <c:pt idx="9">
                  <c:v>-7.5431034482758619E-2</c:v>
                </c:pt>
                <c:pt idx="10">
                  <c:v>-5.9482758620689656E-2</c:v>
                </c:pt>
                <c:pt idx="11">
                  <c:v>-4.6551724137931037E-2</c:v>
                </c:pt>
                <c:pt idx="12">
                  <c:v>-2.9633620689655173E-2</c:v>
                </c:pt>
                <c:pt idx="13">
                  <c:v>-1.8749999999999999E-2</c:v>
                </c:pt>
                <c:pt idx="14">
                  <c:v>-1.670258620689655E-2</c:v>
                </c:pt>
                <c:pt idx="15">
                  <c:v>-1.5517241379310345E-2</c:v>
                </c:pt>
                <c:pt idx="16">
                  <c:v>-7.5431034482758624E-3</c:v>
                </c:pt>
                <c:pt idx="17">
                  <c:v>-4.4181034482758622E-3</c:v>
                </c:pt>
                <c:pt idx="18">
                  <c:v>-1.4008620689655172E-3</c:v>
                </c:pt>
                <c:pt idx="19">
                  <c:v>0</c:v>
                </c:pt>
                <c:pt idx="20">
                  <c:v>-1.0775862068965517E-4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0-4326-905B-F35BC046E8A6}"/>
            </c:ext>
          </c:extLst>
        </c:ser>
        <c:ser>
          <c:idx val="1"/>
          <c:order val="1"/>
          <c:tx>
            <c:strRef>
              <c:f>Úrvinnsla!$T$81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Úrvinnsla!$T$82:$T$102</c:f>
              <c:numCache>
                <c:formatCode>0.00%</c:formatCode>
                <c:ptCount val="21"/>
                <c:pt idx="0">
                  <c:v>3.2974137931034486E-2</c:v>
                </c:pt>
                <c:pt idx="1">
                  <c:v>3.8900862068965515E-2</c:v>
                </c:pt>
                <c:pt idx="2">
                  <c:v>3.9439655172413796E-2</c:v>
                </c:pt>
                <c:pt idx="3">
                  <c:v>4.0840517241379312E-2</c:v>
                </c:pt>
                <c:pt idx="4">
                  <c:v>3.8038793103448279E-2</c:v>
                </c:pt>
                <c:pt idx="5">
                  <c:v>3.1896551724137932E-2</c:v>
                </c:pt>
                <c:pt idx="6">
                  <c:v>3.2327586206896554E-2</c:v>
                </c:pt>
                <c:pt idx="7">
                  <c:v>3.545258620689655E-2</c:v>
                </c:pt>
                <c:pt idx="8">
                  <c:v>3.9331896551724137E-2</c:v>
                </c:pt>
                <c:pt idx="9">
                  <c:v>3.8254310344827583E-2</c:v>
                </c:pt>
                <c:pt idx="10">
                  <c:v>2.9633620689655173E-2</c:v>
                </c:pt>
                <c:pt idx="11">
                  <c:v>2.8017241379310345E-2</c:v>
                </c:pt>
                <c:pt idx="12">
                  <c:v>2.3168103448275863E-2</c:v>
                </c:pt>
                <c:pt idx="13">
                  <c:v>1.670258620689655E-2</c:v>
                </c:pt>
                <c:pt idx="14">
                  <c:v>1.4116379310344828E-2</c:v>
                </c:pt>
                <c:pt idx="15">
                  <c:v>1.3685344827586206E-2</c:v>
                </c:pt>
                <c:pt idx="16">
                  <c:v>1.1099137931034482E-2</c:v>
                </c:pt>
                <c:pt idx="17">
                  <c:v>5.0646551724137928E-3</c:v>
                </c:pt>
                <c:pt idx="18">
                  <c:v>1.8318965517241379E-3</c:v>
                </c:pt>
                <c:pt idx="19">
                  <c:v>7.543103448275862E-4</c:v>
                </c:pt>
                <c:pt idx="20">
                  <c:v>1.0775862068965517E-4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70-4326-905B-F35BC046E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EN'!$Y$306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EN'!$Y$307:$Y$327</c:f>
              <c:numCache>
                <c:formatCode>0.00%</c:formatCode>
                <c:ptCount val="21"/>
                <c:pt idx="0">
                  <c:v>-3.5424612412699986E-2</c:v>
                </c:pt>
                <c:pt idx="1">
                  <c:v>-3.6452399821685078E-2</c:v>
                </c:pt>
                <c:pt idx="2">
                  <c:v>-3.3353558868690875E-2</c:v>
                </c:pt>
                <c:pt idx="3">
                  <c:v>-3.4873569765713999E-2</c:v>
                </c:pt>
                <c:pt idx="4">
                  <c:v>-3.859465550547328E-2</c:v>
                </c:pt>
                <c:pt idx="5">
                  <c:v>-3.4793080390311558E-2</c:v>
                </c:pt>
                <c:pt idx="6">
                  <c:v>-3.5254346426271732E-2</c:v>
                </c:pt>
                <c:pt idx="7">
                  <c:v>-3.2700356629847938E-2</c:v>
                </c:pt>
                <c:pt idx="8">
                  <c:v>-3.2266952300757837E-2</c:v>
                </c:pt>
                <c:pt idx="9">
                  <c:v>-3.1384664916538713E-2</c:v>
                </c:pt>
                <c:pt idx="10">
                  <c:v>-3.2217420377433255E-2</c:v>
                </c:pt>
                <c:pt idx="11">
                  <c:v>-3.1257739363019468E-2</c:v>
                </c:pt>
                <c:pt idx="12">
                  <c:v>-2.7069196096884442E-2</c:v>
                </c:pt>
                <c:pt idx="13">
                  <c:v>-2.2478205953737184E-2</c:v>
                </c:pt>
                <c:pt idx="14">
                  <c:v>-1.5457055822477587E-2</c:v>
                </c:pt>
                <c:pt idx="15">
                  <c:v>-1.1129204021992174E-2</c:v>
                </c:pt>
                <c:pt idx="16">
                  <c:v>-8.674278072217545E-3</c:v>
                </c:pt>
                <c:pt idx="17">
                  <c:v>-4.8169795433156666E-3</c:v>
                </c:pt>
                <c:pt idx="18">
                  <c:v>-1.5076279161919857E-3</c:v>
                </c:pt>
                <c:pt idx="19">
                  <c:v>-2.8790430432413692E-4</c:v>
                </c:pt>
                <c:pt idx="20">
                  <c:v>-1.8574471246718509E-5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1-40A8-9883-C12B7885E011}"/>
            </c:ext>
          </c:extLst>
        </c:ser>
        <c:ser>
          <c:idx val="1"/>
          <c:order val="1"/>
          <c:tx>
            <c:strRef>
              <c:f>'Úrvinnsla - EN'!$Z$306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EN'!$Z$307:$Z$327</c:f>
              <c:numCache>
                <c:formatCode>0.00%</c:formatCode>
                <c:ptCount val="21"/>
                <c:pt idx="0">
                  <c:v>3.4220367526871069E-2</c:v>
                </c:pt>
                <c:pt idx="1">
                  <c:v>3.4276090940611223E-2</c:v>
                </c:pt>
                <c:pt idx="2">
                  <c:v>3.2403165089900439E-2</c:v>
                </c:pt>
                <c:pt idx="3">
                  <c:v>3.3331888652236366E-2</c:v>
                </c:pt>
                <c:pt idx="4">
                  <c:v>3.6198548714646589E-2</c:v>
                </c:pt>
                <c:pt idx="5">
                  <c:v>3.3588835504482641E-2</c:v>
                </c:pt>
                <c:pt idx="6">
                  <c:v>3.4211080291247711E-2</c:v>
                </c:pt>
                <c:pt idx="7">
                  <c:v>3.2845856654613897E-2</c:v>
                </c:pt>
                <c:pt idx="8">
                  <c:v>3.2090494823914011E-2</c:v>
                </c:pt>
                <c:pt idx="9">
                  <c:v>3.2390782109069295E-2</c:v>
                </c:pt>
                <c:pt idx="10">
                  <c:v>3.3542399326365845E-2</c:v>
                </c:pt>
                <c:pt idx="11">
                  <c:v>3.1536356431720244E-2</c:v>
                </c:pt>
                <c:pt idx="12">
                  <c:v>2.6676036455495569E-2</c:v>
                </c:pt>
                <c:pt idx="13">
                  <c:v>2.1955025013621277E-2</c:v>
                </c:pt>
                <c:pt idx="14">
                  <c:v>1.6543662390410621E-2</c:v>
                </c:pt>
                <c:pt idx="15">
                  <c:v>1.2355119124275596E-2</c:v>
                </c:pt>
                <c:pt idx="16">
                  <c:v>1.0683416712070929E-2</c:v>
                </c:pt>
                <c:pt idx="17">
                  <c:v>7.1480756847788398E-3</c:v>
                </c:pt>
                <c:pt idx="18">
                  <c:v>3.2412452325523799E-3</c:v>
                </c:pt>
                <c:pt idx="19">
                  <c:v>6.6868096488186641E-4</c:v>
                </c:pt>
                <c:pt idx="20">
                  <c:v>8.0489375402446875E-5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51-40A8-9883-C12B7885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EN'!$S$331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EN'!$S$332:$S$352</c:f>
              <c:numCache>
                <c:formatCode>0.00%</c:formatCode>
                <c:ptCount val="21"/>
                <c:pt idx="0">
                  <c:v>-3.5225819147889401E-2</c:v>
                </c:pt>
                <c:pt idx="1">
                  <c:v>-3.758732657679819E-2</c:v>
                </c:pt>
                <c:pt idx="2">
                  <c:v>-3.1388369575912622E-2</c:v>
                </c:pt>
                <c:pt idx="3">
                  <c:v>-3.6209780576601396E-2</c:v>
                </c:pt>
                <c:pt idx="4">
                  <c:v>-3.758732657679819E-2</c:v>
                </c:pt>
                <c:pt idx="5">
                  <c:v>-3.5127423005018206E-2</c:v>
                </c:pt>
                <c:pt idx="6">
                  <c:v>-3.2962707861851813E-2</c:v>
                </c:pt>
                <c:pt idx="7">
                  <c:v>-2.9814031289973432E-2</c:v>
                </c:pt>
                <c:pt idx="8">
                  <c:v>-3.1978746433139818E-2</c:v>
                </c:pt>
                <c:pt idx="9">
                  <c:v>-3.1978746433139818E-2</c:v>
                </c:pt>
                <c:pt idx="10">
                  <c:v>-3.7488930433926988E-2</c:v>
                </c:pt>
                <c:pt idx="11">
                  <c:v>-3.6603365148086195E-2</c:v>
                </c:pt>
                <c:pt idx="12">
                  <c:v>-3.1388369575912622E-2</c:v>
                </c:pt>
                <c:pt idx="13">
                  <c:v>-2.8534881432647839E-2</c:v>
                </c:pt>
                <c:pt idx="14">
                  <c:v>-2.2139132146019876E-2</c:v>
                </c:pt>
                <c:pt idx="15">
                  <c:v>-1.2397914001771131E-2</c:v>
                </c:pt>
                <c:pt idx="16">
                  <c:v>-8.4620682869231533E-3</c:v>
                </c:pt>
                <c:pt idx="17">
                  <c:v>-6.1005608580143658E-3</c:v>
                </c:pt>
                <c:pt idx="18">
                  <c:v>-1.3775460001967923E-3</c:v>
                </c:pt>
                <c:pt idx="19">
                  <c:v>-3.9358457148479779E-4</c:v>
                </c:pt>
                <c:pt idx="20">
                  <c:v>-9.8396142871199447E-5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4-4005-B591-64B621FC29A7}"/>
            </c:ext>
          </c:extLst>
        </c:ser>
        <c:ser>
          <c:idx val="1"/>
          <c:order val="1"/>
          <c:tx>
            <c:strRef>
              <c:f>'Úrvinnsla - EN'!$T$331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EN'!$T$332:$T$352</c:f>
              <c:numCache>
                <c:formatCode>0.00%</c:formatCode>
                <c:ptCount val="21"/>
                <c:pt idx="0">
                  <c:v>3.3749877004821412E-2</c:v>
                </c:pt>
                <c:pt idx="1">
                  <c:v>3.4241857719177406E-2</c:v>
                </c:pt>
                <c:pt idx="2">
                  <c:v>3.1880350290268623E-2</c:v>
                </c:pt>
                <c:pt idx="3">
                  <c:v>3.4438650004919809E-2</c:v>
                </c:pt>
                <c:pt idx="4">
                  <c:v>3.0601200432943027E-2</c:v>
                </c:pt>
                <c:pt idx="5">
                  <c:v>2.8731673718390239E-2</c:v>
                </c:pt>
                <c:pt idx="6">
                  <c:v>3.0699596575814229E-2</c:v>
                </c:pt>
                <c:pt idx="7">
                  <c:v>2.7747712289678244E-2</c:v>
                </c:pt>
                <c:pt idx="8">
                  <c:v>2.9715635147102234E-2</c:v>
                </c:pt>
                <c:pt idx="9">
                  <c:v>2.9715635147102234E-2</c:v>
                </c:pt>
                <c:pt idx="10">
                  <c:v>3.4143461576306211E-2</c:v>
                </c:pt>
                <c:pt idx="11">
                  <c:v>3.1585161861655026E-2</c:v>
                </c:pt>
                <c:pt idx="12">
                  <c:v>2.509101643215586E-2</c:v>
                </c:pt>
                <c:pt idx="13">
                  <c:v>2.2631112860375873E-2</c:v>
                </c:pt>
                <c:pt idx="14">
                  <c:v>1.9187247859883894E-2</c:v>
                </c:pt>
                <c:pt idx="15">
                  <c:v>1.2004329430286332E-2</c:v>
                </c:pt>
                <c:pt idx="16">
                  <c:v>8.8556528584079509E-3</c:v>
                </c:pt>
                <c:pt idx="17">
                  <c:v>7.1829184295975597E-3</c:v>
                </c:pt>
                <c:pt idx="18">
                  <c:v>2.6566958575223853E-3</c:v>
                </c:pt>
                <c:pt idx="19">
                  <c:v>2.9518842861359833E-4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4-4005-B591-64B621FC2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EN'!$Y$331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EN'!$Y$332:$Y$352</c:f>
              <c:numCache>
                <c:formatCode>0.00%</c:formatCode>
                <c:ptCount val="21"/>
                <c:pt idx="0">
                  <c:v>-3.372633696892368E-2</c:v>
                </c:pt>
                <c:pt idx="1">
                  <c:v>-3.6744408592916118E-2</c:v>
                </c:pt>
                <c:pt idx="2">
                  <c:v>-3.3048497711909111E-2</c:v>
                </c:pt>
                <c:pt idx="3">
                  <c:v>-3.4404176225938242E-2</c:v>
                </c:pt>
                <c:pt idx="4">
                  <c:v>-3.7774969635255E-2</c:v>
                </c:pt>
                <c:pt idx="5">
                  <c:v>-3.6643192776257834E-2</c:v>
                </c:pt>
                <c:pt idx="6">
                  <c:v>-3.4499257750677838E-2</c:v>
                </c:pt>
                <c:pt idx="7">
                  <c:v>-3.3514703897729085E-2</c:v>
                </c:pt>
                <c:pt idx="8">
                  <c:v>-3.2738715970015583E-2</c:v>
                </c:pt>
                <c:pt idx="9">
                  <c:v>-3.0462893668183881E-2</c:v>
                </c:pt>
                <c:pt idx="10">
                  <c:v>-3.204247383724497E-2</c:v>
                </c:pt>
                <c:pt idx="11">
                  <c:v>-3.1606939111018417E-2</c:v>
                </c:pt>
                <c:pt idx="12">
                  <c:v>-2.7171846053810008E-2</c:v>
                </c:pt>
                <c:pt idx="13">
                  <c:v>-2.3371652210185379E-2</c:v>
                </c:pt>
                <c:pt idx="14">
                  <c:v>-1.6663803997104615E-2</c:v>
                </c:pt>
                <c:pt idx="15">
                  <c:v>-1.1136806978370486E-2</c:v>
                </c:pt>
                <c:pt idx="16">
                  <c:v>-8.4898600154584159E-3</c:v>
                </c:pt>
                <c:pt idx="17">
                  <c:v>-4.9994479137273184E-3</c:v>
                </c:pt>
                <c:pt idx="18">
                  <c:v>-1.5795801690610854E-3</c:v>
                </c:pt>
                <c:pt idx="19">
                  <c:v>-2.6990884442208837E-4</c:v>
                </c:pt>
                <c:pt idx="20">
                  <c:v>-3.9872897471444872E-5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E-4AFE-83A8-46A169ABAEB1}"/>
            </c:ext>
          </c:extLst>
        </c:ser>
        <c:ser>
          <c:idx val="1"/>
          <c:order val="1"/>
          <c:tx>
            <c:strRef>
              <c:f>'Úrvinnsla - EN'!$Z$331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EN'!$Z$332:$Z$352</c:f>
              <c:numCache>
                <c:formatCode>0.00%</c:formatCode>
                <c:ptCount val="21"/>
                <c:pt idx="0">
                  <c:v>3.268964163466611E-2</c:v>
                </c:pt>
                <c:pt idx="1">
                  <c:v>3.458207069158007E-2</c:v>
                </c:pt>
                <c:pt idx="2">
                  <c:v>3.1968862334220763E-2</c:v>
                </c:pt>
                <c:pt idx="3">
                  <c:v>3.3143579236648714E-2</c:v>
                </c:pt>
                <c:pt idx="4">
                  <c:v>3.549608018746396E-2</c:v>
                </c:pt>
                <c:pt idx="5">
                  <c:v>3.4514593480474552E-2</c:v>
                </c:pt>
                <c:pt idx="6">
                  <c:v>3.325092934522568E-2</c:v>
                </c:pt>
                <c:pt idx="7">
                  <c:v>3.3269332220981732E-2</c:v>
                </c:pt>
                <c:pt idx="8">
                  <c:v>3.2450404249837445E-2</c:v>
                </c:pt>
                <c:pt idx="9">
                  <c:v>3.133703026659633E-2</c:v>
                </c:pt>
                <c:pt idx="10">
                  <c:v>3.3207989301794895E-2</c:v>
                </c:pt>
                <c:pt idx="11">
                  <c:v>3.177563213878222E-2</c:v>
                </c:pt>
                <c:pt idx="12">
                  <c:v>2.7389613416923284E-2</c:v>
                </c:pt>
                <c:pt idx="13">
                  <c:v>2.2430038400667412E-2</c:v>
                </c:pt>
                <c:pt idx="14">
                  <c:v>1.7402986173306014E-2</c:v>
                </c:pt>
                <c:pt idx="15">
                  <c:v>1.2418873989375407E-2</c:v>
                </c:pt>
                <c:pt idx="16">
                  <c:v>1.0311744715307512E-2</c:v>
                </c:pt>
                <c:pt idx="17">
                  <c:v>7.3795531781766432E-3</c:v>
                </c:pt>
                <c:pt idx="18">
                  <c:v>3.3094504901299243E-3</c:v>
                </c:pt>
                <c:pt idx="19">
                  <c:v>6.6863781913653706E-4</c:v>
                </c:pt>
                <c:pt idx="20">
                  <c:v>7.3611503024205918E-5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E-4AFE-83A8-46A169ABA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EN'!$S$356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EN'!$S$357:$S$377</c:f>
              <c:numCache>
                <c:formatCode>0.00%</c:formatCode>
                <c:ptCount val="21"/>
                <c:pt idx="0">
                  <c:v>-3.6637931034482756E-2</c:v>
                </c:pt>
                <c:pt idx="1">
                  <c:v>-3.6148119122257051E-2</c:v>
                </c:pt>
                <c:pt idx="2">
                  <c:v>-3.4090909090909088E-2</c:v>
                </c:pt>
                <c:pt idx="3">
                  <c:v>-3.1739811912225704E-2</c:v>
                </c:pt>
                <c:pt idx="4">
                  <c:v>-3.7421630094043888E-2</c:v>
                </c:pt>
                <c:pt idx="5">
                  <c:v>-3.5168495297805642E-2</c:v>
                </c:pt>
                <c:pt idx="6">
                  <c:v>-3.4874608150470221E-2</c:v>
                </c:pt>
                <c:pt idx="7">
                  <c:v>-3.1054075235109717E-2</c:v>
                </c:pt>
                <c:pt idx="8">
                  <c:v>-3.1837774294670849E-2</c:v>
                </c:pt>
                <c:pt idx="9">
                  <c:v>-3.1054075235109717E-2</c:v>
                </c:pt>
                <c:pt idx="10">
                  <c:v>-3.6442006269592479E-2</c:v>
                </c:pt>
                <c:pt idx="11">
                  <c:v>-3.6148119122257051E-2</c:v>
                </c:pt>
                <c:pt idx="12">
                  <c:v>-3.1152037617554858E-2</c:v>
                </c:pt>
                <c:pt idx="13">
                  <c:v>-3.0074451410658308E-2</c:v>
                </c:pt>
                <c:pt idx="14">
                  <c:v>-2.1845611285266457E-2</c:v>
                </c:pt>
                <c:pt idx="15">
                  <c:v>-1.3224921630094044E-2</c:v>
                </c:pt>
                <c:pt idx="16">
                  <c:v>-9.2084639498432597E-3</c:v>
                </c:pt>
                <c:pt idx="17">
                  <c:v>-5.681818181818182E-3</c:v>
                </c:pt>
                <c:pt idx="18">
                  <c:v>-1.6653605015673981E-3</c:v>
                </c:pt>
                <c:pt idx="19">
                  <c:v>-1.9592476489028212E-4</c:v>
                </c:pt>
                <c:pt idx="20">
                  <c:v>-9.7962382445141062E-5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3-4A34-BB7F-95AAB41716B2}"/>
            </c:ext>
          </c:extLst>
        </c:ser>
        <c:ser>
          <c:idx val="1"/>
          <c:order val="1"/>
          <c:tx>
            <c:strRef>
              <c:f>'Úrvinnsla - EN'!$T$356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EN'!$T$357:$T$377</c:f>
              <c:numCache>
                <c:formatCode>0.00%</c:formatCode>
                <c:ptCount val="21"/>
                <c:pt idx="0">
                  <c:v>3.4972570532915359E-2</c:v>
                </c:pt>
                <c:pt idx="1">
                  <c:v>3.2033699059561126E-2</c:v>
                </c:pt>
                <c:pt idx="2">
                  <c:v>3.0956112852664575E-2</c:v>
                </c:pt>
                <c:pt idx="3">
                  <c:v>3.4188871473354233E-2</c:v>
                </c:pt>
                <c:pt idx="4">
                  <c:v>3.1935736677115988E-2</c:v>
                </c:pt>
                <c:pt idx="5">
                  <c:v>2.9780564263322883E-2</c:v>
                </c:pt>
                <c:pt idx="6">
                  <c:v>3.0956112852664575E-2</c:v>
                </c:pt>
                <c:pt idx="7">
                  <c:v>2.850705329153605E-2</c:v>
                </c:pt>
                <c:pt idx="8">
                  <c:v>2.8605015673981191E-2</c:v>
                </c:pt>
                <c:pt idx="9">
                  <c:v>2.8702978056426333E-2</c:v>
                </c:pt>
                <c:pt idx="10">
                  <c:v>3.2425548589341692E-2</c:v>
                </c:pt>
                <c:pt idx="11">
                  <c:v>3.1543887147335421E-2</c:v>
                </c:pt>
                <c:pt idx="12">
                  <c:v>2.5862068965517241E-2</c:v>
                </c:pt>
                <c:pt idx="13">
                  <c:v>2.2433385579937303E-2</c:v>
                </c:pt>
                <c:pt idx="14">
                  <c:v>2.037617554858934E-2</c:v>
                </c:pt>
                <c:pt idx="15">
                  <c:v>1.1853448275862068E-2</c:v>
                </c:pt>
                <c:pt idx="16">
                  <c:v>9.9921630094043888E-3</c:v>
                </c:pt>
                <c:pt idx="17">
                  <c:v>5.681818181818182E-3</c:v>
                </c:pt>
                <c:pt idx="18">
                  <c:v>3.0368338557993728E-3</c:v>
                </c:pt>
                <c:pt idx="19">
                  <c:v>3.9184952978056425E-4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13-4A34-BB7F-95AAB4171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EN'!$Y$356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EN'!$Y$357:$Y$377</c:f>
              <c:numCache>
                <c:formatCode>0.00%</c:formatCode>
                <c:ptCount val="21"/>
                <c:pt idx="0">
                  <c:v>-3.2519616128382257E-2</c:v>
                </c:pt>
                <c:pt idx="1">
                  <c:v>-3.6275928025575402E-2</c:v>
                </c:pt>
                <c:pt idx="2">
                  <c:v>-3.3124114680292444E-2</c:v>
                </c:pt>
                <c:pt idx="3">
                  <c:v>-3.3379748396274361E-2</c:v>
                </c:pt>
                <c:pt idx="4">
                  <c:v>-3.7905968896895403E-2</c:v>
                </c:pt>
                <c:pt idx="5">
                  <c:v>-3.8931511216305219E-2</c:v>
                </c:pt>
                <c:pt idx="6">
                  <c:v>-3.4742125729683888E-2</c:v>
                </c:pt>
                <c:pt idx="7">
                  <c:v>-3.4648894609737538E-2</c:v>
                </c:pt>
                <c:pt idx="8">
                  <c:v>-3.3358696207899385E-2</c:v>
                </c:pt>
                <c:pt idx="9">
                  <c:v>-3.0372292914134139E-2</c:v>
                </c:pt>
                <c:pt idx="10">
                  <c:v>-3.2212855669203955E-2</c:v>
                </c:pt>
                <c:pt idx="11">
                  <c:v>-3.1391820322579672E-2</c:v>
                </c:pt>
                <c:pt idx="12">
                  <c:v>-2.7752799189190002E-2</c:v>
                </c:pt>
                <c:pt idx="13">
                  <c:v>-2.3458152760693761E-2</c:v>
                </c:pt>
                <c:pt idx="14">
                  <c:v>-1.7443241796413309E-2</c:v>
                </c:pt>
                <c:pt idx="15">
                  <c:v>-1.1193749304525919E-2</c:v>
                </c:pt>
                <c:pt idx="16">
                  <c:v>-8.1893012778678342E-3</c:v>
                </c:pt>
                <c:pt idx="17">
                  <c:v>-4.9833537339063535E-3</c:v>
                </c:pt>
                <c:pt idx="18">
                  <c:v>-1.5909439500521793E-3</c:v>
                </c:pt>
                <c:pt idx="19">
                  <c:v>-2.8270081532118122E-4</c:v>
                </c:pt>
                <c:pt idx="20">
                  <c:v>-4.2104376749963158E-5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FE-4364-BCCC-28AAA7A5A5BC}"/>
            </c:ext>
          </c:extLst>
        </c:ser>
        <c:ser>
          <c:idx val="1"/>
          <c:order val="1"/>
          <c:tx>
            <c:strRef>
              <c:f>'Úrvinnsla - EN'!$Z$356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EN'!$Z$357:$Z$377</c:f>
              <c:numCache>
                <c:formatCode>0.00%</c:formatCode>
                <c:ptCount val="21"/>
                <c:pt idx="0">
                  <c:v>3.1641439127597315E-2</c:v>
                </c:pt>
                <c:pt idx="1">
                  <c:v>3.4239880664166472E-2</c:v>
                </c:pt>
                <c:pt idx="2">
                  <c:v>3.1933162309364917E-2</c:v>
                </c:pt>
                <c:pt idx="3">
                  <c:v>3.2330146433007426E-2</c:v>
                </c:pt>
                <c:pt idx="4">
                  <c:v>3.5181214230076356E-2</c:v>
                </c:pt>
                <c:pt idx="5">
                  <c:v>3.5268430439058425E-2</c:v>
                </c:pt>
                <c:pt idx="6">
                  <c:v>3.2787279666292739E-2</c:v>
                </c:pt>
                <c:pt idx="7">
                  <c:v>3.3391778218202925E-2</c:v>
                </c:pt>
                <c:pt idx="8">
                  <c:v>3.2351198621382408E-2</c:v>
                </c:pt>
                <c:pt idx="9">
                  <c:v>3.0339210903830596E-2</c:v>
                </c:pt>
                <c:pt idx="10">
                  <c:v>3.3178248878970966E-2</c:v>
                </c:pt>
                <c:pt idx="11">
                  <c:v>3.1316633935526167E-2</c:v>
                </c:pt>
                <c:pt idx="12">
                  <c:v>2.7566336949297308E-2</c:v>
                </c:pt>
                <c:pt idx="13">
                  <c:v>2.3028086626747709E-2</c:v>
                </c:pt>
                <c:pt idx="14">
                  <c:v>1.7780076810413013E-2</c:v>
                </c:pt>
                <c:pt idx="15">
                  <c:v>1.2237336356828579E-2</c:v>
                </c:pt>
                <c:pt idx="16">
                  <c:v>1.0153169707705401E-2</c:v>
                </c:pt>
                <c:pt idx="17">
                  <c:v>7.3321764654578703E-3</c:v>
                </c:pt>
                <c:pt idx="18">
                  <c:v>3.2901562974614069E-3</c:v>
                </c:pt>
                <c:pt idx="19">
                  <c:v>7.8193842535645864E-4</c:v>
                </c:pt>
                <c:pt idx="20">
                  <c:v>7.2178931571365416E-5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FE-4364-BCCC-28AAA7A5A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EN'!$S$381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EN'!$S$382:$S$402</c:f>
              <c:numCache>
                <c:formatCode>0.00%</c:formatCode>
                <c:ptCount val="21"/>
                <c:pt idx="0">
                  <c:v>-3.4104046242774563E-2</c:v>
                </c:pt>
                <c:pt idx="1">
                  <c:v>-3.7090558766859343E-2</c:v>
                </c:pt>
                <c:pt idx="2">
                  <c:v>-3.680154142581888E-2</c:v>
                </c:pt>
                <c:pt idx="3">
                  <c:v>-3.0154142581888248E-2</c:v>
                </c:pt>
                <c:pt idx="4">
                  <c:v>-3.5452793834296725E-2</c:v>
                </c:pt>
                <c:pt idx="5">
                  <c:v>-3.6127167630057806E-2</c:v>
                </c:pt>
                <c:pt idx="6">
                  <c:v>-3.4971098265895957E-2</c:v>
                </c:pt>
                <c:pt idx="7">
                  <c:v>-3.227360308285164E-2</c:v>
                </c:pt>
                <c:pt idx="8">
                  <c:v>-2.9479768786127167E-2</c:v>
                </c:pt>
                <c:pt idx="9">
                  <c:v>-3.0828516377649325E-2</c:v>
                </c:pt>
                <c:pt idx="10">
                  <c:v>-3.3815028901734101E-2</c:v>
                </c:pt>
                <c:pt idx="11">
                  <c:v>-3.3622350674373795E-2</c:v>
                </c:pt>
                <c:pt idx="12">
                  <c:v>-3.5356454720616569E-2</c:v>
                </c:pt>
                <c:pt idx="13">
                  <c:v>-2.7745664739884393E-2</c:v>
                </c:pt>
                <c:pt idx="14">
                  <c:v>-2.302504816955684E-2</c:v>
                </c:pt>
                <c:pt idx="15">
                  <c:v>-1.4161849710982659E-2</c:v>
                </c:pt>
                <c:pt idx="16">
                  <c:v>-8.8631984585741813E-3</c:v>
                </c:pt>
                <c:pt idx="17">
                  <c:v>-5.9730250481695567E-3</c:v>
                </c:pt>
                <c:pt idx="18">
                  <c:v>-2.0231213872832369E-3</c:v>
                </c:pt>
                <c:pt idx="19">
                  <c:v>-2.8901734104046245E-4</c:v>
                </c:pt>
                <c:pt idx="20">
                  <c:v>-9.6339113680154144E-5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0B9-A2A2-1D1040FA6778}"/>
            </c:ext>
          </c:extLst>
        </c:ser>
        <c:ser>
          <c:idx val="1"/>
          <c:order val="1"/>
          <c:tx>
            <c:strRef>
              <c:f>'Úrvinnsla - EN'!$T$381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EN'!$T$382:$T$402</c:f>
              <c:numCache>
                <c:formatCode>0.00%</c:formatCode>
                <c:ptCount val="21"/>
                <c:pt idx="0">
                  <c:v>3.5163776493256263E-2</c:v>
                </c:pt>
                <c:pt idx="1">
                  <c:v>3.2658959537572252E-2</c:v>
                </c:pt>
                <c:pt idx="2">
                  <c:v>3.0346820809248554E-2</c:v>
                </c:pt>
                <c:pt idx="3">
                  <c:v>3.420038535645472E-2</c:v>
                </c:pt>
                <c:pt idx="4">
                  <c:v>3.2851637764932565E-2</c:v>
                </c:pt>
                <c:pt idx="5">
                  <c:v>2.9576107899807323E-2</c:v>
                </c:pt>
                <c:pt idx="6">
                  <c:v>3.1888246628131021E-2</c:v>
                </c:pt>
                <c:pt idx="7">
                  <c:v>2.9865125240847785E-2</c:v>
                </c:pt>
                <c:pt idx="8">
                  <c:v>2.764932562620424E-2</c:v>
                </c:pt>
                <c:pt idx="9">
                  <c:v>2.9190751445086704E-2</c:v>
                </c:pt>
                <c:pt idx="10">
                  <c:v>3.2562620423892102E-2</c:v>
                </c:pt>
                <c:pt idx="11">
                  <c:v>3.2562620423892102E-2</c:v>
                </c:pt>
                <c:pt idx="12">
                  <c:v>2.5337186897880538E-2</c:v>
                </c:pt>
                <c:pt idx="13">
                  <c:v>2.3410404624277455E-2</c:v>
                </c:pt>
                <c:pt idx="14">
                  <c:v>1.9749518304431599E-2</c:v>
                </c:pt>
                <c:pt idx="15">
                  <c:v>1.2524084778420038E-2</c:v>
                </c:pt>
                <c:pt idx="16">
                  <c:v>9.9229287090558775E-3</c:v>
                </c:pt>
                <c:pt idx="17">
                  <c:v>5.1059730250481699E-3</c:v>
                </c:pt>
                <c:pt idx="18">
                  <c:v>2.6974951830443161E-3</c:v>
                </c:pt>
                <c:pt idx="19">
                  <c:v>3.8535645472061658E-4</c:v>
                </c:pt>
                <c:pt idx="20">
                  <c:v>9.6339113680154144E-5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0B9-A2A2-1D1040FA6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EN'!$Y$381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EN'!$Y$382:$Y$402</c:f>
              <c:numCache>
                <c:formatCode>0.00%</c:formatCode>
                <c:ptCount val="21"/>
                <c:pt idx="0">
                  <c:v>-3.1415938255261074E-2</c:v>
                </c:pt>
                <c:pt idx="1">
                  <c:v>-3.5568686930677447E-2</c:v>
                </c:pt>
                <c:pt idx="2">
                  <c:v>-3.3221989403330966E-2</c:v>
                </c:pt>
                <c:pt idx="3">
                  <c:v>-3.2263437984937887E-2</c:v>
                </c:pt>
                <c:pt idx="4">
                  <c:v>-3.7640677649094199E-2</c:v>
                </c:pt>
                <c:pt idx="5">
                  <c:v>-4.1588857424243751E-2</c:v>
                </c:pt>
                <c:pt idx="6">
                  <c:v>-3.6197005695782665E-2</c:v>
                </c:pt>
                <c:pt idx="7">
                  <c:v>-3.6395729770327574E-2</c:v>
                </c:pt>
                <c:pt idx="8">
                  <c:v>-3.3251213531940514E-2</c:v>
                </c:pt>
                <c:pt idx="9">
                  <c:v>-3.1594205439779297E-2</c:v>
                </c:pt>
                <c:pt idx="10">
                  <c:v>-3.1605895091223114E-2</c:v>
                </c:pt>
                <c:pt idx="11">
                  <c:v>-3.0998033216144579E-2</c:v>
                </c:pt>
                <c:pt idx="12">
                  <c:v>-2.8055163465163378E-2</c:v>
                </c:pt>
                <c:pt idx="13">
                  <c:v>-2.3455285622020965E-2</c:v>
                </c:pt>
                <c:pt idx="14">
                  <c:v>-1.7946537379121698E-2</c:v>
                </c:pt>
                <c:pt idx="15">
                  <c:v>-1.1412022222027394E-2</c:v>
                </c:pt>
                <c:pt idx="16">
                  <c:v>-7.9811095232667894E-3</c:v>
                </c:pt>
                <c:pt idx="17">
                  <c:v>-5.0294725337027262E-3</c:v>
                </c:pt>
                <c:pt idx="18">
                  <c:v>-1.657008092161212E-3</c:v>
                </c:pt>
                <c:pt idx="19">
                  <c:v>-3.1854300184404251E-4</c:v>
                </c:pt>
                <c:pt idx="20">
                  <c:v>-3.7991367192408738E-5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8-487A-9711-4F33DF5EA26E}"/>
            </c:ext>
          </c:extLst>
        </c:ser>
        <c:ser>
          <c:idx val="1"/>
          <c:order val="1"/>
          <c:tx>
            <c:strRef>
              <c:f>'Úrvinnsla - EN'!$Z$381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EN'!$Z$382:$Z$402</c:f>
              <c:numCache>
                <c:formatCode>0.00%</c:formatCode>
                <c:ptCount val="21"/>
                <c:pt idx="0">
                  <c:v>3.0352179973873628E-2</c:v>
                </c:pt>
                <c:pt idx="1">
                  <c:v>3.3660351332474144E-2</c:v>
                </c:pt>
                <c:pt idx="2">
                  <c:v>3.1693567477051751E-2</c:v>
                </c:pt>
                <c:pt idx="3">
                  <c:v>3.1471464099619206E-2</c:v>
                </c:pt>
                <c:pt idx="4">
                  <c:v>3.4691963072391092E-2</c:v>
                </c:pt>
                <c:pt idx="5">
                  <c:v>3.6711350359310661E-2</c:v>
                </c:pt>
                <c:pt idx="6">
                  <c:v>3.2833308492824016E-2</c:v>
                </c:pt>
                <c:pt idx="7">
                  <c:v>3.3587291010950281E-2</c:v>
                </c:pt>
                <c:pt idx="8">
                  <c:v>3.136333482376389E-2</c:v>
                </c:pt>
                <c:pt idx="9">
                  <c:v>3.0393093753926993E-2</c:v>
                </c:pt>
                <c:pt idx="10">
                  <c:v>3.2310196590713158E-2</c:v>
                </c:pt>
                <c:pt idx="11">
                  <c:v>3.101264528044935E-2</c:v>
                </c:pt>
                <c:pt idx="12">
                  <c:v>2.7745387701902199E-2</c:v>
                </c:pt>
                <c:pt idx="13">
                  <c:v>2.3084139188679742E-2</c:v>
                </c:pt>
                <c:pt idx="14">
                  <c:v>1.7993295984896969E-2</c:v>
                </c:pt>
                <c:pt idx="15">
                  <c:v>1.2467013264831977E-2</c:v>
                </c:pt>
                <c:pt idx="16">
                  <c:v>9.7316348269785458E-3</c:v>
                </c:pt>
                <c:pt idx="17">
                  <c:v>7.1540666836166613E-3</c:v>
                </c:pt>
                <c:pt idx="18">
                  <c:v>3.2643351656861971E-3</c:v>
                </c:pt>
                <c:pt idx="19">
                  <c:v>7.5106010526531123E-4</c:v>
                </c:pt>
                <c:pt idx="20">
                  <c:v>9.3517211550544585E-5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08-487A-9711-4F33DF5EA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EN'!$S$406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EN'!$S$407:$S$427</c:f>
              <c:numCache>
                <c:formatCode>0.00%</c:formatCode>
                <c:ptCount val="21"/>
                <c:pt idx="0">
                  <c:v>-3.34280303030303E-2</c:v>
                </c:pt>
                <c:pt idx="1">
                  <c:v>-3.7121212121212124E-2</c:v>
                </c:pt>
                <c:pt idx="2">
                  <c:v>-3.5416666666666666E-2</c:v>
                </c:pt>
                <c:pt idx="3">
                  <c:v>-3.0397727272727274E-2</c:v>
                </c:pt>
                <c:pt idx="4">
                  <c:v>-3.4753787878787877E-2</c:v>
                </c:pt>
                <c:pt idx="5">
                  <c:v>-3.5700757575757573E-2</c:v>
                </c:pt>
                <c:pt idx="6">
                  <c:v>-3.4943181818181818E-2</c:v>
                </c:pt>
                <c:pt idx="7">
                  <c:v>-3.4848484848484851E-2</c:v>
                </c:pt>
                <c:pt idx="8">
                  <c:v>-2.9545454545454545E-2</c:v>
                </c:pt>
                <c:pt idx="9">
                  <c:v>-3.2859848484848485E-2</c:v>
                </c:pt>
                <c:pt idx="10">
                  <c:v>-3.1912878787878789E-2</c:v>
                </c:pt>
                <c:pt idx="11">
                  <c:v>-3.3238636363636366E-2</c:v>
                </c:pt>
                <c:pt idx="12">
                  <c:v>-3.4185606060606062E-2</c:v>
                </c:pt>
                <c:pt idx="13">
                  <c:v>-2.9166666666666667E-2</c:v>
                </c:pt>
                <c:pt idx="14">
                  <c:v>-2.2632575757575758E-2</c:v>
                </c:pt>
                <c:pt idx="15">
                  <c:v>-1.6382575757575759E-2</c:v>
                </c:pt>
                <c:pt idx="16">
                  <c:v>-8.3333333333333332E-3</c:v>
                </c:pt>
                <c:pt idx="17">
                  <c:v>-6.0606060606060606E-3</c:v>
                </c:pt>
                <c:pt idx="18">
                  <c:v>-1.893939393939394E-3</c:v>
                </c:pt>
                <c:pt idx="19">
                  <c:v>-2.8409090909090908E-4</c:v>
                </c:pt>
                <c:pt idx="20">
                  <c:v>-9.4696969696969697E-5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F-413D-B6D8-63E2CC1EDD25}"/>
            </c:ext>
          </c:extLst>
        </c:ser>
        <c:ser>
          <c:idx val="1"/>
          <c:order val="1"/>
          <c:tx>
            <c:strRef>
              <c:f>'Úrvinnsla - EN'!$T$406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EN'!$T$407:$T$427</c:f>
              <c:numCache>
                <c:formatCode>0.00%</c:formatCode>
                <c:ptCount val="21"/>
                <c:pt idx="0">
                  <c:v>3.3049242424242425E-2</c:v>
                </c:pt>
                <c:pt idx="1">
                  <c:v>3.5795454545454547E-2</c:v>
                </c:pt>
                <c:pt idx="2">
                  <c:v>3.1723484848484848E-2</c:v>
                </c:pt>
                <c:pt idx="3">
                  <c:v>3.0776515151515152E-2</c:v>
                </c:pt>
                <c:pt idx="4">
                  <c:v>3.1723484848484848E-2</c:v>
                </c:pt>
                <c:pt idx="5">
                  <c:v>3.0965909090909093E-2</c:v>
                </c:pt>
                <c:pt idx="6">
                  <c:v>3.0965909090909093E-2</c:v>
                </c:pt>
                <c:pt idx="7">
                  <c:v>3.1439393939393941E-2</c:v>
                </c:pt>
                <c:pt idx="8">
                  <c:v>2.6420454545454546E-2</c:v>
                </c:pt>
                <c:pt idx="9">
                  <c:v>2.9261363636363637E-2</c:v>
                </c:pt>
                <c:pt idx="10">
                  <c:v>3.0965909090909093E-2</c:v>
                </c:pt>
                <c:pt idx="11">
                  <c:v>3.2670454545454544E-2</c:v>
                </c:pt>
                <c:pt idx="12">
                  <c:v>2.5946969696969698E-2</c:v>
                </c:pt>
                <c:pt idx="13">
                  <c:v>2.3484848484848483E-2</c:v>
                </c:pt>
                <c:pt idx="14">
                  <c:v>1.9412878787878788E-2</c:v>
                </c:pt>
                <c:pt idx="15">
                  <c:v>1.3731060606060606E-2</c:v>
                </c:pt>
                <c:pt idx="16">
                  <c:v>1.0037878787878788E-2</c:v>
                </c:pt>
                <c:pt idx="17">
                  <c:v>5.0189393939393942E-3</c:v>
                </c:pt>
                <c:pt idx="18">
                  <c:v>2.9356060606060604E-3</c:v>
                </c:pt>
                <c:pt idx="19">
                  <c:v>3.7878787878787879E-4</c:v>
                </c:pt>
                <c:pt idx="20">
                  <c:v>9.4696969696969697E-5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4F-413D-B6D8-63E2CC1ED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EN'!$Y$406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EN'!$Y$407:$Y$427</c:f>
              <c:numCache>
                <c:formatCode>0.00%</c:formatCode>
                <c:ptCount val="21"/>
                <c:pt idx="0">
                  <c:v>-3.1110144562592285E-2</c:v>
                </c:pt>
                <c:pt idx="1">
                  <c:v>-3.42864010438724E-2</c:v>
                </c:pt>
                <c:pt idx="2">
                  <c:v>-3.3645426762965419E-2</c:v>
                </c:pt>
                <c:pt idx="3">
                  <c:v>-3.1447800656998641E-2</c:v>
                </c:pt>
                <c:pt idx="4">
                  <c:v>-3.6941865921915597E-2</c:v>
                </c:pt>
                <c:pt idx="5">
                  <c:v>-4.2879462497281584E-2</c:v>
                </c:pt>
                <c:pt idx="6">
                  <c:v>-3.7768837203978618E-2</c:v>
                </c:pt>
                <c:pt idx="7">
                  <c:v>-3.7259491570043608E-2</c:v>
                </c:pt>
                <c:pt idx="8">
                  <c:v>-3.307885128252086E-2</c:v>
                </c:pt>
                <c:pt idx="9">
                  <c:v>-3.224901850813236E-2</c:v>
                </c:pt>
                <c:pt idx="10">
                  <c:v>-3.0869779207252167E-2</c:v>
                </c:pt>
                <c:pt idx="11">
                  <c:v>-3.0672336236794214E-2</c:v>
                </c:pt>
                <c:pt idx="12">
                  <c:v>-2.7985394943170764E-2</c:v>
                </c:pt>
                <c:pt idx="13">
                  <c:v>-2.3799031670997058E-2</c:v>
                </c:pt>
                <c:pt idx="14">
                  <c:v>-1.8462348483981365E-2</c:v>
                </c:pt>
                <c:pt idx="15">
                  <c:v>-1.1734980026783567E-2</c:v>
                </c:pt>
                <c:pt idx="16">
                  <c:v>-7.9606716494786366E-3</c:v>
                </c:pt>
                <c:pt idx="17">
                  <c:v>-4.9761351540055171E-3</c:v>
                </c:pt>
                <c:pt idx="18">
                  <c:v>-1.7626792724941911E-3</c:v>
                </c:pt>
                <c:pt idx="19">
                  <c:v>-2.9187221719871348E-4</c:v>
                </c:pt>
                <c:pt idx="20">
                  <c:v>-3.1476415580253412E-5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B-4795-8FE5-87BBF64ACBC6}"/>
            </c:ext>
          </c:extLst>
        </c:ser>
        <c:ser>
          <c:idx val="1"/>
          <c:order val="1"/>
          <c:tx>
            <c:strRef>
              <c:f>'Úrvinnsla - EN'!$Z$406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EN'!$Z$407:$Z$427</c:f>
              <c:numCache>
                <c:formatCode>0.00%</c:formatCode>
                <c:ptCount val="21"/>
                <c:pt idx="0">
                  <c:v>2.9204390673824212E-2</c:v>
                </c:pt>
                <c:pt idx="1">
                  <c:v>3.2924330696945073E-2</c:v>
                </c:pt>
                <c:pt idx="2">
                  <c:v>3.1839825105589067E-2</c:v>
                </c:pt>
                <c:pt idx="3">
                  <c:v>3.099568486957318E-2</c:v>
                </c:pt>
                <c:pt idx="4">
                  <c:v>3.4177664335504253E-2</c:v>
                </c:pt>
                <c:pt idx="5">
                  <c:v>3.7728776311421935E-2</c:v>
                </c:pt>
                <c:pt idx="6">
                  <c:v>3.326770977600238E-2</c:v>
                </c:pt>
                <c:pt idx="7">
                  <c:v>3.381711630249408E-2</c:v>
                </c:pt>
                <c:pt idx="8">
                  <c:v>3.1030022777478912E-2</c:v>
                </c:pt>
                <c:pt idx="9">
                  <c:v>3.0803964883766181E-2</c:v>
                </c:pt>
                <c:pt idx="10">
                  <c:v>3.104146874678082E-2</c:v>
                </c:pt>
                <c:pt idx="11">
                  <c:v>3.0741012052605675E-2</c:v>
                </c:pt>
                <c:pt idx="12">
                  <c:v>2.7925303604335733E-2</c:v>
                </c:pt>
                <c:pt idx="13">
                  <c:v>2.319239529799581E-2</c:v>
                </c:pt>
                <c:pt idx="14">
                  <c:v>1.8559639223047604E-2</c:v>
                </c:pt>
                <c:pt idx="15">
                  <c:v>1.3025513065573958E-2</c:v>
                </c:pt>
                <c:pt idx="16">
                  <c:v>9.3656643812881288E-3</c:v>
                </c:pt>
                <c:pt idx="17">
                  <c:v>6.9019194890519303E-3</c:v>
                </c:pt>
                <c:pt idx="18">
                  <c:v>3.3365000515068618E-3</c:v>
                </c:pt>
                <c:pt idx="19">
                  <c:v>7.9835635880824566E-4</c:v>
                </c:pt>
                <c:pt idx="20">
                  <c:v>1.0873670836814815E-4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B-4795-8FE5-87BBF64AC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2020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EN'!$S$431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EN'!$S$432:$S$452</c:f>
              <c:numCache>
                <c:formatCode>0.00%</c:formatCode>
                <c:ptCount val="21"/>
                <c:pt idx="0">
                  <c:v>-3.2349602724177071E-2</c:v>
                </c:pt>
                <c:pt idx="1">
                  <c:v>-3.5565645100264852E-2</c:v>
                </c:pt>
                <c:pt idx="2">
                  <c:v>-3.5376466136965566E-2</c:v>
                </c:pt>
                <c:pt idx="3">
                  <c:v>-3.1971244797578506E-2</c:v>
                </c:pt>
                <c:pt idx="4">
                  <c:v>-3.4146802875520244E-2</c:v>
                </c:pt>
                <c:pt idx="5">
                  <c:v>-3.5376466136965566E-2</c:v>
                </c:pt>
                <c:pt idx="6">
                  <c:v>-3.6416950435111617E-2</c:v>
                </c:pt>
                <c:pt idx="7">
                  <c:v>-3.6133181990162695E-2</c:v>
                </c:pt>
                <c:pt idx="8">
                  <c:v>-2.9038970866439653E-2</c:v>
                </c:pt>
                <c:pt idx="9">
                  <c:v>-3.187665531592887E-2</c:v>
                </c:pt>
                <c:pt idx="10">
                  <c:v>-3.1592886870979948E-2</c:v>
                </c:pt>
                <c:pt idx="11">
                  <c:v>-3.3200908059023836E-2</c:v>
                </c:pt>
                <c:pt idx="12">
                  <c:v>-3.3484676503972757E-2</c:v>
                </c:pt>
                <c:pt idx="13">
                  <c:v>-2.9511918274687854E-2</c:v>
                </c:pt>
                <c:pt idx="14">
                  <c:v>-2.4120317820658342E-2</c:v>
                </c:pt>
                <c:pt idx="15">
                  <c:v>-1.7688233068482783E-2</c:v>
                </c:pt>
                <c:pt idx="16">
                  <c:v>-8.5130533484676502E-3</c:v>
                </c:pt>
                <c:pt idx="17">
                  <c:v>-4.8240635641316684E-3</c:v>
                </c:pt>
                <c:pt idx="18">
                  <c:v>-2.2701475595913734E-3</c:v>
                </c:pt>
                <c:pt idx="19">
                  <c:v>-3.7835792659856227E-4</c:v>
                </c:pt>
                <c:pt idx="20">
                  <c:v>-9.4589481649640566E-5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84-4199-BF1E-7F84947911D9}"/>
            </c:ext>
          </c:extLst>
        </c:ser>
        <c:ser>
          <c:idx val="1"/>
          <c:order val="1"/>
          <c:tx>
            <c:strRef>
              <c:f>'Úrvinnsla - EN'!$T$431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EN'!$T$432:$T$452</c:f>
              <c:numCache>
                <c:formatCode>0.00%</c:formatCode>
                <c:ptCount val="21"/>
                <c:pt idx="0">
                  <c:v>3.1119939462731745E-2</c:v>
                </c:pt>
                <c:pt idx="1">
                  <c:v>3.5187287173666287E-2</c:v>
                </c:pt>
                <c:pt idx="2">
                  <c:v>3.1403707907680663E-2</c:v>
                </c:pt>
                <c:pt idx="3">
                  <c:v>3.1498297389330306E-2</c:v>
                </c:pt>
                <c:pt idx="4">
                  <c:v>3.0457813091184262E-2</c:v>
                </c:pt>
                <c:pt idx="5">
                  <c:v>3.0930760499432462E-2</c:v>
                </c:pt>
                <c:pt idx="6">
                  <c:v>3.1971244797578506E-2</c:v>
                </c:pt>
                <c:pt idx="7">
                  <c:v>3.1971244797578506E-2</c:v>
                </c:pt>
                <c:pt idx="8">
                  <c:v>2.6390465380249715E-2</c:v>
                </c:pt>
                <c:pt idx="9">
                  <c:v>2.8376844494892167E-2</c:v>
                </c:pt>
                <c:pt idx="10">
                  <c:v>2.9133560348089293E-2</c:v>
                </c:pt>
                <c:pt idx="11">
                  <c:v>3.2538781687476349E-2</c:v>
                </c:pt>
                <c:pt idx="12">
                  <c:v>2.847143397654181E-2</c:v>
                </c:pt>
                <c:pt idx="13">
                  <c:v>2.336360196746122E-2</c:v>
                </c:pt>
                <c:pt idx="14">
                  <c:v>1.9769201664774878E-2</c:v>
                </c:pt>
                <c:pt idx="15">
                  <c:v>1.513431706394249E-2</c:v>
                </c:pt>
                <c:pt idx="16">
                  <c:v>1.0121074536511539E-2</c:v>
                </c:pt>
                <c:pt idx="17">
                  <c:v>4.8240635641316684E-3</c:v>
                </c:pt>
                <c:pt idx="18">
                  <c:v>2.9322739311388574E-3</c:v>
                </c:pt>
                <c:pt idx="19">
                  <c:v>3.7835792659856227E-4</c:v>
                </c:pt>
                <c:pt idx="20">
                  <c:v>9.4589481649640566E-5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84-4199-BF1E-7F8494791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Úrvinnsla!$Y$82:$Y$102</c:f>
              <c:numCache>
                <c:formatCode>0.00%</c:formatCode>
                <c:ptCount val="21"/>
                <c:pt idx="0">
                  <c:v>-3.5779666612202436E-2</c:v>
                </c:pt>
                <c:pt idx="1">
                  <c:v>-3.6479921037977134E-2</c:v>
                </c:pt>
                <c:pt idx="2">
                  <c:v>-3.8960822432150349E-2</c:v>
                </c:pt>
                <c:pt idx="3">
                  <c:v>-3.8300582544991343E-2</c:v>
                </c:pt>
                <c:pt idx="4">
                  <c:v>-3.6526604666362109E-2</c:v>
                </c:pt>
                <c:pt idx="5">
                  <c:v>-3.7103480931405079E-2</c:v>
                </c:pt>
                <c:pt idx="6">
                  <c:v>-3.7273542720521788E-2</c:v>
                </c:pt>
                <c:pt idx="7">
                  <c:v>-3.5192786712505544E-2</c:v>
                </c:pt>
                <c:pt idx="8">
                  <c:v>-3.7313557259137486E-2</c:v>
                </c:pt>
                <c:pt idx="9">
                  <c:v>-3.7196848188175036E-2</c:v>
                </c:pt>
                <c:pt idx="10">
                  <c:v>-3.2278394483328941E-2</c:v>
                </c:pt>
                <c:pt idx="11">
                  <c:v>-2.8053526114488265E-2</c:v>
                </c:pt>
                <c:pt idx="12">
                  <c:v>-2.0860912798316721E-2</c:v>
                </c:pt>
                <c:pt idx="13">
                  <c:v>-1.5182182859772384E-2</c:v>
                </c:pt>
                <c:pt idx="14">
                  <c:v>-1.3958404887108982E-2</c:v>
                </c:pt>
                <c:pt idx="15">
                  <c:v>-1.1590878019013574E-2</c:v>
                </c:pt>
                <c:pt idx="16">
                  <c:v>-7.2593042138643709E-3</c:v>
                </c:pt>
                <c:pt idx="17">
                  <c:v>-3.5512903021431121E-3</c:v>
                </c:pt>
                <c:pt idx="18">
                  <c:v>-1.1270761710087999E-3</c:v>
                </c:pt>
                <c:pt idx="19">
                  <c:v>-1.700617891167124E-4</c:v>
                </c:pt>
                <c:pt idx="20">
                  <c:v>-3.0010903961772778E-5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9C-4995-9F6B-C5501BCFBA76}"/>
            </c:ext>
          </c:extLst>
        </c:ser>
        <c:ser>
          <c:idx val="1"/>
          <c:order val="1"/>
          <c:tx>
            <c:strRef>
              <c:f>Úrvinnsla!$Z$81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Úrvinnsla!$Z$82:$Z$102</c:f>
              <c:numCache>
                <c:formatCode>0.00%</c:formatCode>
                <c:ptCount val="21"/>
                <c:pt idx="0">
                  <c:v>3.4489197741846202E-2</c:v>
                </c:pt>
                <c:pt idx="1">
                  <c:v>3.5192786712505544E-2</c:v>
                </c:pt>
                <c:pt idx="2">
                  <c:v>3.7020117309289044E-2</c:v>
                </c:pt>
                <c:pt idx="3">
                  <c:v>3.6186481088128684E-2</c:v>
                </c:pt>
                <c:pt idx="4">
                  <c:v>3.5316164873237278E-2</c:v>
                </c:pt>
                <c:pt idx="5">
                  <c:v>3.5956397491088428E-2</c:v>
                </c:pt>
                <c:pt idx="6">
                  <c:v>3.4879339493349253E-2</c:v>
                </c:pt>
                <c:pt idx="7">
                  <c:v>3.3788943316071504E-2</c:v>
                </c:pt>
                <c:pt idx="8">
                  <c:v>3.6309859248860418E-2</c:v>
                </c:pt>
                <c:pt idx="9">
                  <c:v>3.4899346762657102E-2</c:v>
                </c:pt>
                <c:pt idx="10">
                  <c:v>3.0911231080625962E-2</c:v>
                </c:pt>
                <c:pt idx="11">
                  <c:v>2.6096148267203752E-2</c:v>
                </c:pt>
                <c:pt idx="12">
                  <c:v>2.0794221900623893E-2</c:v>
                </c:pt>
                <c:pt idx="13">
                  <c:v>1.5842422746931387E-2</c:v>
                </c:pt>
                <c:pt idx="14">
                  <c:v>1.5415601001697284E-2</c:v>
                </c:pt>
                <c:pt idx="15">
                  <c:v>1.4015092150147887E-2</c:v>
                </c:pt>
                <c:pt idx="16">
                  <c:v>1.0060321916963164E-2</c:v>
                </c:pt>
                <c:pt idx="17">
                  <c:v>5.665391759005772E-3</c:v>
                </c:pt>
                <c:pt idx="18">
                  <c:v>2.2874977908640139E-3</c:v>
                </c:pt>
                <c:pt idx="19">
                  <c:v>6.03552624120097E-4</c:v>
                </c:pt>
                <c:pt idx="20">
                  <c:v>8.002907723139408E-5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9C-4995-9F6B-C5501BCFB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2020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EN'!$Y$431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EN'!$Y$432:$Y$452</c:f>
              <c:numCache>
                <c:formatCode>0.00%</c:formatCode>
                <c:ptCount val="21"/>
                <c:pt idx="0">
                  <c:v>-3.0903113189960512E-2</c:v>
                </c:pt>
                <c:pt idx="1">
                  <c:v>-3.3159907581586365E-2</c:v>
                </c:pt>
                <c:pt idx="2">
                  <c:v>-3.4261471802780462E-2</c:v>
                </c:pt>
                <c:pt idx="3">
                  <c:v>-3.1708102428525432E-2</c:v>
                </c:pt>
                <c:pt idx="4">
                  <c:v>-3.550426220617893E-2</c:v>
                </c:pt>
                <c:pt idx="5">
                  <c:v>-4.2754814400551344E-2</c:v>
                </c:pt>
                <c:pt idx="6">
                  <c:v>-3.8687500353065458E-2</c:v>
                </c:pt>
                <c:pt idx="7">
                  <c:v>-3.7018206879409786E-2</c:v>
                </c:pt>
                <c:pt idx="8">
                  <c:v>-3.3541218273538169E-2</c:v>
                </c:pt>
                <c:pt idx="9">
                  <c:v>-3.2304076917427878E-2</c:v>
                </c:pt>
                <c:pt idx="10">
                  <c:v>-3.0273244417329016E-2</c:v>
                </c:pt>
                <c:pt idx="11">
                  <c:v>-3.0075527762242898E-2</c:v>
                </c:pt>
                <c:pt idx="12">
                  <c:v>-2.8324323102908694E-2</c:v>
                </c:pt>
                <c:pt idx="13">
                  <c:v>-2.3906768123555962E-2</c:v>
                </c:pt>
                <c:pt idx="14">
                  <c:v>-1.9181340066997701E-2</c:v>
                </c:pt>
                <c:pt idx="15">
                  <c:v>-1.2368589037458832E-2</c:v>
                </c:pt>
                <c:pt idx="16">
                  <c:v>-8.0611904802255097E-3</c:v>
                </c:pt>
                <c:pt idx="17">
                  <c:v>-4.8468825732540209E-3</c:v>
                </c:pt>
                <c:pt idx="18">
                  <c:v>-1.8726591760299626E-3</c:v>
                </c:pt>
                <c:pt idx="19">
                  <c:v>-3.0504855356144184E-4</c:v>
                </c:pt>
                <c:pt idx="20">
                  <c:v>-3.1069760084961669E-5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79-4E5F-B2C6-AF6FA0EBC3E5}"/>
            </c:ext>
          </c:extLst>
        </c:ser>
        <c:ser>
          <c:idx val="1"/>
          <c:order val="1"/>
          <c:tx>
            <c:strRef>
              <c:f>'Úrvinnsla - EN'!$Z$431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EN'!$Z$432:$Z$452</c:f>
              <c:numCache>
                <c:formatCode>0.00%</c:formatCode>
                <c:ptCount val="21"/>
                <c:pt idx="0">
                  <c:v>2.8900525926302528E-2</c:v>
                </c:pt>
                <c:pt idx="1">
                  <c:v>3.1970783127425559E-2</c:v>
                </c:pt>
                <c:pt idx="2">
                  <c:v>3.2176973353443938E-2</c:v>
                </c:pt>
                <c:pt idx="3">
                  <c:v>3.0708221058518483E-2</c:v>
                </c:pt>
                <c:pt idx="4">
                  <c:v>3.3433886375062845E-2</c:v>
                </c:pt>
                <c:pt idx="5">
                  <c:v>3.8074578722298483E-2</c:v>
                </c:pt>
                <c:pt idx="6">
                  <c:v>3.4120245620576091E-2</c:v>
                </c:pt>
                <c:pt idx="7">
                  <c:v>3.3354799713028398E-2</c:v>
                </c:pt>
                <c:pt idx="8">
                  <c:v>3.186062670530615E-2</c:v>
                </c:pt>
                <c:pt idx="9">
                  <c:v>3.0578292970890458E-2</c:v>
                </c:pt>
                <c:pt idx="10">
                  <c:v>3.011789561690421E-2</c:v>
                </c:pt>
                <c:pt idx="11">
                  <c:v>3.0679975822077606E-2</c:v>
                </c:pt>
                <c:pt idx="12">
                  <c:v>2.8338445721129132E-2</c:v>
                </c:pt>
                <c:pt idx="13">
                  <c:v>2.3607368617282694E-2</c:v>
                </c:pt>
                <c:pt idx="14">
                  <c:v>1.9057061026657853E-2</c:v>
                </c:pt>
                <c:pt idx="15">
                  <c:v>1.3662220866450874E-2</c:v>
                </c:pt>
                <c:pt idx="16">
                  <c:v>9.1853508905723052E-3</c:v>
                </c:pt>
                <c:pt idx="17">
                  <c:v>6.8184000768270435E-3</c:v>
                </c:pt>
                <c:pt idx="18">
                  <c:v>3.352709565531773E-3</c:v>
                </c:pt>
                <c:pt idx="19">
                  <c:v>8.0216471492082855E-4</c:v>
                </c:pt>
                <c:pt idx="20">
                  <c:v>1.1015642211940956E-4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79-4E5F-B2C6-AF6FA0EBC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2021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EN'!$S$456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EN'!$S$457:$S$477</c:f>
              <c:numCache>
                <c:formatCode>0.00%</c:formatCode>
                <c:ptCount val="21"/>
                <c:pt idx="0">
                  <c:v>-3.0271693146563881E-2</c:v>
                </c:pt>
                <c:pt idx="1">
                  <c:v>-3.6100404249318416E-2</c:v>
                </c:pt>
                <c:pt idx="2">
                  <c:v>-3.5254301024725015E-2</c:v>
                </c:pt>
                <c:pt idx="3">
                  <c:v>-3.0083670207765346E-2</c:v>
                </c:pt>
                <c:pt idx="4">
                  <c:v>-3.337407163673968E-2</c:v>
                </c:pt>
                <c:pt idx="5">
                  <c:v>-3.6852496004512549E-2</c:v>
                </c:pt>
                <c:pt idx="6">
                  <c:v>-3.7698599229105949E-2</c:v>
                </c:pt>
                <c:pt idx="7">
                  <c:v>-3.6194415718717683E-2</c:v>
                </c:pt>
                <c:pt idx="8">
                  <c:v>-3.0083670207765346E-2</c:v>
                </c:pt>
                <c:pt idx="9">
                  <c:v>-2.8673498166776348E-2</c:v>
                </c:pt>
                <c:pt idx="10">
                  <c:v>-3.1305819309955817E-2</c:v>
                </c:pt>
                <c:pt idx="11">
                  <c:v>-3.459622073893015E-2</c:v>
                </c:pt>
                <c:pt idx="12">
                  <c:v>-3.3562094575538215E-2</c:v>
                </c:pt>
                <c:pt idx="13">
                  <c:v>-2.9237566983171946E-2</c:v>
                </c:pt>
                <c:pt idx="14">
                  <c:v>-2.481902792140641E-2</c:v>
                </c:pt>
                <c:pt idx="15">
                  <c:v>-1.8802293879853341E-2</c:v>
                </c:pt>
                <c:pt idx="16">
                  <c:v>-9.1191125317288714E-3</c:v>
                </c:pt>
                <c:pt idx="17">
                  <c:v>-4.7005734699633352E-3</c:v>
                </c:pt>
                <c:pt idx="18">
                  <c:v>-2.4442982043809346E-3</c:v>
                </c:pt>
                <c:pt idx="19">
                  <c:v>-1.8802293879853342E-4</c:v>
                </c:pt>
                <c:pt idx="20">
                  <c:v>-9.4011469399266708E-5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4-4CF5-9017-3C705D3D25BA}"/>
            </c:ext>
          </c:extLst>
        </c:ser>
        <c:ser>
          <c:idx val="1"/>
          <c:order val="1"/>
          <c:tx>
            <c:strRef>
              <c:f>'Úrvinnsla - EN'!$T$456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EN'!$T$457:$T$477</c:f>
              <c:numCache>
                <c:formatCode>0.00%</c:formatCode>
                <c:ptCount val="21"/>
                <c:pt idx="0">
                  <c:v>3.0271693146563881E-2</c:v>
                </c:pt>
                <c:pt idx="1">
                  <c:v>3.3468083106138947E-2</c:v>
                </c:pt>
                <c:pt idx="2">
                  <c:v>3.2715991350944815E-2</c:v>
                </c:pt>
                <c:pt idx="3">
                  <c:v>2.9425589921970481E-2</c:v>
                </c:pt>
                <c:pt idx="4">
                  <c:v>3.168186518755288E-2</c:v>
                </c:pt>
                <c:pt idx="5">
                  <c:v>3.1963899595750682E-2</c:v>
                </c:pt>
                <c:pt idx="6">
                  <c:v>3.2057911065149949E-2</c:v>
                </c:pt>
                <c:pt idx="7">
                  <c:v>3.1211807840556549E-2</c:v>
                </c:pt>
                <c:pt idx="8">
                  <c:v>2.7169314656388079E-2</c:v>
                </c:pt>
                <c:pt idx="9">
                  <c:v>2.9143555513772679E-2</c:v>
                </c:pt>
                <c:pt idx="10">
                  <c:v>2.8203440819780014E-2</c:v>
                </c:pt>
                <c:pt idx="11">
                  <c:v>3.2715991350944815E-2</c:v>
                </c:pt>
                <c:pt idx="12">
                  <c:v>2.8955532574974147E-2</c:v>
                </c:pt>
                <c:pt idx="13">
                  <c:v>2.2844787064021811E-2</c:v>
                </c:pt>
                <c:pt idx="14">
                  <c:v>1.9554385635047477E-2</c:v>
                </c:pt>
                <c:pt idx="15">
                  <c:v>1.6734041553069474E-2</c:v>
                </c:pt>
                <c:pt idx="16">
                  <c:v>9.4951584093259378E-3</c:v>
                </c:pt>
                <c:pt idx="17">
                  <c:v>5.5466766945567363E-3</c:v>
                </c:pt>
                <c:pt idx="18">
                  <c:v>3.0083670207765346E-3</c:v>
                </c:pt>
                <c:pt idx="19">
                  <c:v>3.7604587759706683E-4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4-4CF5-9017-3C705D3D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Iceland 2021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EN'!$Y$456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EN'!$Y$457:$Y$477</c:f>
              <c:numCache>
                <c:formatCode>0.00%</c:formatCode>
                <c:ptCount val="21"/>
                <c:pt idx="0">
                  <c:v>-3.140123584279008E-2</c:v>
                </c:pt>
                <c:pt idx="1">
                  <c:v>-3.2196663112827872E-2</c:v>
                </c:pt>
                <c:pt idx="2">
                  <c:v>-3.4789476915863329E-2</c:v>
                </c:pt>
                <c:pt idx="3">
                  <c:v>-3.1543575459533686E-2</c:v>
                </c:pt>
                <c:pt idx="4">
                  <c:v>-3.4373621957141817E-2</c:v>
                </c:pt>
                <c:pt idx="5">
                  <c:v>-4.1211505506589488E-2</c:v>
                </c:pt>
                <c:pt idx="6">
                  <c:v>-3.9807646149294725E-2</c:v>
                </c:pt>
                <c:pt idx="7">
                  <c:v>-3.6224036974808679E-2</c:v>
                </c:pt>
                <c:pt idx="8">
                  <c:v>-3.4047078130494728E-2</c:v>
                </c:pt>
                <c:pt idx="9">
                  <c:v>-3.2646009746077287E-2</c:v>
                </c:pt>
                <c:pt idx="10">
                  <c:v>-2.9511747204840663E-2</c:v>
                </c:pt>
                <c:pt idx="11">
                  <c:v>-2.9637340984320314E-2</c:v>
                </c:pt>
                <c:pt idx="12">
                  <c:v>-2.8638172694237757E-2</c:v>
                </c:pt>
                <c:pt idx="13">
                  <c:v>-2.3943756314576136E-2</c:v>
                </c:pt>
                <c:pt idx="14">
                  <c:v>-1.9846608130662188E-2</c:v>
                </c:pt>
                <c:pt idx="15">
                  <c:v>-1.3318522570597659E-2</c:v>
                </c:pt>
                <c:pt idx="16">
                  <c:v>-8.065911615470921E-3</c:v>
                </c:pt>
                <c:pt idx="17">
                  <c:v>-4.7921004303680178E-3</c:v>
                </c:pt>
                <c:pt idx="18">
                  <c:v>-1.9927546344104628E-3</c:v>
                </c:pt>
                <c:pt idx="19">
                  <c:v>-3.6282647405232518E-4</c:v>
                </c:pt>
                <c:pt idx="20">
                  <c:v>-1.9536810141279048E-5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4B-4217-B22E-BB03FF10866E}"/>
            </c:ext>
          </c:extLst>
        </c:ser>
        <c:ser>
          <c:idx val="1"/>
          <c:order val="1"/>
          <c:tx>
            <c:strRef>
              <c:f>'Úrvinnsla - EN'!$Z$456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EN'!$Z$457:$Z$477</c:f>
              <c:numCache>
                <c:formatCode>0.00%</c:formatCode>
                <c:ptCount val="21"/>
                <c:pt idx="0">
                  <c:v>2.9070773490223221E-2</c:v>
                </c:pt>
                <c:pt idx="1">
                  <c:v>3.1063528124633685E-2</c:v>
                </c:pt>
                <c:pt idx="2">
                  <c:v>3.2830213955980778E-2</c:v>
                </c:pt>
                <c:pt idx="3">
                  <c:v>3.0245773071577289E-2</c:v>
                </c:pt>
                <c:pt idx="4">
                  <c:v>3.2436686780277869E-2</c:v>
                </c:pt>
                <c:pt idx="5">
                  <c:v>3.7376708773144141E-2</c:v>
                </c:pt>
                <c:pt idx="6">
                  <c:v>3.5389536084488332E-2</c:v>
                </c:pt>
                <c:pt idx="7">
                  <c:v>3.321257724017438E-2</c:v>
                </c:pt>
                <c:pt idx="8">
                  <c:v>3.2369703431222058E-2</c:v>
                </c:pt>
                <c:pt idx="9">
                  <c:v>3.1133302446566823E-2</c:v>
                </c:pt>
                <c:pt idx="10">
                  <c:v>2.9330333967814502E-2</c:v>
                </c:pt>
                <c:pt idx="11">
                  <c:v>3.0385321715443569E-2</c:v>
                </c:pt>
                <c:pt idx="12">
                  <c:v>2.8481878213107523E-2</c:v>
                </c:pt>
                <c:pt idx="13">
                  <c:v>2.4200525819290088E-2</c:v>
                </c:pt>
                <c:pt idx="14">
                  <c:v>1.9480990683732536E-2</c:v>
                </c:pt>
                <c:pt idx="15">
                  <c:v>1.4370719345349402E-2</c:v>
                </c:pt>
                <c:pt idx="16">
                  <c:v>9.2548660612116179E-3</c:v>
                </c:pt>
                <c:pt idx="17">
                  <c:v>6.5001758312912715E-3</c:v>
                </c:pt>
                <c:pt idx="18">
                  <c:v>3.5836091744860426E-3</c:v>
                </c:pt>
                <c:pt idx="19">
                  <c:v>8.1217310730174325E-4</c:v>
                </c:pt>
                <c:pt idx="20">
                  <c:v>1.0047502358372081E-4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4B-4217-B22E-BB03FF108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2022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EN'!$S$481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EN'!$S$482:$S$502</c:f>
              <c:numCache>
                <c:formatCode>0.00%</c:formatCode>
                <c:ptCount val="21"/>
                <c:pt idx="0">
                  <c:v>-2.7152256510054675E-2</c:v>
                </c:pt>
                <c:pt idx="1">
                  <c:v>-3.6326568436660177E-2</c:v>
                </c:pt>
                <c:pt idx="2">
                  <c:v>-3.410249281808915E-2</c:v>
                </c:pt>
                <c:pt idx="3">
                  <c:v>-3.2156426651839494E-2</c:v>
                </c:pt>
                <c:pt idx="4">
                  <c:v>-3.4751181540172364E-2</c:v>
                </c:pt>
                <c:pt idx="5">
                  <c:v>-3.6604577888981561E-2</c:v>
                </c:pt>
                <c:pt idx="6">
                  <c:v>-3.8735983690112129E-2</c:v>
                </c:pt>
                <c:pt idx="7">
                  <c:v>-3.8272634602909833E-2</c:v>
                </c:pt>
                <c:pt idx="8">
                  <c:v>-3.2249096469279953E-2</c:v>
                </c:pt>
                <c:pt idx="9">
                  <c:v>-2.9283662311185246E-2</c:v>
                </c:pt>
                <c:pt idx="10">
                  <c:v>-3.1229728477434899E-2</c:v>
                </c:pt>
                <c:pt idx="11">
                  <c:v>-3.3546473913446388E-2</c:v>
                </c:pt>
                <c:pt idx="12">
                  <c:v>-3.3917153183208232E-2</c:v>
                </c:pt>
                <c:pt idx="13">
                  <c:v>-2.807895468445927E-2</c:v>
                </c:pt>
                <c:pt idx="14">
                  <c:v>-2.5206190343805022E-2</c:v>
                </c:pt>
                <c:pt idx="15">
                  <c:v>-1.834862385321101E-2</c:v>
                </c:pt>
                <c:pt idx="16">
                  <c:v>-1.0193679918450561E-2</c:v>
                </c:pt>
                <c:pt idx="17">
                  <c:v>-4.9115003243443613E-3</c:v>
                </c:pt>
                <c:pt idx="18">
                  <c:v>-2.1314058011305719E-3</c:v>
                </c:pt>
                <c:pt idx="19">
                  <c:v>-1.8533963488091929E-4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4-4CF5-9017-3C705D3D25BA}"/>
            </c:ext>
          </c:extLst>
        </c:ser>
        <c:ser>
          <c:idx val="1"/>
          <c:order val="1"/>
          <c:tx>
            <c:strRef>
              <c:f>'Úrvinnsla - EN'!$T$481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EN'!$T$482:$T$502</c:f>
              <c:numCache>
                <c:formatCode>0.00%</c:formatCode>
                <c:ptCount val="21"/>
                <c:pt idx="0">
                  <c:v>2.9283662311185246E-2</c:v>
                </c:pt>
                <c:pt idx="1">
                  <c:v>3.3268464461125011E-2</c:v>
                </c:pt>
                <c:pt idx="2">
                  <c:v>3.113705865999444E-2</c:v>
                </c:pt>
                <c:pt idx="3">
                  <c:v>2.9469001946066165E-2</c:v>
                </c:pt>
                <c:pt idx="4">
                  <c:v>3.0303030303030304E-2</c:v>
                </c:pt>
                <c:pt idx="5">
                  <c:v>3.1229728477434899E-2</c:v>
                </c:pt>
                <c:pt idx="6">
                  <c:v>3.2712445556482256E-2</c:v>
                </c:pt>
                <c:pt idx="7">
                  <c:v>3.2434436104160871E-2</c:v>
                </c:pt>
                <c:pt idx="8">
                  <c:v>2.807895468445927E-2</c:v>
                </c:pt>
                <c:pt idx="9">
                  <c:v>2.7986284867018811E-2</c:v>
                </c:pt>
                <c:pt idx="10">
                  <c:v>2.7800945232137893E-2</c:v>
                </c:pt>
                <c:pt idx="11">
                  <c:v>3.113705865999444E-2</c:v>
                </c:pt>
                <c:pt idx="12">
                  <c:v>2.9098322676304328E-2</c:v>
                </c:pt>
                <c:pt idx="13">
                  <c:v>2.2611435455472152E-2</c:v>
                </c:pt>
                <c:pt idx="14">
                  <c:v>1.9367991845056064E-2</c:v>
                </c:pt>
                <c:pt idx="15">
                  <c:v>1.7607265313687333E-2</c:v>
                </c:pt>
                <c:pt idx="16">
                  <c:v>9.2669817440459643E-3</c:v>
                </c:pt>
                <c:pt idx="17">
                  <c:v>6.764896673153554E-3</c:v>
                </c:pt>
                <c:pt idx="18">
                  <c:v>2.1314058011305719E-3</c:v>
                </c:pt>
                <c:pt idx="19">
                  <c:v>8.3402835696413675E-4</c:v>
                </c:pt>
                <c:pt idx="20">
                  <c:v>9.2669817440459645E-5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4-4CF5-9017-3C705D3D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Iceland 2022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EN'!$Y$481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EN'!$Y$482:$Y$502</c:f>
              <c:numCache>
                <c:formatCode>0.00%</c:formatCode>
                <c:ptCount val="21"/>
                <c:pt idx="0">
                  <c:v>-3.2155257222875336E-2</c:v>
                </c:pt>
                <c:pt idx="1">
                  <c:v>-3.1045415806882113E-2</c:v>
                </c:pt>
                <c:pt idx="2">
                  <c:v>-3.4621571480638061E-2</c:v>
                </c:pt>
                <c:pt idx="3">
                  <c:v>-3.1752425894107428E-2</c:v>
                </c:pt>
                <c:pt idx="4">
                  <c:v>-3.400499291619738E-2</c:v>
                </c:pt>
                <c:pt idx="5">
                  <c:v>-4.0518802905866264E-2</c:v>
                </c:pt>
                <c:pt idx="6">
                  <c:v>-4.1061392042574064E-2</c:v>
                </c:pt>
                <c:pt idx="7">
                  <c:v>-3.5794440927663006E-2</c:v>
                </c:pt>
                <c:pt idx="8">
                  <c:v>-3.4481813672698175E-2</c:v>
                </c:pt>
                <c:pt idx="9">
                  <c:v>-3.2807460326594817E-2</c:v>
                </c:pt>
                <c:pt idx="10">
                  <c:v>-2.9105248590775436E-2</c:v>
                </c:pt>
                <c:pt idx="11">
                  <c:v>-2.9554665855523309E-2</c:v>
                </c:pt>
                <c:pt idx="12">
                  <c:v>-2.8255740346434941E-2</c:v>
                </c:pt>
                <c:pt idx="13">
                  <c:v>-2.4380886612572174E-2</c:v>
                </c:pt>
                <c:pt idx="14">
                  <c:v>-2.0015510376332153E-2</c:v>
                </c:pt>
                <c:pt idx="15">
                  <c:v>-1.4022366729968733E-2</c:v>
                </c:pt>
                <c:pt idx="16">
                  <c:v>-8.2292685734016227E-3</c:v>
                </c:pt>
                <c:pt idx="17">
                  <c:v>-4.7408040732550144E-3</c:v>
                </c:pt>
                <c:pt idx="18">
                  <c:v>-2.0689636273453962E-3</c:v>
                </c:pt>
                <c:pt idx="19">
                  <c:v>-3.9186993206674392E-4</c:v>
                </c:pt>
                <c:pt idx="20">
                  <c:v>-2.1922793402335324E-5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11-48AA-A1A9-61C79F5BB25F}"/>
            </c:ext>
          </c:extLst>
        </c:ser>
        <c:ser>
          <c:idx val="1"/>
          <c:order val="1"/>
          <c:tx>
            <c:strRef>
              <c:f>'Úrvinnsla - EN'!$Z$481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EN'!$Z$482:$Z$502</c:f>
              <c:numCache>
                <c:formatCode>0.00%</c:formatCode>
                <c:ptCount val="21"/>
                <c:pt idx="0">
                  <c:v>2.9294332683870578E-2</c:v>
                </c:pt>
                <c:pt idx="1">
                  <c:v>3.0198647911716912E-2</c:v>
                </c:pt>
                <c:pt idx="2">
                  <c:v>3.2601934138447919E-2</c:v>
                </c:pt>
                <c:pt idx="3">
                  <c:v>3.0398693401513219E-2</c:v>
                </c:pt>
                <c:pt idx="4">
                  <c:v>3.2018239764110744E-2</c:v>
                </c:pt>
                <c:pt idx="5">
                  <c:v>3.7087885738400786E-2</c:v>
                </c:pt>
                <c:pt idx="6">
                  <c:v>3.6298665175916713E-2</c:v>
                </c:pt>
                <c:pt idx="7">
                  <c:v>3.2807460326594817E-2</c:v>
                </c:pt>
                <c:pt idx="8">
                  <c:v>3.2440253537105695E-2</c:v>
                </c:pt>
                <c:pt idx="9">
                  <c:v>3.1185173614821999E-2</c:v>
                </c:pt>
                <c:pt idx="10">
                  <c:v>2.8420161296952458E-2</c:v>
                </c:pt>
                <c:pt idx="11">
                  <c:v>3.0448019686668475E-2</c:v>
                </c:pt>
                <c:pt idx="12">
                  <c:v>2.8077617650040968E-2</c:v>
                </c:pt>
                <c:pt idx="13">
                  <c:v>2.444665499277918E-2</c:v>
                </c:pt>
                <c:pt idx="14">
                  <c:v>2.0078538407363865E-2</c:v>
                </c:pt>
                <c:pt idx="15">
                  <c:v>1.4792404848225761E-2</c:v>
                </c:pt>
                <c:pt idx="16">
                  <c:v>9.2815626567137183E-3</c:v>
                </c:pt>
                <c:pt idx="17">
                  <c:v>6.4398205619360018E-3</c:v>
                </c:pt>
                <c:pt idx="18">
                  <c:v>3.4528399608678138E-3</c:v>
                </c:pt>
                <c:pt idx="19">
                  <c:v>9.0979592619691606E-4</c:v>
                </c:pt>
                <c:pt idx="20">
                  <c:v>9.8652570310508959E-5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11-48AA-A1A9-61C79F5BB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2023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EN'!$S$506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EN'!$S$507:$S$527</c:f>
              <c:numCache>
                <c:formatCode>0.00%</c:formatCode>
                <c:ptCount val="21"/>
                <c:pt idx="0">
                  <c:v>-2.6376252182703796E-2</c:v>
                </c:pt>
                <c:pt idx="1">
                  <c:v>-3.4096130870324419E-2</c:v>
                </c:pt>
                <c:pt idx="2">
                  <c:v>-3.4647550776583033E-2</c:v>
                </c:pt>
                <c:pt idx="3">
                  <c:v>-3.3820420917195108E-2</c:v>
                </c:pt>
                <c:pt idx="4">
                  <c:v>-3.3269001010936494E-2</c:v>
                </c:pt>
                <c:pt idx="5">
                  <c:v>-3.7128940354746807E-2</c:v>
                </c:pt>
                <c:pt idx="6">
                  <c:v>-4.1999816193364584E-2</c:v>
                </c:pt>
                <c:pt idx="7">
                  <c:v>-3.7956070214134732E-2</c:v>
                </c:pt>
                <c:pt idx="8">
                  <c:v>-3.4831357412002571E-2</c:v>
                </c:pt>
                <c:pt idx="9">
                  <c:v>-2.8122415219189414E-2</c:v>
                </c:pt>
                <c:pt idx="10">
                  <c:v>-3.0511901479643416E-2</c:v>
                </c:pt>
                <c:pt idx="11">
                  <c:v>-3.2074257880709493E-2</c:v>
                </c:pt>
                <c:pt idx="12">
                  <c:v>-3.1430934656741107E-2</c:v>
                </c:pt>
                <c:pt idx="13">
                  <c:v>-3.1614741292160645E-2</c:v>
                </c:pt>
                <c:pt idx="14">
                  <c:v>-2.3894862604540025E-2</c:v>
                </c:pt>
                <c:pt idx="15">
                  <c:v>-1.8288760224244097E-2</c:v>
                </c:pt>
                <c:pt idx="16">
                  <c:v>-1.1304108078301628E-2</c:v>
                </c:pt>
                <c:pt idx="17">
                  <c:v>-4.7789725209080045E-3</c:v>
                </c:pt>
                <c:pt idx="18">
                  <c:v>-1.9299696719051558E-3</c:v>
                </c:pt>
                <c:pt idx="19">
                  <c:v>-2.7570995312930797E-4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4-4E84-B145-F4896259D66A}"/>
            </c:ext>
          </c:extLst>
        </c:ser>
        <c:ser>
          <c:idx val="1"/>
          <c:order val="1"/>
          <c:tx>
            <c:strRef>
              <c:f>'Úrvinnsla - EN'!$T$506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EN'!$T$507:$T$527</c:f>
              <c:numCache>
                <c:formatCode>0.00%</c:formatCode>
                <c:ptCount val="21"/>
                <c:pt idx="0">
                  <c:v>2.729528535980149E-2</c:v>
                </c:pt>
                <c:pt idx="1">
                  <c:v>3.3544710964065805E-2</c:v>
                </c:pt>
                <c:pt idx="2">
                  <c:v>3.2074257880709493E-2</c:v>
                </c:pt>
                <c:pt idx="3">
                  <c:v>2.8030511901479642E-2</c:v>
                </c:pt>
                <c:pt idx="4">
                  <c:v>3.0236191526514106E-2</c:v>
                </c:pt>
                <c:pt idx="5">
                  <c:v>3.3452807646356032E-2</c:v>
                </c:pt>
                <c:pt idx="6">
                  <c:v>3.2349967833838804E-2</c:v>
                </c:pt>
                <c:pt idx="7">
                  <c:v>3.2993291057807184E-2</c:v>
                </c:pt>
                <c:pt idx="8">
                  <c:v>2.8857641760867567E-2</c:v>
                </c:pt>
                <c:pt idx="9">
                  <c:v>2.692767208896241E-2</c:v>
                </c:pt>
                <c:pt idx="10">
                  <c:v>2.7662898630640566E-2</c:v>
                </c:pt>
                <c:pt idx="11">
                  <c:v>3.0511901479643416E-2</c:v>
                </c:pt>
                <c:pt idx="12">
                  <c:v>3.0052384891094568E-2</c:v>
                </c:pt>
                <c:pt idx="13">
                  <c:v>2.2332506203473945E-2</c:v>
                </c:pt>
                <c:pt idx="14">
                  <c:v>2.0034923260729712E-2</c:v>
                </c:pt>
                <c:pt idx="15">
                  <c:v>1.6634500505468247E-2</c:v>
                </c:pt>
                <c:pt idx="16">
                  <c:v>9.4660417241062399E-3</c:v>
                </c:pt>
                <c:pt idx="17">
                  <c:v>6.5251355573936222E-3</c:v>
                </c:pt>
                <c:pt idx="18">
                  <c:v>1.5623564010660786E-3</c:v>
                </c:pt>
                <c:pt idx="19">
                  <c:v>6.4332322396838529E-4</c:v>
                </c:pt>
                <c:pt idx="20">
                  <c:v>9.1903317709769318E-5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D4-4E84-B145-F4896259D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Iceland 2023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EN'!$Y$506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EN'!$Y$507:$Y$527</c:f>
              <c:numCache>
                <c:formatCode>0.00%</c:formatCode>
                <c:ptCount val="21"/>
                <c:pt idx="0">
                  <c:v>-3.1872138330250682E-2</c:v>
                </c:pt>
                <c:pt idx="1">
                  <c:v>-3.015047252530529E-2</c:v>
                </c:pt>
                <c:pt idx="2">
                  <c:v>-3.4217441593953381E-2</c:v>
                </c:pt>
                <c:pt idx="3">
                  <c:v>-3.2330538513610757E-2</c:v>
                </c:pt>
                <c:pt idx="4">
                  <c:v>-3.4182795068466866E-2</c:v>
                </c:pt>
                <c:pt idx="5">
                  <c:v>-4.046181153356182E-2</c:v>
                </c:pt>
                <c:pt idx="6">
                  <c:v>-4.2527277476027268E-2</c:v>
                </c:pt>
                <c:pt idx="7">
                  <c:v>-3.649345180668305E-2</c:v>
                </c:pt>
                <c:pt idx="8">
                  <c:v>-3.5699246837838268E-2</c:v>
                </c:pt>
                <c:pt idx="9">
                  <c:v>-3.2330538513610757E-2</c:v>
                </c:pt>
                <c:pt idx="10">
                  <c:v>-2.9668086285839165E-2</c:v>
                </c:pt>
                <c:pt idx="11">
                  <c:v>-2.8849895260888336E-2</c:v>
                </c:pt>
                <c:pt idx="12">
                  <c:v>-2.7735876210629555E-2</c:v>
                </c:pt>
                <c:pt idx="13">
                  <c:v>-2.4596367978082075E-2</c:v>
                </c:pt>
                <c:pt idx="14">
                  <c:v>-1.9985714971030175E-2</c:v>
                </c:pt>
                <c:pt idx="15">
                  <c:v>-1.4396963898320443E-2</c:v>
                </c:pt>
                <c:pt idx="16">
                  <c:v>-8.3018405300385369E-3</c:v>
                </c:pt>
                <c:pt idx="17">
                  <c:v>-4.7385786396175024E-3</c:v>
                </c:pt>
                <c:pt idx="18">
                  <c:v>-2.0521403557398634E-3</c:v>
                </c:pt>
                <c:pt idx="19">
                  <c:v>-3.7311642831633877E-4</c:v>
                </c:pt>
                <c:pt idx="20">
                  <c:v>-3.9976760176750579E-5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3-41C7-B6E1-01F693B2A6A0}"/>
            </c:ext>
          </c:extLst>
        </c:ser>
        <c:ser>
          <c:idx val="1"/>
          <c:order val="1"/>
          <c:tx>
            <c:strRef>
              <c:f>'Úrvinnsla - EN'!$Z$506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EN'!$Z$507:$Z$527</c:f>
              <c:numCache>
                <c:formatCode>0.00%</c:formatCode>
                <c:ptCount val="21"/>
                <c:pt idx="0">
                  <c:v>2.9001806949559988E-2</c:v>
                </c:pt>
                <c:pt idx="1">
                  <c:v>2.9063104648497675E-2</c:v>
                </c:pt>
                <c:pt idx="2">
                  <c:v>3.2231929171841436E-2</c:v>
                </c:pt>
                <c:pt idx="3">
                  <c:v>3.0483612193444878E-2</c:v>
                </c:pt>
                <c:pt idx="4">
                  <c:v>3.1717561524233912E-2</c:v>
                </c:pt>
                <c:pt idx="5">
                  <c:v>3.6719986781017969E-2</c:v>
                </c:pt>
                <c:pt idx="6">
                  <c:v>3.741558240809343E-2</c:v>
                </c:pt>
                <c:pt idx="7">
                  <c:v>3.2831580574492696E-2</c:v>
                </c:pt>
                <c:pt idx="8">
                  <c:v>3.2682334003166162E-2</c:v>
                </c:pt>
                <c:pt idx="9">
                  <c:v>3.0456961019993709E-2</c:v>
                </c:pt>
                <c:pt idx="10">
                  <c:v>2.8626025403898532E-2</c:v>
                </c:pt>
                <c:pt idx="11">
                  <c:v>2.9835988678581518E-2</c:v>
                </c:pt>
                <c:pt idx="12">
                  <c:v>2.7930429776823074E-2</c:v>
                </c:pt>
                <c:pt idx="13">
                  <c:v>2.4676321498435575E-2</c:v>
                </c:pt>
                <c:pt idx="14">
                  <c:v>2.0070998726073909E-2</c:v>
                </c:pt>
                <c:pt idx="15">
                  <c:v>1.4993950183626585E-2</c:v>
                </c:pt>
                <c:pt idx="16">
                  <c:v>9.5171340394117551E-3</c:v>
                </c:pt>
                <c:pt idx="17">
                  <c:v>6.2017280620865738E-3</c:v>
                </c:pt>
                <c:pt idx="18">
                  <c:v>3.3074106252898314E-3</c:v>
                </c:pt>
                <c:pt idx="19">
                  <c:v>8.0220032088012833E-4</c:v>
                </c:pt>
                <c:pt idx="20">
                  <c:v>8.261863769861787E-5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F3-41C7-B6E1-01F693B2A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East Iceland 2024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EN'!$Y$531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EN'!$S$532:$S$552</c:f>
              <c:numCache>
                <c:formatCode>0.00%</c:formatCode>
                <c:ptCount val="21"/>
                <c:pt idx="0">
                  <c:v>-2.6284888447294735E-2</c:v>
                </c:pt>
                <c:pt idx="1">
                  <c:v>-3.1433474844187514E-2</c:v>
                </c:pt>
                <c:pt idx="2">
                  <c:v>-3.5769126546834069E-2</c:v>
                </c:pt>
                <c:pt idx="3">
                  <c:v>-3.2246409538433746E-2</c:v>
                </c:pt>
                <c:pt idx="4">
                  <c:v>-3.6943365549634177E-2</c:v>
                </c:pt>
                <c:pt idx="5">
                  <c:v>-4.2724234486496253E-2</c:v>
                </c:pt>
                <c:pt idx="6">
                  <c:v>-4.1911299792250022E-2</c:v>
                </c:pt>
                <c:pt idx="7">
                  <c:v>-4.0917712943726856E-2</c:v>
                </c:pt>
                <c:pt idx="8">
                  <c:v>-3.9020865323818987E-2</c:v>
                </c:pt>
                <c:pt idx="9">
                  <c:v>-2.8452714298618013E-2</c:v>
                </c:pt>
                <c:pt idx="10">
                  <c:v>-3.0168909764248939E-2</c:v>
                </c:pt>
                <c:pt idx="11">
                  <c:v>-3.1975431307018333E-2</c:v>
                </c:pt>
                <c:pt idx="12">
                  <c:v>-3.3872278926926201E-2</c:v>
                </c:pt>
                <c:pt idx="13">
                  <c:v>-2.890434468431036E-2</c:v>
                </c:pt>
                <c:pt idx="14">
                  <c:v>-2.5020323367356156E-2</c:v>
                </c:pt>
                <c:pt idx="15">
                  <c:v>-1.6710324270616927E-2</c:v>
                </c:pt>
                <c:pt idx="16">
                  <c:v>-1.1200433565170264E-2</c:v>
                </c:pt>
                <c:pt idx="17">
                  <c:v>-3.8840213169542047E-3</c:v>
                </c:pt>
                <c:pt idx="18">
                  <c:v>-2.2581519284617471E-3</c:v>
                </c:pt>
                <c:pt idx="19">
                  <c:v>-3.613043085538795E-4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0-4895-98AE-A9141B6383B1}"/>
            </c:ext>
          </c:extLst>
        </c:ser>
        <c:ser>
          <c:idx val="1"/>
          <c:order val="1"/>
          <c:tx>
            <c:strRef>
              <c:f>'Úrvinnsla - EN'!$Z$531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EN'!$T$532:$T$552</c:f>
              <c:numCache>
                <c:formatCode>0.00%</c:formatCode>
                <c:ptCount val="21"/>
                <c:pt idx="0">
                  <c:v>2.8001083912925662E-2</c:v>
                </c:pt>
                <c:pt idx="1">
                  <c:v>3.0891518381356696E-2</c:v>
                </c:pt>
                <c:pt idx="2">
                  <c:v>3.3059344232679977E-2</c:v>
                </c:pt>
                <c:pt idx="3">
                  <c:v>2.8723692530033422E-2</c:v>
                </c:pt>
                <c:pt idx="4">
                  <c:v>2.8362388221479542E-2</c:v>
                </c:pt>
                <c:pt idx="5">
                  <c:v>3.2336735615572217E-2</c:v>
                </c:pt>
                <c:pt idx="6">
                  <c:v>3.3059344232679977E-2</c:v>
                </c:pt>
                <c:pt idx="7">
                  <c:v>3.3059344232679977E-2</c:v>
                </c:pt>
                <c:pt idx="8">
                  <c:v>2.9988257609971997E-2</c:v>
                </c:pt>
                <c:pt idx="9">
                  <c:v>2.258151928461747E-2</c:v>
                </c:pt>
                <c:pt idx="10">
                  <c:v>2.8362388221479542E-2</c:v>
                </c:pt>
                <c:pt idx="11">
                  <c:v>2.8814018607171889E-2</c:v>
                </c:pt>
                <c:pt idx="12">
                  <c:v>2.8272062144341071E-2</c:v>
                </c:pt>
                <c:pt idx="13">
                  <c:v>1.9781410893324903E-2</c:v>
                </c:pt>
                <c:pt idx="14">
                  <c:v>1.8426519736247853E-2</c:v>
                </c:pt>
                <c:pt idx="15">
                  <c:v>1.6710324270616927E-2</c:v>
                </c:pt>
                <c:pt idx="16">
                  <c:v>9.0326077138469883E-3</c:v>
                </c:pt>
                <c:pt idx="17">
                  <c:v>6.6841297082467707E-3</c:v>
                </c:pt>
                <c:pt idx="18">
                  <c:v>2.3484780056002167E-3</c:v>
                </c:pt>
                <c:pt idx="19">
                  <c:v>7.2260861710775901E-4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B0-4895-98AE-A9141B638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Iceland 2024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EN'!$Y$531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EN'!$Y$532:$Y$552</c:f>
              <c:numCache>
                <c:formatCode>0.00%</c:formatCode>
                <c:ptCount val="21"/>
                <c:pt idx="0">
                  <c:v>-3.1220193575624274E-2</c:v>
                </c:pt>
                <c:pt idx="1">
                  <c:v>-2.9904150357286188E-2</c:v>
                </c:pt>
                <c:pt idx="2">
                  <c:v>-3.3119986657145987E-2</c:v>
                </c:pt>
                <c:pt idx="3">
                  <c:v>-3.2861990065828219E-2</c:v>
                </c:pt>
                <c:pt idx="4">
                  <c:v>-3.3841855907600735E-2</c:v>
                </c:pt>
                <c:pt idx="5">
                  <c:v>-4.0041592177751835E-2</c:v>
                </c:pt>
                <c:pt idx="6">
                  <c:v>-4.3515425068929393E-2</c:v>
                </c:pt>
                <c:pt idx="7">
                  <c:v>-3.8037558049233047E-2</c:v>
                </c:pt>
                <c:pt idx="8">
                  <c:v>-3.6463518239577199E-2</c:v>
                </c:pt>
                <c:pt idx="9">
                  <c:v>-3.2111454527449276E-2</c:v>
                </c:pt>
                <c:pt idx="10">
                  <c:v>-3.0235115681501903E-2</c:v>
                </c:pt>
                <c:pt idx="11">
                  <c:v>-2.812944653216097E-2</c:v>
                </c:pt>
                <c:pt idx="12">
                  <c:v>-2.7644725663624567E-2</c:v>
                </c:pt>
                <c:pt idx="13">
                  <c:v>-2.4397617049665647E-2</c:v>
                </c:pt>
                <c:pt idx="14">
                  <c:v>-2.0233187222132458E-2</c:v>
                </c:pt>
                <c:pt idx="15">
                  <c:v>-1.4856955223258262E-2</c:v>
                </c:pt>
                <c:pt idx="16">
                  <c:v>-8.5660080369847243E-3</c:v>
                </c:pt>
                <c:pt idx="17">
                  <c:v>-4.63351453902003E-3</c:v>
                </c:pt>
                <c:pt idx="18">
                  <c:v>-1.972761814419664E-3</c:v>
                </c:pt>
                <c:pt idx="19">
                  <c:v>-4.0654008328859655E-4</c:v>
                </c:pt>
                <c:pt idx="20">
                  <c:v>-2.6060261749269009E-5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7-47DA-9F32-22CCA9F10A35}"/>
            </c:ext>
          </c:extLst>
        </c:ser>
        <c:ser>
          <c:idx val="1"/>
          <c:order val="1"/>
          <c:tx>
            <c:strRef>
              <c:f>'Úrvinnsla - EN'!$Z$531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EN'!$Z$532:$Z$552</c:f>
              <c:numCache>
                <c:formatCode>0.00%</c:formatCode>
                <c:ptCount val="21"/>
                <c:pt idx="0">
                  <c:v>2.8642833688621569E-2</c:v>
                </c:pt>
                <c:pt idx="1">
                  <c:v>2.8040841642213453E-2</c:v>
                </c:pt>
                <c:pt idx="2">
                  <c:v>3.1603279423338529E-2</c:v>
                </c:pt>
                <c:pt idx="3">
                  <c:v>3.0701594366813821E-2</c:v>
                </c:pt>
                <c:pt idx="4">
                  <c:v>3.1582431213939111E-2</c:v>
                </c:pt>
                <c:pt idx="5">
                  <c:v>3.6119522784486845E-2</c:v>
                </c:pt>
                <c:pt idx="6">
                  <c:v>3.830076669290066E-2</c:v>
                </c:pt>
                <c:pt idx="7">
                  <c:v>3.313041076184569E-2</c:v>
                </c:pt>
                <c:pt idx="8">
                  <c:v>3.294798892960081E-2</c:v>
                </c:pt>
                <c:pt idx="9">
                  <c:v>2.9969301011659361E-2</c:v>
                </c:pt>
                <c:pt idx="10">
                  <c:v>2.9190099185356217E-2</c:v>
                </c:pt>
                <c:pt idx="11">
                  <c:v>2.8825255520866452E-2</c:v>
                </c:pt>
                <c:pt idx="12">
                  <c:v>2.7657755794499202E-2</c:v>
                </c:pt>
                <c:pt idx="13">
                  <c:v>2.4778096871204976E-2</c:v>
                </c:pt>
                <c:pt idx="14">
                  <c:v>2.0196702855683483E-2</c:v>
                </c:pt>
                <c:pt idx="15">
                  <c:v>1.5529309976389403E-2</c:v>
                </c:pt>
                <c:pt idx="16">
                  <c:v>9.9862923023198852E-3</c:v>
                </c:pt>
                <c:pt idx="17">
                  <c:v>5.9964662285067992E-3</c:v>
                </c:pt>
                <c:pt idx="18">
                  <c:v>3.215836299859796E-3</c:v>
                </c:pt>
                <c:pt idx="19">
                  <c:v>8.7301876860051183E-4</c:v>
                </c:pt>
                <c:pt idx="20">
                  <c:v>7.8180785247807032E-5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7-47DA-9F32-22CCA9F10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Úrvinnsla!$S$106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Úrvinnsla!$S$107:$S$127</c:f>
              <c:numCache>
                <c:formatCode>0.00%</c:formatCode>
                <c:ptCount val="21"/>
                <c:pt idx="0">
                  <c:v>-2.6621160409556314E-2</c:v>
                </c:pt>
                <c:pt idx="1">
                  <c:v>-2.7076222980659842E-2</c:v>
                </c:pt>
                <c:pt idx="2">
                  <c:v>-2.8517254455821008E-2</c:v>
                </c:pt>
                <c:pt idx="3">
                  <c:v>-3.0716723549488054E-2</c:v>
                </c:pt>
                <c:pt idx="4">
                  <c:v>-3.4584755403868031E-2</c:v>
                </c:pt>
                <c:pt idx="5">
                  <c:v>-4.3003412969283276E-2</c:v>
                </c:pt>
                <c:pt idx="6">
                  <c:v>-5.9233978005309065E-2</c:v>
                </c:pt>
                <c:pt idx="7">
                  <c:v>-6.4467197572999624E-2</c:v>
                </c:pt>
                <c:pt idx="8">
                  <c:v>-7.0913917330299586E-2</c:v>
                </c:pt>
                <c:pt idx="9">
                  <c:v>-7.2810011376564274E-2</c:v>
                </c:pt>
                <c:pt idx="10">
                  <c:v>-5.9916571861964356E-2</c:v>
                </c:pt>
                <c:pt idx="11">
                  <c:v>-4.1714069017823284E-2</c:v>
                </c:pt>
                <c:pt idx="12">
                  <c:v>-2.2373909745923397E-2</c:v>
                </c:pt>
                <c:pt idx="13">
                  <c:v>-1.4258627227910504E-2</c:v>
                </c:pt>
                <c:pt idx="14">
                  <c:v>-1.2210845657944634E-2</c:v>
                </c:pt>
                <c:pt idx="15">
                  <c:v>-1.0845657944634053E-2</c:v>
                </c:pt>
                <c:pt idx="16">
                  <c:v>-5.9158134243458473E-3</c:v>
                </c:pt>
                <c:pt idx="17">
                  <c:v>-2.9579067121729237E-3</c:v>
                </c:pt>
                <c:pt idx="18">
                  <c:v>-1.061812665908229E-3</c:v>
                </c:pt>
                <c:pt idx="19">
                  <c:v>-7.5843761850587782E-5</c:v>
                </c:pt>
                <c:pt idx="20">
                  <c:v>-7.5843761850587782E-5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4-4F0C-B385-1CC731E4E175}"/>
            </c:ext>
          </c:extLst>
        </c:ser>
        <c:ser>
          <c:idx val="1"/>
          <c:order val="1"/>
          <c:tx>
            <c:strRef>
              <c:f>Úrvinnsla!$T$106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Úrvinnsla!$T$107:$T$127</c:f>
              <c:numCache>
                <c:formatCode>0.00%</c:formatCode>
                <c:ptCount val="21"/>
                <c:pt idx="0">
                  <c:v>2.396662874478574E-2</c:v>
                </c:pt>
                <c:pt idx="1">
                  <c:v>2.6317785362153963E-2</c:v>
                </c:pt>
                <c:pt idx="2">
                  <c:v>2.8896473265073948E-2</c:v>
                </c:pt>
                <c:pt idx="3">
                  <c:v>3.0489192263936291E-2</c:v>
                </c:pt>
                <c:pt idx="4">
                  <c:v>2.5862722791050435E-2</c:v>
                </c:pt>
                <c:pt idx="5">
                  <c:v>2.4421691315889268E-2</c:v>
                </c:pt>
                <c:pt idx="6">
                  <c:v>2.3511566173682216E-2</c:v>
                </c:pt>
                <c:pt idx="7">
                  <c:v>2.4118316268486917E-2</c:v>
                </c:pt>
                <c:pt idx="8">
                  <c:v>2.8972317026924536E-2</c:v>
                </c:pt>
                <c:pt idx="9">
                  <c:v>2.8062191884717484E-2</c:v>
                </c:pt>
                <c:pt idx="10">
                  <c:v>2.2601441031475163E-2</c:v>
                </c:pt>
                <c:pt idx="11">
                  <c:v>1.9946909366704589E-2</c:v>
                </c:pt>
                <c:pt idx="12">
                  <c:v>1.7444065225635193E-2</c:v>
                </c:pt>
                <c:pt idx="13">
                  <c:v>1.1452408039438757E-2</c:v>
                </c:pt>
                <c:pt idx="14">
                  <c:v>1.1073189230185817E-2</c:v>
                </c:pt>
                <c:pt idx="15">
                  <c:v>8.9495638983693587E-3</c:v>
                </c:pt>
                <c:pt idx="16">
                  <c:v>8.4945013272658323E-3</c:v>
                </c:pt>
                <c:pt idx="17">
                  <c:v>3.8680318543799774E-3</c:v>
                </c:pt>
                <c:pt idx="18">
                  <c:v>1.6685627607129314E-3</c:v>
                </c:pt>
                <c:pt idx="19">
                  <c:v>3.7921880925293893E-4</c:v>
                </c:pt>
                <c:pt idx="20">
                  <c:v>1.5168752370117556E-4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4-4F0C-B385-1CC731E4E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57.xml"/><Relationship Id="rId18" Type="http://schemas.openxmlformats.org/officeDocument/2006/relationships/chart" Target="../charts/chart62.xml"/><Relationship Id="rId26" Type="http://schemas.openxmlformats.org/officeDocument/2006/relationships/chart" Target="../charts/chart70.xml"/><Relationship Id="rId39" Type="http://schemas.openxmlformats.org/officeDocument/2006/relationships/chart" Target="../charts/chart83.xml"/><Relationship Id="rId21" Type="http://schemas.openxmlformats.org/officeDocument/2006/relationships/chart" Target="../charts/chart65.xml"/><Relationship Id="rId34" Type="http://schemas.openxmlformats.org/officeDocument/2006/relationships/chart" Target="../charts/chart78.xml"/><Relationship Id="rId42" Type="http://schemas.openxmlformats.org/officeDocument/2006/relationships/chart" Target="../charts/chart86.xml"/><Relationship Id="rId7" Type="http://schemas.openxmlformats.org/officeDocument/2006/relationships/chart" Target="../charts/chart51.xml"/><Relationship Id="rId2" Type="http://schemas.openxmlformats.org/officeDocument/2006/relationships/chart" Target="../charts/chart46.xml"/><Relationship Id="rId16" Type="http://schemas.openxmlformats.org/officeDocument/2006/relationships/chart" Target="../charts/chart60.xml"/><Relationship Id="rId20" Type="http://schemas.openxmlformats.org/officeDocument/2006/relationships/chart" Target="../charts/chart64.xml"/><Relationship Id="rId29" Type="http://schemas.openxmlformats.org/officeDocument/2006/relationships/chart" Target="../charts/chart73.xml"/><Relationship Id="rId41" Type="http://schemas.openxmlformats.org/officeDocument/2006/relationships/chart" Target="../charts/chart85.xml"/><Relationship Id="rId1" Type="http://schemas.openxmlformats.org/officeDocument/2006/relationships/chart" Target="../charts/chart45.xml"/><Relationship Id="rId6" Type="http://schemas.openxmlformats.org/officeDocument/2006/relationships/chart" Target="../charts/chart50.xml"/><Relationship Id="rId11" Type="http://schemas.openxmlformats.org/officeDocument/2006/relationships/chart" Target="../charts/chart55.xml"/><Relationship Id="rId24" Type="http://schemas.openxmlformats.org/officeDocument/2006/relationships/chart" Target="../charts/chart68.xml"/><Relationship Id="rId32" Type="http://schemas.openxmlformats.org/officeDocument/2006/relationships/chart" Target="../charts/chart76.xml"/><Relationship Id="rId37" Type="http://schemas.openxmlformats.org/officeDocument/2006/relationships/chart" Target="../charts/chart81.xml"/><Relationship Id="rId40" Type="http://schemas.openxmlformats.org/officeDocument/2006/relationships/chart" Target="../charts/chart84.xml"/><Relationship Id="rId5" Type="http://schemas.openxmlformats.org/officeDocument/2006/relationships/chart" Target="../charts/chart49.xml"/><Relationship Id="rId15" Type="http://schemas.openxmlformats.org/officeDocument/2006/relationships/chart" Target="../charts/chart59.xml"/><Relationship Id="rId23" Type="http://schemas.openxmlformats.org/officeDocument/2006/relationships/chart" Target="../charts/chart67.xml"/><Relationship Id="rId28" Type="http://schemas.openxmlformats.org/officeDocument/2006/relationships/chart" Target="../charts/chart72.xml"/><Relationship Id="rId36" Type="http://schemas.openxmlformats.org/officeDocument/2006/relationships/chart" Target="../charts/chart80.xml"/><Relationship Id="rId10" Type="http://schemas.openxmlformats.org/officeDocument/2006/relationships/chart" Target="../charts/chart54.xml"/><Relationship Id="rId19" Type="http://schemas.openxmlformats.org/officeDocument/2006/relationships/chart" Target="../charts/chart63.xml"/><Relationship Id="rId31" Type="http://schemas.openxmlformats.org/officeDocument/2006/relationships/chart" Target="../charts/chart75.xml"/><Relationship Id="rId44" Type="http://schemas.openxmlformats.org/officeDocument/2006/relationships/chart" Target="../charts/chart88.xml"/><Relationship Id="rId4" Type="http://schemas.openxmlformats.org/officeDocument/2006/relationships/chart" Target="../charts/chart48.xml"/><Relationship Id="rId9" Type="http://schemas.openxmlformats.org/officeDocument/2006/relationships/chart" Target="../charts/chart53.xml"/><Relationship Id="rId14" Type="http://schemas.openxmlformats.org/officeDocument/2006/relationships/chart" Target="../charts/chart58.xml"/><Relationship Id="rId22" Type="http://schemas.openxmlformats.org/officeDocument/2006/relationships/chart" Target="../charts/chart66.xml"/><Relationship Id="rId27" Type="http://schemas.openxmlformats.org/officeDocument/2006/relationships/chart" Target="../charts/chart71.xml"/><Relationship Id="rId30" Type="http://schemas.openxmlformats.org/officeDocument/2006/relationships/chart" Target="../charts/chart74.xml"/><Relationship Id="rId35" Type="http://schemas.openxmlformats.org/officeDocument/2006/relationships/chart" Target="../charts/chart79.xml"/><Relationship Id="rId43" Type="http://schemas.openxmlformats.org/officeDocument/2006/relationships/chart" Target="../charts/chart87.xml"/><Relationship Id="rId8" Type="http://schemas.openxmlformats.org/officeDocument/2006/relationships/chart" Target="../charts/chart52.xml"/><Relationship Id="rId3" Type="http://schemas.openxmlformats.org/officeDocument/2006/relationships/chart" Target="../charts/chart47.xml"/><Relationship Id="rId12" Type="http://schemas.openxmlformats.org/officeDocument/2006/relationships/chart" Target="../charts/chart56.xml"/><Relationship Id="rId17" Type="http://schemas.openxmlformats.org/officeDocument/2006/relationships/chart" Target="../charts/chart61.xml"/><Relationship Id="rId25" Type="http://schemas.openxmlformats.org/officeDocument/2006/relationships/chart" Target="../charts/chart69.xml"/><Relationship Id="rId33" Type="http://schemas.openxmlformats.org/officeDocument/2006/relationships/chart" Target="../charts/chart77.xml"/><Relationship Id="rId38" Type="http://schemas.openxmlformats.org/officeDocument/2006/relationships/chart" Target="../charts/chart8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</xdr:rowOff>
    </xdr:from>
    <xdr:to>
      <xdr:col>6</xdr:col>
      <xdr:colOff>588964</xdr:colOff>
      <xdr:row>20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CC3523-A1AE-4645-A6E0-28FDED2EF8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4</xdr:row>
      <xdr:rowOff>0</xdr:rowOff>
    </xdr:from>
    <xdr:to>
      <xdr:col>13</xdr:col>
      <xdr:colOff>588964</xdr:colOff>
      <xdr:row>20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B8735F1-D665-475F-B6C4-5A12B1C3C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4</xdr:row>
      <xdr:rowOff>0</xdr:rowOff>
    </xdr:from>
    <xdr:to>
      <xdr:col>20</xdr:col>
      <xdr:colOff>588964</xdr:colOff>
      <xdr:row>20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E015A7-DA7E-4FE4-A7A2-06C4784E9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0</xdr:colOff>
      <xdr:row>4</xdr:row>
      <xdr:rowOff>0</xdr:rowOff>
    </xdr:from>
    <xdr:to>
      <xdr:col>27</xdr:col>
      <xdr:colOff>588964</xdr:colOff>
      <xdr:row>20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5FAFB7A-1CDA-473E-8750-F6E1FE57C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21</xdr:row>
      <xdr:rowOff>0</xdr:rowOff>
    </xdr:from>
    <xdr:to>
      <xdr:col>6</xdr:col>
      <xdr:colOff>588964</xdr:colOff>
      <xdr:row>37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8EE4C39-1C8E-44CF-8802-4FB7EE1B0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21</xdr:row>
      <xdr:rowOff>0</xdr:rowOff>
    </xdr:from>
    <xdr:to>
      <xdr:col>13</xdr:col>
      <xdr:colOff>588964</xdr:colOff>
      <xdr:row>37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614CEDF-9E6A-4567-99C9-8E181E438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21</xdr:row>
      <xdr:rowOff>0</xdr:rowOff>
    </xdr:from>
    <xdr:to>
      <xdr:col>20</xdr:col>
      <xdr:colOff>588964</xdr:colOff>
      <xdr:row>37</xdr:row>
      <xdr:rowOff>19050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5AD24676-6175-4426-BAEC-63C1CAAF8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0</xdr:colOff>
      <xdr:row>21</xdr:row>
      <xdr:rowOff>0</xdr:rowOff>
    </xdr:from>
    <xdr:to>
      <xdr:col>27</xdr:col>
      <xdr:colOff>588964</xdr:colOff>
      <xdr:row>37</xdr:row>
      <xdr:rowOff>19050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456CA02E-B5F1-4D63-849D-BE240E151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6</xdr:col>
      <xdr:colOff>588964</xdr:colOff>
      <xdr:row>54</xdr:row>
      <xdr:rowOff>19050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1720CA9D-2975-485D-AE99-308AA07BBC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38</xdr:row>
      <xdr:rowOff>0</xdr:rowOff>
    </xdr:from>
    <xdr:to>
      <xdr:col>13</xdr:col>
      <xdr:colOff>588964</xdr:colOff>
      <xdr:row>54</xdr:row>
      <xdr:rowOff>19050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71AE40E7-1C58-4DDC-89EB-A43299D027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38</xdr:row>
      <xdr:rowOff>0</xdr:rowOff>
    </xdr:from>
    <xdr:to>
      <xdr:col>20</xdr:col>
      <xdr:colOff>588964</xdr:colOff>
      <xdr:row>54</xdr:row>
      <xdr:rowOff>19050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C399A010-8437-4C16-8BE0-7F7653740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0</xdr:colOff>
      <xdr:row>38</xdr:row>
      <xdr:rowOff>0</xdr:rowOff>
    </xdr:from>
    <xdr:to>
      <xdr:col>27</xdr:col>
      <xdr:colOff>588964</xdr:colOff>
      <xdr:row>54</xdr:row>
      <xdr:rowOff>19050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ACA71D41-BA9D-4859-AF09-BF13D1796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6</xdr:col>
      <xdr:colOff>588964</xdr:colOff>
      <xdr:row>71</xdr:row>
      <xdr:rowOff>19050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44456438-F735-4C19-8BEB-13ECBD4278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55</xdr:row>
      <xdr:rowOff>0</xdr:rowOff>
    </xdr:from>
    <xdr:to>
      <xdr:col>13</xdr:col>
      <xdr:colOff>588964</xdr:colOff>
      <xdr:row>71</xdr:row>
      <xdr:rowOff>19050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AD46AD84-4B10-4DE1-8ED9-BDD258C870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0</xdr:colOff>
      <xdr:row>55</xdr:row>
      <xdr:rowOff>0</xdr:rowOff>
    </xdr:from>
    <xdr:to>
      <xdr:col>20</xdr:col>
      <xdr:colOff>588964</xdr:colOff>
      <xdr:row>71</xdr:row>
      <xdr:rowOff>19050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EBEBF616-8A61-42AD-B667-23A92561F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0</xdr:colOff>
      <xdr:row>55</xdr:row>
      <xdr:rowOff>0</xdr:rowOff>
    </xdr:from>
    <xdr:to>
      <xdr:col>27</xdr:col>
      <xdr:colOff>588964</xdr:colOff>
      <xdr:row>71</xdr:row>
      <xdr:rowOff>19050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77F5FA28-748C-43F1-8BFF-5DD0074AD8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72</xdr:row>
      <xdr:rowOff>0</xdr:rowOff>
    </xdr:from>
    <xdr:to>
      <xdr:col>6</xdr:col>
      <xdr:colOff>588964</xdr:colOff>
      <xdr:row>88</xdr:row>
      <xdr:rowOff>19050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91EFA91E-E2C4-4270-B5AA-E5192A16A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0</xdr:colOff>
      <xdr:row>72</xdr:row>
      <xdr:rowOff>0</xdr:rowOff>
    </xdr:from>
    <xdr:to>
      <xdr:col>13</xdr:col>
      <xdr:colOff>588964</xdr:colOff>
      <xdr:row>88</xdr:row>
      <xdr:rowOff>19050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6C85CC0B-D698-4762-A75F-97F0A3D0C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14</xdr:col>
      <xdr:colOff>0</xdr:colOff>
      <xdr:row>72</xdr:row>
      <xdr:rowOff>0</xdr:rowOff>
    </xdr:from>
    <xdr:to>
      <xdr:col>20</xdr:col>
      <xdr:colOff>588964</xdr:colOff>
      <xdr:row>88</xdr:row>
      <xdr:rowOff>19050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95814912-7B2F-4B03-92BA-D9A915278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21</xdr:col>
      <xdr:colOff>0</xdr:colOff>
      <xdr:row>72</xdr:row>
      <xdr:rowOff>0</xdr:rowOff>
    </xdr:from>
    <xdr:to>
      <xdr:col>27</xdr:col>
      <xdr:colOff>588964</xdr:colOff>
      <xdr:row>88</xdr:row>
      <xdr:rowOff>19050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88A250F4-DF49-4C7E-938D-3D926FAF1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89</xdr:row>
      <xdr:rowOff>0</xdr:rowOff>
    </xdr:from>
    <xdr:to>
      <xdr:col>6</xdr:col>
      <xdr:colOff>588964</xdr:colOff>
      <xdr:row>105</xdr:row>
      <xdr:rowOff>19050</xdr:rowOff>
    </xdr:to>
    <xdr:graphicFrame macro="">
      <xdr:nvGraphicFramePr>
        <xdr:cNvPr id="52" name="Chart 51">
          <a:extLst>
            <a:ext uri="{FF2B5EF4-FFF2-40B4-BE49-F238E27FC236}">
              <a16:creationId xmlns:a16="http://schemas.microsoft.com/office/drawing/2014/main" id="{F1E1E56E-5904-4A17-B36D-851C0950E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0</xdr:colOff>
      <xdr:row>89</xdr:row>
      <xdr:rowOff>0</xdr:rowOff>
    </xdr:from>
    <xdr:to>
      <xdr:col>13</xdr:col>
      <xdr:colOff>588964</xdr:colOff>
      <xdr:row>105</xdr:row>
      <xdr:rowOff>19050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4E328B3E-DEDD-4DBB-B401-ED96BE696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14</xdr:col>
      <xdr:colOff>0</xdr:colOff>
      <xdr:row>89</xdr:row>
      <xdr:rowOff>0</xdr:rowOff>
    </xdr:from>
    <xdr:to>
      <xdr:col>20</xdr:col>
      <xdr:colOff>588964</xdr:colOff>
      <xdr:row>105</xdr:row>
      <xdr:rowOff>19050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B6A13D29-3134-4955-849C-BA9F24D4A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21</xdr:col>
      <xdr:colOff>0</xdr:colOff>
      <xdr:row>89</xdr:row>
      <xdr:rowOff>0</xdr:rowOff>
    </xdr:from>
    <xdr:to>
      <xdr:col>27</xdr:col>
      <xdr:colOff>588964</xdr:colOff>
      <xdr:row>105</xdr:row>
      <xdr:rowOff>19050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DD57E647-A654-43D1-925F-EBED588025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106</xdr:row>
      <xdr:rowOff>0</xdr:rowOff>
    </xdr:from>
    <xdr:to>
      <xdr:col>6</xdr:col>
      <xdr:colOff>588964</xdr:colOff>
      <xdr:row>122</xdr:row>
      <xdr:rowOff>19050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4AA55E65-88BB-44FB-972B-AA7530A77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0</xdr:colOff>
      <xdr:row>106</xdr:row>
      <xdr:rowOff>0</xdr:rowOff>
    </xdr:from>
    <xdr:to>
      <xdr:col>13</xdr:col>
      <xdr:colOff>588964</xdr:colOff>
      <xdr:row>122</xdr:row>
      <xdr:rowOff>19050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41ABE7F3-47CF-48B5-BB8E-3E9C47DDF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0</xdr:colOff>
      <xdr:row>106</xdr:row>
      <xdr:rowOff>0</xdr:rowOff>
    </xdr:from>
    <xdr:to>
      <xdr:col>20</xdr:col>
      <xdr:colOff>588964</xdr:colOff>
      <xdr:row>122</xdr:row>
      <xdr:rowOff>19050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42D1FD9F-7DC1-4525-9BB5-9E71A99A5F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21</xdr:col>
      <xdr:colOff>0</xdr:colOff>
      <xdr:row>106</xdr:row>
      <xdr:rowOff>0</xdr:rowOff>
    </xdr:from>
    <xdr:to>
      <xdr:col>27</xdr:col>
      <xdr:colOff>588964</xdr:colOff>
      <xdr:row>122</xdr:row>
      <xdr:rowOff>19050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3844C993-EA4B-4B70-9F5B-C74C9464F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123</xdr:row>
      <xdr:rowOff>0</xdr:rowOff>
    </xdr:from>
    <xdr:to>
      <xdr:col>6</xdr:col>
      <xdr:colOff>588964</xdr:colOff>
      <xdr:row>139</xdr:row>
      <xdr:rowOff>19050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341D7D16-3071-4D39-AF1D-C5922A6E9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0</xdr:colOff>
      <xdr:row>123</xdr:row>
      <xdr:rowOff>0</xdr:rowOff>
    </xdr:from>
    <xdr:to>
      <xdr:col>13</xdr:col>
      <xdr:colOff>588964</xdr:colOff>
      <xdr:row>139</xdr:row>
      <xdr:rowOff>19050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6528DC7A-6BB9-47B0-8AA3-2ABC15DA7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14</xdr:col>
      <xdr:colOff>0</xdr:colOff>
      <xdr:row>123</xdr:row>
      <xdr:rowOff>0</xdr:rowOff>
    </xdr:from>
    <xdr:to>
      <xdr:col>20</xdr:col>
      <xdr:colOff>588964</xdr:colOff>
      <xdr:row>139</xdr:row>
      <xdr:rowOff>19050</xdr:rowOff>
    </xdr:to>
    <xdr:graphicFrame macro="">
      <xdr:nvGraphicFramePr>
        <xdr:cNvPr id="62" name="Chart 61">
          <a:extLst>
            <a:ext uri="{FF2B5EF4-FFF2-40B4-BE49-F238E27FC236}">
              <a16:creationId xmlns:a16="http://schemas.microsoft.com/office/drawing/2014/main" id="{4289760A-C522-4DDA-950C-596815AA3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21</xdr:col>
      <xdr:colOff>0</xdr:colOff>
      <xdr:row>123</xdr:row>
      <xdr:rowOff>0</xdr:rowOff>
    </xdr:from>
    <xdr:to>
      <xdr:col>27</xdr:col>
      <xdr:colOff>588964</xdr:colOff>
      <xdr:row>139</xdr:row>
      <xdr:rowOff>19050</xdr:rowOff>
    </xdr:to>
    <xdr:graphicFrame macro="">
      <xdr:nvGraphicFramePr>
        <xdr:cNvPr id="63" name="Chart 62">
          <a:extLst>
            <a:ext uri="{FF2B5EF4-FFF2-40B4-BE49-F238E27FC236}">
              <a16:creationId xmlns:a16="http://schemas.microsoft.com/office/drawing/2014/main" id="{711CB81A-1912-4BC9-A284-D71A45956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140</xdr:row>
      <xdr:rowOff>0</xdr:rowOff>
    </xdr:from>
    <xdr:to>
      <xdr:col>6</xdr:col>
      <xdr:colOff>588964</xdr:colOff>
      <xdr:row>156</xdr:row>
      <xdr:rowOff>19050</xdr:rowOff>
    </xdr:to>
    <xdr:graphicFrame macro="">
      <xdr:nvGraphicFramePr>
        <xdr:cNvPr id="64" name="Chart 63">
          <a:extLst>
            <a:ext uri="{FF2B5EF4-FFF2-40B4-BE49-F238E27FC236}">
              <a16:creationId xmlns:a16="http://schemas.microsoft.com/office/drawing/2014/main" id="{90955418-45DE-4FDF-9270-543FF1CE8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0</xdr:colOff>
      <xdr:row>140</xdr:row>
      <xdr:rowOff>0</xdr:rowOff>
    </xdr:from>
    <xdr:to>
      <xdr:col>13</xdr:col>
      <xdr:colOff>588964</xdr:colOff>
      <xdr:row>156</xdr:row>
      <xdr:rowOff>19050</xdr:rowOff>
    </xdr:to>
    <xdr:graphicFrame macro="">
      <xdr:nvGraphicFramePr>
        <xdr:cNvPr id="65" name="Chart 64">
          <a:extLst>
            <a:ext uri="{FF2B5EF4-FFF2-40B4-BE49-F238E27FC236}">
              <a16:creationId xmlns:a16="http://schemas.microsoft.com/office/drawing/2014/main" id="{BAFA157E-05A4-416E-80BE-4B5F765C7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14</xdr:col>
      <xdr:colOff>0</xdr:colOff>
      <xdr:row>140</xdr:row>
      <xdr:rowOff>0</xdr:rowOff>
    </xdr:from>
    <xdr:to>
      <xdr:col>20</xdr:col>
      <xdr:colOff>588964</xdr:colOff>
      <xdr:row>156</xdr:row>
      <xdr:rowOff>19050</xdr:rowOff>
    </xdr:to>
    <xdr:graphicFrame macro="">
      <xdr:nvGraphicFramePr>
        <xdr:cNvPr id="66" name="Chart 65">
          <a:extLst>
            <a:ext uri="{FF2B5EF4-FFF2-40B4-BE49-F238E27FC236}">
              <a16:creationId xmlns:a16="http://schemas.microsoft.com/office/drawing/2014/main" id="{1005F8EE-5A6A-4540-A597-E73C0C59C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21</xdr:col>
      <xdr:colOff>0</xdr:colOff>
      <xdr:row>140</xdr:row>
      <xdr:rowOff>0</xdr:rowOff>
    </xdr:from>
    <xdr:to>
      <xdr:col>27</xdr:col>
      <xdr:colOff>588964</xdr:colOff>
      <xdr:row>156</xdr:row>
      <xdr:rowOff>19050</xdr:rowOff>
    </xdr:to>
    <xdr:graphicFrame macro="">
      <xdr:nvGraphicFramePr>
        <xdr:cNvPr id="67" name="Chart 66">
          <a:extLst>
            <a:ext uri="{FF2B5EF4-FFF2-40B4-BE49-F238E27FC236}">
              <a16:creationId xmlns:a16="http://schemas.microsoft.com/office/drawing/2014/main" id="{B8B2C2BC-42F1-4B2B-B66D-F41BD822EC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0</xdr:colOff>
      <xdr:row>157</xdr:row>
      <xdr:rowOff>0</xdr:rowOff>
    </xdr:from>
    <xdr:to>
      <xdr:col>6</xdr:col>
      <xdr:colOff>588964</xdr:colOff>
      <xdr:row>173</xdr:row>
      <xdr:rowOff>19050</xdr:rowOff>
    </xdr:to>
    <xdr:graphicFrame macro="">
      <xdr:nvGraphicFramePr>
        <xdr:cNvPr id="68" name="Chart 67">
          <a:extLst>
            <a:ext uri="{FF2B5EF4-FFF2-40B4-BE49-F238E27FC236}">
              <a16:creationId xmlns:a16="http://schemas.microsoft.com/office/drawing/2014/main" id="{7EDC53B3-3269-4A0A-96F1-29E382FB07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0</xdr:colOff>
      <xdr:row>157</xdr:row>
      <xdr:rowOff>0</xdr:rowOff>
    </xdr:from>
    <xdr:to>
      <xdr:col>13</xdr:col>
      <xdr:colOff>588964</xdr:colOff>
      <xdr:row>173</xdr:row>
      <xdr:rowOff>19050</xdr:rowOff>
    </xdr:to>
    <xdr:graphicFrame macro="">
      <xdr:nvGraphicFramePr>
        <xdr:cNvPr id="69" name="Chart 68">
          <a:extLst>
            <a:ext uri="{FF2B5EF4-FFF2-40B4-BE49-F238E27FC236}">
              <a16:creationId xmlns:a16="http://schemas.microsoft.com/office/drawing/2014/main" id="{996BE796-B44C-423F-8B90-C6350DAA0A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13</xdr:col>
      <xdr:colOff>609600</xdr:colOff>
      <xdr:row>156</xdr:row>
      <xdr:rowOff>180975</xdr:rowOff>
    </xdr:from>
    <xdr:to>
      <xdr:col>20</xdr:col>
      <xdr:colOff>579439</xdr:colOff>
      <xdr:row>173</xdr:row>
      <xdr:rowOff>9525</xdr:rowOff>
    </xdr:to>
    <xdr:graphicFrame macro="">
      <xdr:nvGraphicFramePr>
        <xdr:cNvPr id="70" name="Chart 69">
          <a:extLst>
            <a:ext uri="{FF2B5EF4-FFF2-40B4-BE49-F238E27FC236}">
              <a16:creationId xmlns:a16="http://schemas.microsoft.com/office/drawing/2014/main" id="{14E3BE53-BAC1-4D33-8B54-F8AAC5B6D1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21</xdr:col>
      <xdr:colOff>0</xdr:colOff>
      <xdr:row>157</xdr:row>
      <xdr:rowOff>0</xdr:rowOff>
    </xdr:from>
    <xdr:to>
      <xdr:col>27</xdr:col>
      <xdr:colOff>588964</xdr:colOff>
      <xdr:row>173</xdr:row>
      <xdr:rowOff>19050</xdr:rowOff>
    </xdr:to>
    <xdr:graphicFrame macro="">
      <xdr:nvGraphicFramePr>
        <xdr:cNvPr id="71" name="Chart 70">
          <a:extLst>
            <a:ext uri="{FF2B5EF4-FFF2-40B4-BE49-F238E27FC236}">
              <a16:creationId xmlns:a16="http://schemas.microsoft.com/office/drawing/2014/main" id="{1212EE28-5052-4587-B218-8E5671D908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173</xdr:row>
      <xdr:rowOff>118745</xdr:rowOff>
    </xdr:from>
    <xdr:to>
      <xdr:col>6</xdr:col>
      <xdr:colOff>592774</xdr:colOff>
      <xdr:row>189</xdr:row>
      <xdr:rowOff>133985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AABE533-B3EE-4673-AFD1-D567BBF2B1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7</xdr:col>
      <xdr:colOff>50165</xdr:colOff>
      <xdr:row>173</xdr:row>
      <xdr:rowOff>114300</xdr:rowOff>
    </xdr:from>
    <xdr:to>
      <xdr:col>13</xdr:col>
      <xdr:colOff>641669</xdr:colOff>
      <xdr:row>189</xdr:row>
      <xdr:rowOff>137160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696EA78-D14E-46E4-A33C-3B0E08630E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21</xdr:col>
      <xdr:colOff>28575</xdr:colOff>
      <xdr:row>173</xdr:row>
      <xdr:rowOff>123825</xdr:rowOff>
    </xdr:from>
    <xdr:to>
      <xdr:col>27</xdr:col>
      <xdr:colOff>601029</xdr:colOff>
      <xdr:row>189</xdr:row>
      <xdr:rowOff>146685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8ECB7B8-B33D-4CC8-AD9F-26BFE2F08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14</xdr:col>
      <xdr:colOff>28575</xdr:colOff>
      <xdr:row>173</xdr:row>
      <xdr:rowOff>114300</xdr:rowOff>
    </xdr:from>
    <xdr:to>
      <xdr:col>21</xdr:col>
      <xdr:colOff>2224</xdr:colOff>
      <xdr:row>189</xdr:row>
      <xdr:rowOff>129540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2D2EFC3-BFCA-4EAC-84AD-3FE98330A8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</xdr:rowOff>
    </xdr:from>
    <xdr:to>
      <xdr:col>6</xdr:col>
      <xdr:colOff>588964</xdr:colOff>
      <xdr:row>20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52E5AB-0645-40BF-A756-BB54C54C1C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4</xdr:row>
      <xdr:rowOff>0</xdr:rowOff>
    </xdr:from>
    <xdr:to>
      <xdr:col>13</xdr:col>
      <xdr:colOff>588964</xdr:colOff>
      <xdr:row>20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53735E7-DF0D-4371-A9F3-BC8578EDF9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4</xdr:row>
      <xdr:rowOff>0</xdr:rowOff>
    </xdr:from>
    <xdr:to>
      <xdr:col>20</xdr:col>
      <xdr:colOff>588964</xdr:colOff>
      <xdr:row>20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95BFF35-997A-48D0-8D80-650466401D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0</xdr:colOff>
      <xdr:row>4</xdr:row>
      <xdr:rowOff>0</xdr:rowOff>
    </xdr:from>
    <xdr:to>
      <xdr:col>27</xdr:col>
      <xdr:colOff>588964</xdr:colOff>
      <xdr:row>20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D4C6B7D-ED91-4036-8D21-514A39D68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21</xdr:row>
      <xdr:rowOff>0</xdr:rowOff>
    </xdr:from>
    <xdr:to>
      <xdr:col>6</xdr:col>
      <xdr:colOff>588964</xdr:colOff>
      <xdr:row>37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2BB274B-F17E-4631-BFB6-33DCF40D1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21</xdr:row>
      <xdr:rowOff>0</xdr:rowOff>
    </xdr:from>
    <xdr:to>
      <xdr:col>13</xdr:col>
      <xdr:colOff>588964</xdr:colOff>
      <xdr:row>37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DD4EC60-4C1A-42DE-9C6C-47B5CF335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21</xdr:row>
      <xdr:rowOff>0</xdr:rowOff>
    </xdr:from>
    <xdr:to>
      <xdr:col>20</xdr:col>
      <xdr:colOff>588964</xdr:colOff>
      <xdr:row>37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E4D0B5C-B51B-4D53-A9D6-8368C4A44F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0</xdr:colOff>
      <xdr:row>21</xdr:row>
      <xdr:rowOff>0</xdr:rowOff>
    </xdr:from>
    <xdr:to>
      <xdr:col>27</xdr:col>
      <xdr:colOff>588964</xdr:colOff>
      <xdr:row>37</xdr:row>
      <xdr:rowOff>19050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2A8885D-F765-48DC-B957-2760DECB2F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38</xdr:row>
      <xdr:rowOff>9525</xdr:rowOff>
    </xdr:from>
    <xdr:to>
      <xdr:col>6</xdr:col>
      <xdr:colOff>588964</xdr:colOff>
      <xdr:row>54</xdr:row>
      <xdr:rowOff>28575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AE5FF81-D0C3-4795-A1B8-6E1D5FD0E6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38</xdr:row>
      <xdr:rowOff>0</xdr:rowOff>
    </xdr:from>
    <xdr:to>
      <xdr:col>13</xdr:col>
      <xdr:colOff>588964</xdr:colOff>
      <xdr:row>54</xdr:row>
      <xdr:rowOff>19050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975ED7D-0E6F-4C0F-B2DF-B0CD0F7DF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38</xdr:row>
      <xdr:rowOff>0</xdr:rowOff>
    </xdr:from>
    <xdr:to>
      <xdr:col>20</xdr:col>
      <xdr:colOff>588964</xdr:colOff>
      <xdr:row>54</xdr:row>
      <xdr:rowOff>19050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70973AD-CBEF-48C8-9E42-5EE54265D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0</xdr:colOff>
      <xdr:row>38</xdr:row>
      <xdr:rowOff>0</xdr:rowOff>
    </xdr:from>
    <xdr:to>
      <xdr:col>27</xdr:col>
      <xdr:colOff>588964</xdr:colOff>
      <xdr:row>54</xdr:row>
      <xdr:rowOff>19050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279E8731-13E5-4828-BE01-DFD1068B2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6</xdr:col>
      <xdr:colOff>588964</xdr:colOff>
      <xdr:row>71</xdr:row>
      <xdr:rowOff>19050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2B51852-ED14-4C8C-8A59-48F85A03B8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55</xdr:row>
      <xdr:rowOff>0</xdr:rowOff>
    </xdr:from>
    <xdr:to>
      <xdr:col>13</xdr:col>
      <xdr:colOff>588964</xdr:colOff>
      <xdr:row>71</xdr:row>
      <xdr:rowOff>19050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8B484798-CC1A-49C7-8FE0-A1858CA0A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0</xdr:colOff>
      <xdr:row>55</xdr:row>
      <xdr:rowOff>0</xdr:rowOff>
    </xdr:from>
    <xdr:to>
      <xdr:col>20</xdr:col>
      <xdr:colOff>588964</xdr:colOff>
      <xdr:row>71</xdr:row>
      <xdr:rowOff>19050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5B1E5EDC-30C6-4BD8-9EE4-BB9D35F480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0</xdr:colOff>
      <xdr:row>55</xdr:row>
      <xdr:rowOff>0</xdr:rowOff>
    </xdr:from>
    <xdr:to>
      <xdr:col>27</xdr:col>
      <xdr:colOff>588964</xdr:colOff>
      <xdr:row>71</xdr:row>
      <xdr:rowOff>19050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428A761F-6DEA-474C-AA3D-A7840EDE3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72</xdr:row>
      <xdr:rowOff>0</xdr:rowOff>
    </xdr:from>
    <xdr:to>
      <xdr:col>6</xdr:col>
      <xdr:colOff>588964</xdr:colOff>
      <xdr:row>88</xdr:row>
      <xdr:rowOff>19050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C37D1658-2507-49ED-B813-FEFD3B550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0</xdr:colOff>
      <xdr:row>72</xdr:row>
      <xdr:rowOff>0</xdr:rowOff>
    </xdr:from>
    <xdr:to>
      <xdr:col>13</xdr:col>
      <xdr:colOff>588964</xdr:colOff>
      <xdr:row>88</xdr:row>
      <xdr:rowOff>19050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43F5C951-3328-4568-908F-F81B47652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14</xdr:col>
      <xdr:colOff>0</xdr:colOff>
      <xdr:row>72</xdr:row>
      <xdr:rowOff>0</xdr:rowOff>
    </xdr:from>
    <xdr:to>
      <xdr:col>20</xdr:col>
      <xdr:colOff>588964</xdr:colOff>
      <xdr:row>88</xdr:row>
      <xdr:rowOff>19050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005CFC3-9369-4446-BEA7-76C53F2CE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21</xdr:col>
      <xdr:colOff>0</xdr:colOff>
      <xdr:row>72</xdr:row>
      <xdr:rowOff>0</xdr:rowOff>
    </xdr:from>
    <xdr:to>
      <xdr:col>27</xdr:col>
      <xdr:colOff>588964</xdr:colOff>
      <xdr:row>88</xdr:row>
      <xdr:rowOff>19050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811D10CA-063E-4FC7-B465-C63E3EE79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89</xdr:row>
      <xdr:rowOff>0</xdr:rowOff>
    </xdr:from>
    <xdr:to>
      <xdr:col>6</xdr:col>
      <xdr:colOff>588964</xdr:colOff>
      <xdr:row>105</xdr:row>
      <xdr:rowOff>19050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FC131910-A8FE-494A-AF2E-56CD80A32D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0</xdr:colOff>
      <xdr:row>89</xdr:row>
      <xdr:rowOff>0</xdr:rowOff>
    </xdr:from>
    <xdr:to>
      <xdr:col>13</xdr:col>
      <xdr:colOff>588964</xdr:colOff>
      <xdr:row>105</xdr:row>
      <xdr:rowOff>19050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BEBAF327-591D-416B-B981-8B524BC66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14</xdr:col>
      <xdr:colOff>0</xdr:colOff>
      <xdr:row>89</xdr:row>
      <xdr:rowOff>0</xdr:rowOff>
    </xdr:from>
    <xdr:to>
      <xdr:col>20</xdr:col>
      <xdr:colOff>588964</xdr:colOff>
      <xdr:row>105</xdr:row>
      <xdr:rowOff>19050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60A48121-2A56-4321-8368-007A4B5C0A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21</xdr:col>
      <xdr:colOff>0</xdr:colOff>
      <xdr:row>89</xdr:row>
      <xdr:rowOff>0</xdr:rowOff>
    </xdr:from>
    <xdr:to>
      <xdr:col>27</xdr:col>
      <xdr:colOff>588964</xdr:colOff>
      <xdr:row>105</xdr:row>
      <xdr:rowOff>19050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985288EA-FB9A-466C-A58C-3D9336F71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106</xdr:row>
      <xdr:rowOff>0</xdr:rowOff>
    </xdr:from>
    <xdr:to>
      <xdr:col>6</xdr:col>
      <xdr:colOff>588964</xdr:colOff>
      <xdr:row>122</xdr:row>
      <xdr:rowOff>19050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9BFC3C11-3480-4921-B3C6-A7358301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0</xdr:colOff>
      <xdr:row>106</xdr:row>
      <xdr:rowOff>0</xdr:rowOff>
    </xdr:from>
    <xdr:to>
      <xdr:col>13</xdr:col>
      <xdr:colOff>588964</xdr:colOff>
      <xdr:row>122</xdr:row>
      <xdr:rowOff>19050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353BFDB7-5105-4AEE-BBD3-45CF26345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0</xdr:colOff>
      <xdr:row>106</xdr:row>
      <xdr:rowOff>0</xdr:rowOff>
    </xdr:from>
    <xdr:to>
      <xdr:col>20</xdr:col>
      <xdr:colOff>588964</xdr:colOff>
      <xdr:row>122</xdr:row>
      <xdr:rowOff>19050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D9B686B2-E57F-4D04-AB17-090876A49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21</xdr:col>
      <xdr:colOff>0</xdr:colOff>
      <xdr:row>106</xdr:row>
      <xdr:rowOff>0</xdr:rowOff>
    </xdr:from>
    <xdr:to>
      <xdr:col>27</xdr:col>
      <xdr:colOff>588964</xdr:colOff>
      <xdr:row>122</xdr:row>
      <xdr:rowOff>19050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B64991C3-9C0C-4CE0-AFA5-E99D158B6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123</xdr:row>
      <xdr:rowOff>0</xdr:rowOff>
    </xdr:from>
    <xdr:to>
      <xdr:col>6</xdr:col>
      <xdr:colOff>588964</xdr:colOff>
      <xdr:row>139</xdr:row>
      <xdr:rowOff>19050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9DCDBEC8-2816-4320-BC9A-C349B864BB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0</xdr:colOff>
      <xdr:row>123</xdr:row>
      <xdr:rowOff>0</xdr:rowOff>
    </xdr:from>
    <xdr:to>
      <xdr:col>13</xdr:col>
      <xdr:colOff>588964</xdr:colOff>
      <xdr:row>139</xdr:row>
      <xdr:rowOff>19050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436596DF-9174-4EB9-96EA-A6917D59E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14</xdr:col>
      <xdr:colOff>0</xdr:colOff>
      <xdr:row>123</xdr:row>
      <xdr:rowOff>0</xdr:rowOff>
    </xdr:from>
    <xdr:to>
      <xdr:col>20</xdr:col>
      <xdr:colOff>588964</xdr:colOff>
      <xdr:row>139</xdr:row>
      <xdr:rowOff>19050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AC4E13B9-5CA2-40CD-AB6C-CE4342772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21</xdr:col>
      <xdr:colOff>0</xdr:colOff>
      <xdr:row>123</xdr:row>
      <xdr:rowOff>0</xdr:rowOff>
    </xdr:from>
    <xdr:to>
      <xdr:col>27</xdr:col>
      <xdr:colOff>588964</xdr:colOff>
      <xdr:row>139</xdr:row>
      <xdr:rowOff>19050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8607C30C-EAD2-4AFD-94D8-15BF0FBE0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140</xdr:row>
      <xdr:rowOff>0</xdr:rowOff>
    </xdr:from>
    <xdr:to>
      <xdr:col>6</xdr:col>
      <xdr:colOff>588964</xdr:colOff>
      <xdr:row>156</xdr:row>
      <xdr:rowOff>19050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C01FEEEE-EE79-437D-941E-53899274C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0</xdr:colOff>
      <xdr:row>140</xdr:row>
      <xdr:rowOff>0</xdr:rowOff>
    </xdr:from>
    <xdr:to>
      <xdr:col>13</xdr:col>
      <xdr:colOff>588964</xdr:colOff>
      <xdr:row>156</xdr:row>
      <xdr:rowOff>19050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C1A09DA7-D44E-4049-BC9C-3D92456F1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14</xdr:col>
      <xdr:colOff>0</xdr:colOff>
      <xdr:row>140</xdr:row>
      <xdr:rowOff>0</xdr:rowOff>
    </xdr:from>
    <xdr:to>
      <xdr:col>20</xdr:col>
      <xdr:colOff>588964</xdr:colOff>
      <xdr:row>156</xdr:row>
      <xdr:rowOff>19050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54B6EBBA-E6B4-4B91-8B41-542CC71E4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21</xdr:col>
      <xdr:colOff>0</xdr:colOff>
      <xdr:row>140</xdr:row>
      <xdr:rowOff>0</xdr:rowOff>
    </xdr:from>
    <xdr:to>
      <xdr:col>27</xdr:col>
      <xdr:colOff>588964</xdr:colOff>
      <xdr:row>156</xdr:row>
      <xdr:rowOff>19050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D614CCFB-749A-4249-97F3-CC034B779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0</xdr:colOff>
      <xdr:row>157</xdr:row>
      <xdr:rowOff>0</xdr:rowOff>
    </xdr:from>
    <xdr:to>
      <xdr:col>6</xdr:col>
      <xdr:colOff>588964</xdr:colOff>
      <xdr:row>173</xdr:row>
      <xdr:rowOff>19050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B0514912-6D3D-4AD0-B3EF-9EE16580F0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0</xdr:colOff>
      <xdr:row>157</xdr:row>
      <xdr:rowOff>0</xdr:rowOff>
    </xdr:from>
    <xdr:to>
      <xdr:col>13</xdr:col>
      <xdr:colOff>588964</xdr:colOff>
      <xdr:row>173</xdr:row>
      <xdr:rowOff>19050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4C119517-4D3D-40AC-B5AB-F85E70AC2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14</xdr:col>
      <xdr:colOff>0</xdr:colOff>
      <xdr:row>157</xdr:row>
      <xdr:rowOff>0</xdr:rowOff>
    </xdr:from>
    <xdr:to>
      <xdr:col>20</xdr:col>
      <xdr:colOff>588964</xdr:colOff>
      <xdr:row>173</xdr:row>
      <xdr:rowOff>19050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117E292E-BD3D-4657-99F3-1AED60FC04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21</xdr:col>
      <xdr:colOff>0</xdr:colOff>
      <xdr:row>157</xdr:row>
      <xdr:rowOff>0</xdr:rowOff>
    </xdr:from>
    <xdr:to>
      <xdr:col>27</xdr:col>
      <xdr:colOff>588964</xdr:colOff>
      <xdr:row>173</xdr:row>
      <xdr:rowOff>19050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B11BE324-6B49-4095-A6F6-6A1C2D4D8D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9525</xdr:colOff>
      <xdr:row>173</xdr:row>
      <xdr:rowOff>114300</xdr:rowOff>
    </xdr:from>
    <xdr:to>
      <xdr:col>6</xdr:col>
      <xdr:colOff>598489</xdr:colOff>
      <xdr:row>189</xdr:row>
      <xdr:rowOff>133350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7226C1A1-6DFD-41CB-84F2-7D426599E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7</xdr:col>
      <xdr:colOff>38100</xdr:colOff>
      <xdr:row>173</xdr:row>
      <xdr:rowOff>114300</xdr:rowOff>
    </xdr:from>
    <xdr:to>
      <xdr:col>14</xdr:col>
      <xdr:colOff>7939</xdr:colOff>
      <xdr:row>189</xdr:row>
      <xdr:rowOff>133350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8A95FF80-3572-40C8-813E-392DEC95F6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14</xdr:col>
      <xdr:colOff>57150</xdr:colOff>
      <xdr:row>173</xdr:row>
      <xdr:rowOff>104775</xdr:rowOff>
    </xdr:from>
    <xdr:to>
      <xdr:col>21</xdr:col>
      <xdr:colOff>26989</xdr:colOff>
      <xdr:row>189</xdr:row>
      <xdr:rowOff>123825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CD9E69AC-2CCD-4CD2-A185-2B8B70BB6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21</xdr:col>
      <xdr:colOff>76200</xdr:colOff>
      <xdr:row>173</xdr:row>
      <xdr:rowOff>85725</xdr:rowOff>
    </xdr:from>
    <xdr:to>
      <xdr:col>28</xdr:col>
      <xdr:colOff>46039</xdr:colOff>
      <xdr:row>189</xdr:row>
      <xdr:rowOff>104775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F2273953-B9C9-4CF5-96BB-68CC63B38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x.hagstofa.is/pxis/sq/905772b9-9f50-42a3-b2b4-85f179f80a92" TargetMode="External"/><Relationship Id="rId2" Type="http://schemas.openxmlformats.org/officeDocument/2006/relationships/hyperlink" Target="https://px.hagstofa.is/pxis/sq/c76ae248-96d7-489a-b0e8-a214eec2a608" TargetMode="External"/><Relationship Id="rId1" Type="http://schemas.openxmlformats.org/officeDocument/2006/relationships/hyperlink" Target="https://px.hagstofa.is/pxis/pxweb/is/Ibuar/Ibuar__mannfjoldi__2_byggdir__sveitarfelog/MAN02005.px/table/tableViewLayout2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  <pageSetUpPr fitToPage="1"/>
  </sheetPr>
  <dimension ref="A1:BP123"/>
  <sheetViews>
    <sheetView topLeftCell="P72" zoomScaleNormal="100" workbookViewId="0">
      <selection activeCell="A98" sqref="A98:BP119"/>
    </sheetView>
  </sheetViews>
  <sheetFormatPr defaultColWidth="9.28515625" defaultRowHeight="15" x14ac:dyDescent="0.25"/>
  <cols>
    <col min="1" max="1" width="23" bestFit="1" customWidth="1"/>
    <col min="2" max="2" width="14.42578125" bestFit="1" customWidth="1"/>
    <col min="3" max="3" width="6" bestFit="1" customWidth="1"/>
    <col min="4" max="4" width="6.140625" bestFit="1" customWidth="1"/>
    <col min="5" max="5" width="6.28515625" bestFit="1" customWidth="1"/>
    <col min="6" max="6" width="6" bestFit="1" customWidth="1"/>
    <col min="7" max="7" width="6.140625" bestFit="1" customWidth="1"/>
    <col min="8" max="8" width="6.28515625" bestFit="1" customWidth="1"/>
    <col min="9" max="9" width="6" bestFit="1" customWidth="1"/>
    <col min="10" max="10" width="6.140625" bestFit="1" customWidth="1"/>
    <col min="11" max="11" width="6.28515625" bestFit="1" customWidth="1"/>
    <col min="12" max="12" width="6" bestFit="1" customWidth="1"/>
    <col min="13" max="13" width="6.140625" bestFit="1" customWidth="1"/>
    <col min="14" max="14" width="6.28515625" bestFit="1" customWidth="1"/>
    <col min="15" max="15" width="6" bestFit="1" customWidth="1"/>
    <col min="16" max="16" width="6.140625" bestFit="1" customWidth="1"/>
    <col min="17" max="17" width="6.28515625" bestFit="1" customWidth="1"/>
    <col min="18" max="18" width="6" bestFit="1" customWidth="1"/>
    <col min="19" max="19" width="6.140625" bestFit="1" customWidth="1"/>
    <col min="20" max="20" width="6.28515625" bestFit="1" customWidth="1"/>
    <col min="21" max="21" width="6" bestFit="1" customWidth="1"/>
    <col min="22" max="22" width="6.140625" bestFit="1" customWidth="1"/>
    <col min="23" max="23" width="6.28515625" bestFit="1" customWidth="1"/>
    <col min="24" max="24" width="6" bestFit="1" customWidth="1"/>
    <col min="25" max="25" width="6.140625" bestFit="1" customWidth="1"/>
    <col min="26" max="26" width="6.28515625" bestFit="1" customWidth="1"/>
    <col min="27" max="27" width="6" bestFit="1" customWidth="1"/>
    <col min="28" max="28" width="6.140625" bestFit="1" customWidth="1"/>
    <col min="29" max="29" width="6.28515625" bestFit="1" customWidth="1"/>
    <col min="30" max="30" width="6" bestFit="1" customWidth="1"/>
    <col min="31" max="31" width="6.140625" bestFit="1" customWidth="1"/>
    <col min="32" max="32" width="6.28515625" bestFit="1" customWidth="1"/>
    <col min="33" max="33" width="6" bestFit="1" customWidth="1"/>
    <col min="34" max="34" width="6.140625" bestFit="1" customWidth="1"/>
    <col min="35" max="35" width="6.28515625" bestFit="1" customWidth="1"/>
    <col min="36" max="36" width="6" bestFit="1" customWidth="1"/>
    <col min="37" max="37" width="6.140625" bestFit="1" customWidth="1"/>
    <col min="38" max="38" width="6.28515625" bestFit="1" customWidth="1"/>
    <col min="39" max="39" width="6" bestFit="1" customWidth="1"/>
    <col min="40" max="40" width="6.140625" bestFit="1" customWidth="1"/>
    <col min="41" max="41" width="6.28515625" bestFit="1" customWidth="1"/>
    <col min="42" max="42" width="6" bestFit="1" customWidth="1"/>
    <col min="43" max="43" width="6.140625" bestFit="1" customWidth="1"/>
    <col min="44" max="44" width="6.28515625" bestFit="1" customWidth="1"/>
    <col min="45" max="45" width="6" bestFit="1" customWidth="1"/>
    <col min="46" max="46" width="6.140625" bestFit="1" customWidth="1"/>
    <col min="47" max="47" width="6.28515625" bestFit="1" customWidth="1"/>
    <col min="48" max="48" width="6" bestFit="1" customWidth="1"/>
    <col min="49" max="49" width="6.140625" bestFit="1" customWidth="1"/>
    <col min="50" max="50" width="6.28515625" bestFit="1" customWidth="1"/>
    <col min="51" max="51" width="6" bestFit="1" customWidth="1"/>
    <col min="52" max="52" width="6.140625" bestFit="1" customWidth="1"/>
    <col min="53" max="53" width="6.28515625" bestFit="1" customWidth="1"/>
    <col min="54" max="54" width="6" bestFit="1" customWidth="1"/>
    <col min="55" max="55" width="6.140625" bestFit="1" customWidth="1"/>
    <col min="56" max="56" width="6.28515625" bestFit="1" customWidth="1"/>
    <col min="57" max="57" width="6" bestFit="1" customWidth="1"/>
    <col min="58" max="58" width="6.140625" bestFit="1" customWidth="1"/>
    <col min="59" max="59" width="6.28515625" bestFit="1" customWidth="1"/>
  </cols>
  <sheetData>
    <row r="1" spans="1:68" s="3" customFormat="1" ht="21" x14ac:dyDescent="0.3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68" ht="15" customHeight="1" x14ac:dyDescent="0.25">
      <c r="A2" s="1"/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68" x14ac:dyDescent="0.25">
      <c r="A3" s="2" t="s">
        <v>1</v>
      </c>
      <c r="D3" s="2"/>
      <c r="E3" s="2"/>
      <c r="K3" s="2"/>
      <c r="L3" s="2"/>
      <c r="M3" s="2"/>
    </row>
    <row r="4" spans="1:68" ht="15" customHeight="1" x14ac:dyDescent="0.25">
      <c r="A4" s="2" t="s">
        <v>2</v>
      </c>
      <c r="B4" s="125" t="s">
        <v>3</v>
      </c>
      <c r="C4" s="125"/>
      <c r="D4" s="125"/>
      <c r="E4" s="125"/>
      <c r="F4" s="125"/>
      <c r="G4" s="125"/>
      <c r="H4" s="6"/>
      <c r="I4" s="6"/>
    </row>
    <row r="5" spans="1:68" ht="15" customHeight="1" x14ac:dyDescent="0.25">
      <c r="A5" s="2" t="s">
        <v>4</v>
      </c>
      <c r="B5" s="125" t="s">
        <v>5</v>
      </c>
      <c r="C5" s="125"/>
      <c r="D5" s="125"/>
      <c r="E5" s="125"/>
      <c r="F5" s="125"/>
      <c r="G5" s="125"/>
      <c r="H5" s="6"/>
    </row>
    <row r="6" spans="1:68" x14ac:dyDescent="0.25">
      <c r="A6" s="124" t="s">
        <v>6</v>
      </c>
      <c r="B6" s="124"/>
      <c r="C6" s="124"/>
      <c r="D6" s="124"/>
      <c r="E6" s="124"/>
      <c r="F6" s="124"/>
      <c r="G6" s="124"/>
      <c r="H6" s="8"/>
    </row>
    <row r="7" spans="1:68" x14ac:dyDescent="0.25">
      <c r="A7" s="7"/>
      <c r="B7" s="7"/>
      <c r="C7" s="7"/>
      <c r="D7" s="7"/>
      <c r="E7" s="7"/>
      <c r="F7" s="7"/>
      <c r="G7" s="7"/>
      <c r="H7" s="8"/>
    </row>
    <row r="8" spans="1:68" ht="20.25" x14ac:dyDescent="0.3">
      <c r="A8" s="123" t="s">
        <v>95</v>
      </c>
      <c r="B8" s="123"/>
      <c r="C8" s="123"/>
      <c r="D8" s="123"/>
      <c r="E8" s="123"/>
      <c r="F8" s="123"/>
      <c r="G8" s="123"/>
      <c r="H8" s="123"/>
      <c r="I8" s="123"/>
      <c r="J8" s="123"/>
    </row>
    <row r="9" spans="1:68" x14ac:dyDescent="0.25">
      <c r="A9" s="2" t="s">
        <v>7</v>
      </c>
      <c r="B9" s="2" t="s">
        <v>8</v>
      </c>
      <c r="C9" s="109" t="s">
        <v>94</v>
      </c>
      <c r="F9" s="109" t="s">
        <v>75</v>
      </c>
      <c r="I9" s="109" t="s">
        <v>76</v>
      </c>
      <c r="L9" s="109" t="s">
        <v>77</v>
      </c>
      <c r="O9" s="109" t="s">
        <v>78</v>
      </c>
      <c r="R9" s="109" t="s">
        <v>79</v>
      </c>
      <c r="U9" s="109" t="s">
        <v>80</v>
      </c>
      <c r="X9" s="109" t="s">
        <v>81</v>
      </c>
      <c r="AA9" s="109" t="s">
        <v>82</v>
      </c>
      <c r="AD9" s="109" t="s">
        <v>83</v>
      </c>
      <c r="AG9" s="109" t="s">
        <v>84</v>
      </c>
      <c r="AJ9" s="109" t="s">
        <v>85</v>
      </c>
      <c r="AM9" s="109" t="s">
        <v>86</v>
      </c>
      <c r="AP9" s="109" t="s">
        <v>87</v>
      </c>
      <c r="AS9" s="109" t="s">
        <v>88</v>
      </c>
      <c r="AV9" s="109" t="s">
        <v>89</v>
      </c>
      <c r="AY9" s="109" t="s">
        <v>90</v>
      </c>
      <c r="BB9" s="109" t="s">
        <v>91</v>
      </c>
      <c r="BE9" s="109" t="s">
        <v>92</v>
      </c>
      <c r="BH9" s="109" t="s">
        <v>72</v>
      </c>
      <c r="BK9" s="109" t="s">
        <v>73</v>
      </c>
      <c r="BN9" s="109" t="s">
        <v>93</v>
      </c>
    </row>
    <row r="10" spans="1:68" x14ac:dyDescent="0.25">
      <c r="C10" s="109" t="s">
        <v>9</v>
      </c>
      <c r="D10" s="109" t="s">
        <v>10</v>
      </c>
      <c r="E10" s="109" t="s">
        <v>11</v>
      </c>
      <c r="F10" s="109" t="s">
        <v>9</v>
      </c>
      <c r="G10" s="109" t="s">
        <v>10</v>
      </c>
      <c r="H10" s="109" t="s">
        <v>11</v>
      </c>
      <c r="I10" s="109" t="s">
        <v>9</v>
      </c>
      <c r="J10" s="109" t="s">
        <v>10</v>
      </c>
      <c r="K10" s="109" t="s">
        <v>11</v>
      </c>
      <c r="L10" s="109" t="s">
        <v>9</v>
      </c>
      <c r="M10" s="109" t="s">
        <v>10</v>
      </c>
      <c r="N10" s="109" t="s">
        <v>11</v>
      </c>
      <c r="O10" s="109" t="s">
        <v>9</v>
      </c>
      <c r="P10" s="109" t="s">
        <v>10</v>
      </c>
      <c r="Q10" s="109" t="s">
        <v>11</v>
      </c>
      <c r="R10" s="109" t="s">
        <v>9</v>
      </c>
      <c r="S10" s="109" t="s">
        <v>10</v>
      </c>
      <c r="T10" s="109" t="s">
        <v>11</v>
      </c>
      <c r="U10" s="109" t="s">
        <v>9</v>
      </c>
      <c r="V10" s="109" t="s">
        <v>10</v>
      </c>
      <c r="W10" s="109" t="s">
        <v>11</v>
      </c>
      <c r="X10" s="109" t="s">
        <v>9</v>
      </c>
      <c r="Y10" s="109" t="s">
        <v>10</v>
      </c>
      <c r="Z10" s="109" t="s">
        <v>11</v>
      </c>
      <c r="AA10" s="109" t="s">
        <v>9</v>
      </c>
      <c r="AB10" s="109" t="s">
        <v>10</v>
      </c>
      <c r="AC10" s="109" t="s">
        <v>11</v>
      </c>
      <c r="AD10" s="109" t="s">
        <v>9</v>
      </c>
      <c r="AE10" s="109" t="s">
        <v>10</v>
      </c>
      <c r="AF10" s="109" t="s">
        <v>11</v>
      </c>
      <c r="AG10" s="109" t="s">
        <v>9</v>
      </c>
      <c r="AH10" s="109" t="s">
        <v>10</v>
      </c>
      <c r="AI10" s="109" t="s">
        <v>11</v>
      </c>
      <c r="AJ10" s="109" t="s">
        <v>9</v>
      </c>
      <c r="AK10" s="109" t="s">
        <v>10</v>
      </c>
      <c r="AL10" s="109" t="s">
        <v>11</v>
      </c>
      <c r="AM10" s="109" t="s">
        <v>9</v>
      </c>
      <c r="AN10" s="109" t="s">
        <v>10</v>
      </c>
      <c r="AO10" s="109" t="s">
        <v>11</v>
      </c>
      <c r="AP10" s="109" t="s">
        <v>9</v>
      </c>
      <c r="AQ10" s="109" t="s">
        <v>10</v>
      </c>
      <c r="AR10" s="109" t="s">
        <v>11</v>
      </c>
      <c r="AS10" s="109" t="s">
        <v>9</v>
      </c>
      <c r="AT10" s="109" t="s">
        <v>10</v>
      </c>
      <c r="AU10" s="109" t="s">
        <v>11</v>
      </c>
      <c r="AV10" s="109" t="s">
        <v>9</v>
      </c>
      <c r="AW10" s="109" t="s">
        <v>10</v>
      </c>
      <c r="AX10" s="109" t="s">
        <v>11</v>
      </c>
      <c r="AY10" s="109" t="s">
        <v>9</v>
      </c>
      <c r="AZ10" s="109" t="s">
        <v>10</v>
      </c>
      <c r="BA10" s="109" t="s">
        <v>11</v>
      </c>
      <c r="BB10" s="109" t="s">
        <v>9</v>
      </c>
      <c r="BC10" s="109" t="s">
        <v>10</v>
      </c>
      <c r="BD10" s="109" t="s">
        <v>11</v>
      </c>
      <c r="BE10" s="109" t="s">
        <v>9</v>
      </c>
      <c r="BF10" s="109" t="s">
        <v>10</v>
      </c>
      <c r="BG10" s="109" t="s">
        <v>11</v>
      </c>
      <c r="BH10" s="109" t="s">
        <v>9</v>
      </c>
      <c r="BI10" s="109" t="s">
        <v>10</v>
      </c>
      <c r="BJ10" s="109" t="s">
        <v>11</v>
      </c>
      <c r="BK10" s="109" t="s">
        <v>9</v>
      </c>
      <c r="BL10" s="109" t="s">
        <v>10</v>
      </c>
      <c r="BM10" s="109" t="s">
        <v>11</v>
      </c>
      <c r="BN10" s="109" t="s">
        <v>9</v>
      </c>
      <c r="BO10" s="109" t="s">
        <v>10</v>
      </c>
      <c r="BP10" s="109" t="s">
        <v>11</v>
      </c>
    </row>
    <row r="11" spans="1:68" x14ac:dyDescent="0.25">
      <c r="A11" s="2" t="s">
        <v>12</v>
      </c>
      <c r="B11" s="2" t="s">
        <v>13</v>
      </c>
      <c r="C11" s="110">
        <v>21023</v>
      </c>
      <c r="D11" s="110">
        <v>10666</v>
      </c>
      <c r="E11" s="110">
        <v>10357</v>
      </c>
      <c r="F11" s="110">
        <v>20923</v>
      </c>
      <c r="G11" s="110">
        <v>10598</v>
      </c>
      <c r="H11" s="110">
        <v>10325</v>
      </c>
      <c r="I11" s="110">
        <v>21018</v>
      </c>
      <c r="J11" s="110">
        <v>10701</v>
      </c>
      <c r="K11" s="110">
        <v>10317</v>
      </c>
      <c r="L11" s="110">
        <v>21073</v>
      </c>
      <c r="M11" s="110">
        <v>10730</v>
      </c>
      <c r="N11" s="110">
        <v>10343</v>
      </c>
      <c r="O11" s="110">
        <v>21435</v>
      </c>
      <c r="P11" s="110">
        <v>10924</v>
      </c>
      <c r="Q11" s="110">
        <v>10511</v>
      </c>
      <c r="R11" s="110">
        <v>22103</v>
      </c>
      <c r="S11" s="110">
        <v>11305</v>
      </c>
      <c r="T11" s="110">
        <v>10798</v>
      </c>
      <c r="U11" s="110">
        <v>22908</v>
      </c>
      <c r="V11" s="110">
        <v>11743</v>
      </c>
      <c r="W11" s="110">
        <v>11165</v>
      </c>
      <c r="X11" s="110">
        <v>23250</v>
      </c>
      <c r="Y11" s="110">
        <v>11945</v>
      </c>
      <c r="Z11" s="110">
        <v>11305</v>
      </c>
      <c r="AA11" s="110">
        <v>23348</v>
      </c>
      <c r="AB11" s="110">
        <v>11994</v>
      </c>
      <c r="AC11" s="110">
        <v>11354</v>
      </c>
      <c r="AD11" s="110">
        <v>23270</v>
      </c>
      <c r="AE11" s="110">
        <v>11967</v>
      </c>
      <c r="AF11" s="110">
        <v>11303</v>
      </c>
      <c r="AG11" s="110">
        <v>23269</v>
      </c>
      <c r="AH11" s="110">
        <v>11946</v>
      </c>
      <c r="AI11" s="110">
        <v>11323</v>
      </c>
      <c r="AJ11" s="110">
        <v>22947</v>
      </c>
      <c r="AK11" s="110">
        <v>11683</v>
      </c>
      <c r="AL11" s="110">
        <v>11264</v>
      </c>
      <c r="AM11" s="110">
        <v>22497</v>
      </c>
      <c r="AN11" s="110">
        <v>11443</v>
      </c>
      <c r="AO11" s="110">
        <v>11054</v>
      </c>
      <c r="AP11" s="110">
        <v>21654</v>
      </c>
      <c r="AQ11" s="110">
        <v>10996</v>
      </c>
      <c r="AR11" s="110">
        <v>10658</v>
      </c>
      <c r="AS11" s="110">
        <v>21334</v>
      </c>
      <c r="AT11" s="110">
        <v>10813</v>
      </c>
      <c r="AU11" s="110">
        <v>10521</v>
      </c>
      <c r="AV11" s="110">
        <v>21136</v>
      </c>
      <c r="AW11" s="110">
        <v>10750</v>
      </c>
      <c r="AX11" s="110">
        <v>10386</v>
      </c>
      <c r="AY11" s="110">
        <v>21078</v>
      </c>
      <c r="AZ11" s="110">
        <v>10872</v>
      </c>
      <c r="BA11" s="110">
        <v>10206</v>
      </c>
      <c r="BB11" s="110">
        <v>21173</v>
      </c>
      <c r="BC11" s="110">
        <v>10941</v>
      </c>
      <c r="BD11" s="110">
        <v>10232</v>
      </c>
      <c r="BE11" s="110">
        <v>21667</v>
      </c>
      <c r="BF11" s="110">
        <v>11251</v>
      </c>
      <c r="BG11" s="110">
        <v>10416</v>
      </c>
      <c r="BH11" s="110">
        <v>22425</v>
      </c>
      <c r="BI11" s="110">
        <v>11734</v>
      </c>
      <c r="BJ11" s="110">
        <v>10690</v>
      </c>
      <c r="BK11" s="110">
        <v>22842</v>
      </c>
      <c r="BL11" s="110">
        <v>11959</v>
      </c>
      <c r="BM11" s="110">
        <v>10882</v>
      </c>
      <c r="BN11" s="110">
        <v>22972</v>
      </c>
      <c r="BO11" s="110">
        <v>11980</v>
      </c>
      <c r="BP11" s="110">
        <v>10991</v>
      </c>
    </row>
    <row r="12" spans="1:68" x14ac:dyDescent="0.25">
      <c r="B12" s="2" t="s">
        <v>14</v>
      </c>
      <c r="C12" s="110">
        <v>22100</v>
      </c>
      <c r="D12" s="110">
        <v>11293</v>
      </c>
      <c r="E12" s="110">
        <v>10807</v>
      </c>
      <c r="F12" s="110">
        <v>21745</v>
      </c>
      <c r="G12" s="110">
        <v>11178</v>
      </c>
      <c r="H12" s="110">
        <v>10567</v>
      </c>
      <c r="I12" s="110">
        <v>21415</v>
      </c>
      <c r="J12" s="110">
        <v>10948</v>
      </c>
      <c r="K12" s="110">
        <v>10467</v>
      </c>
      <c r="L12" s="110">
        <v>21494</v>
      </c>
      <c r="M12" s="110">
        <v>10940</v>
      </c>
      <c r="N12" s="110">
        <v>10554</v>
      </c>
      <c r="O12" s="110">
        <v>21272</v>
      </c>
      <c r="P12" s="110">
        <v>10791</v>
      </c>
      <c r="Q12" s="110">
        <v>10481</v>
      </c>
      <c r="R12" s="110">
        <v>21291</v>
      </c>
      <c r="S12" s="110">
        <v>10751</v>
      </c>
      <c r="T12" s="110">
        <v>10540</v>
      </c>
      <c r="U12" s="110">
        <v>21377</v>
      </c>
      <c r="V12" s="110">
        <v>10800</v>
      </c>
      <c r="W12" s="110">
        <v>10577</v>
      </c>
      <c r="X12" s="110">
        <v>21400</v>
      </c>
      <c r="Y12" s="110">
        <v>10860</v>
      </c>
      <c r="Z12" s="110">
        <v>10540</v>
      </c>
      <c r="AA12" s="110">
        <v>21026</v>
      </c>
      <c r="AB12" s="110">
        <v>10703</v>
      </c>
      <c r="AC12" s="110">
        <v>10323</v>
      </c>
      <c r="AD12" s="110">
        <v>21209</v>
      </c>
      <c r="AE12" s="110">
        <v>10796</v>
      </c>
      <c r="AF12" s="110">
        <v>10413</v>
      </c>
      <c r="AG12" s="110">
        <v>21682</v>
      </c>
      <c r="AH12" s="110">
        <v>11109</v>
      </c>
      <c r="AI12" s="110">
        <v>10573</v>
      </c>
      <c r="AJ12" s="110">
        <v>22329</v>
      </c>
      <c r="AK12" s="110">
        <v>11476</v>
      </c>
      <c r="AL12" s="110">
        <v>10853</v>
      </c>
      <c r="AM12" s="110">
        <v>22847</v>
      </c>
      <c r="AN12" s="110">
        <v>11775</v>
      </c>
      <c r="AO12" s="110">
        <v>11072</v>
      </c>
      <c r="AP12" s="110">
        <v>23255</v>
      </c>
      <c r="AQ12" s="110">
        <v>11980</v>
      </c>
      <c r="AR12" s="110">
        <v>11275</v>
      </c>
      <c r="AS12" s="110">
        <v>23447</v>
      </c>
      <c r="AT12" s="110">
        <v>12062</v>
      </c>
      <c r="AU12" s="110">
        <v>11385</v>
      </c>
      <c r="AV12" s="110">
        <v>23689</v>
      </c>
      <c r="AW12" s="110">
        <v>12171</v>
      </c>
      <c r="AX12" s="110">
        <v>11518</v>
      </c>
      <c r="AY12" s="110">
        <v>23488</v>
      </c>
      <c r="AZ12" s="110">
        <v>11982</v>
      </c>
      <c r="BA12" s="110">
        <v>11506</v>
      </c>
      <c r="BB12" s="110">
        <v>23059</v>
      </c>
      <c r="BC12" s="110">
        <v>11740</v>
      </c>
      <c r="BD12" s="110">
        <v>11319</v>
      </c>
      <c r="BE12" s="110">
        <v>22666</v>
      </c>
      <c r="BF12" s="110">
        <v>11536</v>
      </c>
      <c r="BG12" s="110">
        <v>11130</v>
      </c>
      <c r="BH12" s="110">
        <v>22349</v>
      </c>
      <c r="BI12" s="110">
        <v>11329</v>
      </c>
      <c r="BJ12" s="110">
        <v>11020</v>
      </c>
      <c r="BK12" s="110">
        <v>22218</v>
      </c>
      <c r="BL12" s="110">
        <v>11313</v>
      </c>
      <c r="BM12" s="110">
        <v>10905</v>
      </c>
      <c r="BN12" s="110">
        <v>22235</v>
      </c>
      <c r="BO12" s="110">
        <v>11475</v>
      </c>
      <c r="BP12" s="110">
        <v>10760</v>
      </c>
    </row>
    <row r="13" spans="1:68" x14ac:dyDescent="0.25">
      <c r="B13" s="2" t="s">
        <v>15</v>
      </c>
      <c r="C13" s="110">
        <v>23016</v>
      </c>
      <c r="D13" s="110">
        <v>11809</v>
      </c>
      <c r="E13" s="110">
        <v>11207</v>
      </c>
      <c r="F13" s="110">
        <v>23081</v>
      </c>
      <c r="G13" s="110">
        <v>11759</v>
      </c>
      <c r="H13" s="110">
        <v>11322</v>
      </c>
      <c r="I13" s="110">
        <v>23114</v>
      </c>
      <c r="J13" s="110">
        <v>11825</v>
      </c>
      <c r="K13" s="110">
        <v>11289</v>
      </c>
      <c r="L13" s="110">
        <v>22786</v>
      </c>
      <c r="M13" s="110">
        <v>11684</v>
      </c>
      <c r="N13" s="110">
        <v>11102</v>
      </c>
      <c r="O13" s="110">
        <v>22760</v>
      </c>
      <c r="P13" s="110">
        <v>11658</v>
      </c>
      <c r="Q13" s="110">
        <v>11102</v>
      </c>
      <c r="R13" s="110">
        <v>22585</v>
      </c>
      <c r="S13" s="110">
        <v>11549</v>
      </c>
      <c r="T13" s="110">
        <v>11036</v>
      </c>
      <c r="U13" s="110">
        <v>22299</v>
      </c>
      <c r="V13" s="110">
        <v>11438</v>
      </c>
      <c r="W13" s="110">
        <v>10861</v>
      </c>
      <c r="X13" s="110">
        <v>21844</v>
      </c>
      <c r="Y13" s="110">
        <v>11134</v>
      </c>
      <c r="Z13" s="110">
        <v>10710</v>
      </c>
      <c r="AA13" s="110">
        <v>21700</v>
      </c>
      <c r="AB13" s="110">
        <v>11044</v>
      </c>
      <c r="AC13" s="110">
        <v>10656</v>
      </c>
      <c r="AD13" s="110">
        <v>21329</v>
      </c>
      <c r="AE13" s="110">
        <v>10867</v>
      </c>
      <c r="AF13" s="110">
        <v>10462</v>
      </c>
      <c r="AG13" s="110">
        <v>21076</v>
      </c>
      <c r="AH13" s="110">
        <v>10651</v>
      </c>
      <c r="AI13" s="110">
        <v>10425</v>
      </c>
      <c r="AJ13" s="110">
        <v>21091</v>
      </c>
      <c r="AK13" s="110">
        <v>10632</v>
      </c>
      <c r="AL13" s="110">
        <v>10459</v>
      </c>
      <c r="AM13" s="110">
        <v>21241</v>
      </c>
      <c r="AN13" s="110">
        <v>10774</v>
      </c>
      <c r="AO13" s="110">
        <v>10467</v>
      </c>
      <c r="AP13" s="110">
        <v>21198</v>
      </c>
      <c r="AQ13" s="110">
        <v>10775</v>
      </c>
      <c r="AR13" s="110">
        <v>10423</v>
      </c>
      <c r="AS13" s="110">
        <v>21632</v>
      </c>
      <c r="AT13" s="110">
        <v>11014</v>
      </c>
      <c r="AU13" s="110">
        <v>10618</v>
      </c>
      <c r="AV13" s="110">
        <v>22213</v>
      </c>
      <c r="AW13" s="110">
        <v>11368</v>
      </c>
      <c r="AX13" s="110">
        <v>10845</v>
      </c>
      <c r="AY13" s="110">
        <v>22885</v>
      </c>
      <c r="AZ13" s="110">
        <v>11758</v>
      </c>
      <c r="BA13" s="110">
        <v>11127</v>
      </c>
      <c r="BB13" s="110">
        <v>23522</v>
      </c>
      <c r="BC13" s="110">
        <v>12130</v>
      </c>
      <c r="BD13" s="110">
        <v>11392</v>
      </c>
      <c r="BE13" s="110">
        <v>24228</v>
      </c>
      <c r="BF13" s="110">
        <v>12465</v>
      </c>
      <c r="BG13" s="110">
        <v>11763</v>
      </c>
      <c r="BH13" s="110">
        <v>24533</v>
      </c>
      <c r="BI13" s="110">
        <v>12634</v>
      </c>
      <c r="BJ13" s="110">
        <v>11897</v>
      </c>
      <c r="BK13" s="110">
        <v>24935</v>
      </c>
      <c r="BL13" s="110">
        <v>12839</v>
      </c>
      <c r="BM13" s="110">
        <v>12094</v>
      </c>
      <c r="BN13" s="110">
        <v>24838</v>
      </c>
      <c r="BO13" s="110">
        <v>12709</v>
      </c>
      <c r="BP13" s="110">
        <v>12127</v>
      </c>
    </row>
    <row r="14" spans="1:68" x14ac:dyDescent="0.25">
      <c r="B14" s="2" t="s">
        <v>16</v>
      </c>
      <c r="C14" s="110">
        <v>20492</v>
      </c>
      <c r="D14" s="110">
        <v>10385</v>
      </c>
      <c r="E14" s="110">
        <v>10107</v>
      </c>
      <c r="F14" s="110">
        <v>20932</v>
      </c>
      <c r="G14" s="110">
        <v>10704</v>
      </c>
      <c r="H14" s="110">
        <v>10228</v>
      </c>
      <c r="I14" s="110">
        <v>21317</v>
      </c>
      <c r="J14" s="110">
        <v>10879</v>
      </c>
      <c r="K14" s="110">
        <v>10438</v>
      </c>
      <c r="L14" s="110">
        <v>22338</v>
      </c>
      <c r="M14" s="110">
        <v>11486</v>
      </c>
      <c r="N14" s="110">
        <v>10852</v>
      </c>
      <c r="O14" s="110">
        <v>23017</v>
      </c>
      <c r="P14" s="110">
        <v>11870</v>
      </c>
      <c r="Q14" s="110">
        <v>11147</v>
      </c>
      <c r="R14" s="110">
        <v>23685</v>
      </c>
      <c r="S14" s="110">
        <v>12161</v>
      </c>
      <c r="T14" s="110">
        <v>11524</v>
      </c>
      <c r="U14" s="110">
        <v>23876</v>
      </c>
      <c r="V14" s="110">
        <v>12198</v>
      </c>
      <c r="W14" s="110">
        <v>11678</v>
      </c>
      <c r="X14" s="110">
        <v>23799</v>
      </c>
      <c r="Y14" s="110">
        <v>12182</v>
      </c>
      <c r="Z14" s="110">
        <v>11617</v>
      </c>
      <c r="AA14" s="110">
        <v>23153</v>
      </c>
      <c r="AB14" s="110">
        <v>11885</v>
      </c>
      <c r="AC14" s="110">
        <v>11268</v>
      </c>
      <c r="AD14" s="110">
        <v>23078</v>
      </c>
      <c r="AE14" s="110">
        <v>11826</v>
      </c>
      <c r="AF14" s="110">
        <v>11252</v>
      </c>
      <c r="AG14" s="110">
        <v>22701</v>
      </c>
      <c r="AH14" s="110">
        <v>11646</v>
      </c>
      <c r="AI14" s="110">
        <v>11055</v>
      </c>
      <c r="AJ14" s="110">
        <v>22336</v>
      </c>
      <c r="AK14" s="110">
        <v>11471</v>
      </c>
      <c r="AL14" s="110">
        <v>10865</v>
      </c>
      <c r="AM14" s="110">
        <v>22032</v>
      </c>
      <c r="AN14" s="110">
        <v>11265</v>
      </c>
      <c r="AO14" s="110">
        <v>10767</v>
      </c>
      <c r="AP14" s="110">
        <v>22023</v>
      </c>
      <c r="AQ14" s="110">
        <v>11217</v>
      </c>
      <c r="AR14" s="110">
        <v>10806</v>
      </c>
      <c r="AS14" s="110">
        <v>21849</v>
      </c>
      <c r="AT14" s="110">
        <v>11099</v>
      </c>
      <c r="AU14" s="110">
        <v>10750</v>
      </c>
      <c r="AV14" s="110">
        <v>21809</v>
      </c>
      <c r="AW14" s="110">
        <v>11040</v>
      </c>
      <c r="AX14" s="110">
        <v>10769</v>
      </c>
      <c r="AY14" s="110">
        <v>21822</v>
      </c>
      <c r="AZ14" s="110">
        <v>10990</v>
      </c>
      <c r="BA14" s="110">
        <v>10832</v>
      </c>
      <c r="BB14" s="110">
        <v>22098</v>
      </c>
      <c r="BC14" s="110">
        <v>11226</v>
      </c>
      <c r="BD14" s="110">
        <v>10872</v>
      </c>
      <c r="BE14" s="110">
        <v>22139</v>
      </c>
      <c r="BF14" s="110">
        <v>11302</v>
      </c>
      <c r="BG14" s="110">
        <v>10837</v>
      </c>
      <c r="BH14" s="110">
        <v>22697</v>
      </c>
      <c r="BI14" s="110">
        <v>11587</v>
      </c>
      <c r="BJ14" s="110">
        <v>11093</v>
      </c>
      <c r="BK14" s="110">
        <v>23600</v>
      </c>
      <c r="BL14" s="110">
        <v>12131</v>
      </c>
      <c r="BM14" s="110">
        <v>11438</v>
      </c>
      <c r="BN14" s="110">
        <v>24423</v>
      </c>
      <c r="BO14" s="110">
        <v>12610</v>
      </c>
      <c r="BP14" s="110">
        <v>11781</v>
      </c>
    </row>
    <row r="15" spans="1:68" x14ac:dyDescent="0.25">
      <c r="B15" s="2" t="s">
        <v>17</v>
      </c>
      <c r="C15" s="110">
        <v>22235</v>
      </c>
      <c r="D15" s="110">
        <v>11292</v>
      </c>
      <c r="E15" s="110">
        <v>10943</v>
      </c>
      <c r="F15" s="110">
        <v>22093</v>
      </c>
      <c r="G15" s="110">
        <v>11230</v>
      </c>
      <c r="H15" s="110">
        <v>10863</v>
      </c>
      <c r="I15" s="110">
        <v>21722</v>
      </c>
      <c r="J15" s="110">
        <v>11087</v>
      </c>
      <c r="K15" s="110">
        <v>10635</v>
      </c>
      <c r="L15" s="110">
        <v>21545</v>
      </c>
      <c r="M15" s="110">
        <v>10954</v>
      </c>
      <c r="N15" s="110">
        <v>10591</v>
      </c>
      <c r="O15" s="110">
        <v>21632</v>
      </c>
      <c r="P15" s="110">
        <v>11005</v>
      </c>
      <c r="Q15" s="110">
        <v>10627</v>
      </c>
      <c r="R15" s="110">
        <v>22604</v>
      </c>
      <c r="S15" s="110">
        <v>11581</v>
      </c>
      <c r="T15" s="110">
        <v>11023</v>
      </c>
      <c r="U15" s="110">
        <v>23347</v>
      </c>
      <c r="V15" s="110">
        <v>11937</v>
      </c>
      <c r="W15" s="110">
        <v>11410</v>
      </c>
      <c r="X15" s="110">
        <v>22994</v>
      </c>
      <c r="Y15" s="110">
        <v>11644</v>
      </c>
      <c r="Z15" s="110">
        <v>11350</v>
      </c>
      <c r="AA15" s="110">
        <v>22564</v>
      </c>
      <c r="AB15" s="110">
        <v>11594</v>
      </c>
      <c r="AC15" s="110">
        <v>10970</v>
      </c>
      <c r="AD15" s="110">
        <v>23005</v>
      </c>
      <c r="AE15" s="110">
        <v>11851</v>
      </c>
      <c r="AF15" s="110">
        <v>11154</v>
      </c>
      <c r="AG15" s="110">
        <v>23400</v>
      </c>
      <c r="AH15" s="110">
        <v>12089</v>
      </c>
      <c r="AI15" s="110">
        <v>11311</v>
      </c>
      <c r="AJ15" s="110">
        <v>23883</v>
      </c>
      <c r="AK15" s="110">
        <v>12262</v>
      </c>
      <c r="AL15" s="110">
        <v>11621</v>
      </c>
      <c r="AM15" s="110">
        <v>24160</v>
      </c>
      <c r="AN15" s="110">
        <v>12467</v>
      </c>
      <c r="AO15" s="110">
        <v>11693</v>
      </c>
      <c r="AP15" s="110">
        <v>23889</v>
      </c>
      <c r="AQ15" s="110">
        <v>12316</v>
      </c>
      <c r="AR15" s="110">
        <v>11573</v>
      </c>
      <c r="AS15" s="110">
        <v>24302</v>
      </c>
      <c r="AT15" s="110">
        <v>12604</v>
      </c>
      <c r="AU15" s="110">
        <v>11698</v>
      </c>
      <c r="AV15" s="110">
        <v>24751</v>
      </c>
      <c r="AW15" s="110">
        <v>12880</v>
      </c>
      <c r="AX15" s="110">
        <v>11871</v>
      </c>
      <c r="AY15" s="110">
        <v>24854</v>
      </c>
      <c r="AZ15" s="110">
        <v>12910</v>
      </c>
      <c r="BA15" s="110">
        <v>11944</v>
      </c>
      <c r="BB15" s="110">
        <v>24407</v>
      </c>
      <c r="BC15" s="110">
        <v>12570</v>
      </c>
      <c r="BD15" s="110">
        <v>11837</v>
      </c>
      <c r="BE15" s="110">
        <v>23938</v>
      </c>
      <c r="BF15" s="110">
        <v>12316</v>
      </c>
      <c r="BG15" s="110">
        <v>11622</v>
      </c>
      <c r="BH15" s="110">
        <v>24117</v>
      </c>
      <c r="BI15" s="110">
        <v>12409</v>
      </c>
      <c r="BJ15" s="110">
        <v>11684</v>
      </c>
      <c r="BK15" s="110">
        <v>24761</v>
      </c>
      <c r="BL15" s="110">
        <v>12826</v>
      </c>
      <c r="BM15" s="110">
        <v>11901</v>
      </c>
      <c r="BN15" s="110">
        <v>25150</v>
      </c>
      <c r="BO15" s="110">
        <v>12986</v>
      </c>
      <c r="BP15" s="110">
        <v>12119</v>
      </c>
    </row>
    <row r="16" spans="1:68" x14ac:dyDescent="0.25">
      <c r="B16" s="2" t="s">
        <v>18</v>
      </c>
      <c r="C16" s="110">
        <v>21027</v>
      </c>
      <c r="D16" s="110">
        <v>10640</v>
      </c>
      <c r="E16" s="110">
        <v>10387</v>
      </c>
      <c r="F16" s="110">
        <v>20555</v>
      </c>
      <c r="G16" s="110">
        <v>10346</v>
      </c>
      <c r="H16" s="110">
        <v>10209</v>
      </c>
      <c r="I16" s="110">
        <v>20964</v>
      </c>
      <c r="J16" s="110">
        <v>10532</v>
      </c>
      <c r="K16" s="110">
        <v>10432</v>
      </c>
      <c r="L16" s="110">
        <v>21910</v>
      </c>
      <c r="M16" s="110">
        <v>11127</v>
      </c>
      <c r="N16" s="110">
        <v>10783</v>
      </c>
      <c r="O16" s="110">
        <v>22993</v>
      </c>
      <c r="P16" s="110">
        <v>11868</v>
      </c>
      <c r="Q16" s="110">
        <v>11125</v>
      </c>
      <c r="R16" s="110">
        <v>24667</v>
      </c>
      <c r="S16" s="110">
        <v>12977</v>
      </c>
      <c r="T16" s="110">
        <v>11690</v>
      </c>
      <c r="U16" s="110">
        <v>25278</v>
      </c>
      <c r="V16" s="110">
        <v>13206</v>
      </c>
      <c r="W16" s="110">
        <v>12072</v>
      </c>
      <c r="X16" s="110">
        <v>24105</v>
      </c>
      <c r="Y16" s="110">
        <v>12358</v>
      </c>
      <c r="Z16" s="110">
        <v>11747</v>
      </c>
      <c r="AA16" s="110">
        <v>21959</v>
      </c>
      <c r="AB16" s="110">
        <v>11156</v>
      </c>
      <c r="AC16" s="110">
        <v>10803</v>
      </c>
      <c r="AD16" s="110">
        <v>21329</v>
      </c>
      <c r="AE16" s="110">
        <v>10728</v>
      </c>
      <c r="AF16" s="110">
        <v>10601</v>
      </c>
      <c r="AG16" s="110">
        <v>21091</v>
      </c>
      <c r="AH16" s="110">
        <v>10597</v>
      </c>
      <c r="AI16" s="110">
        <v>10494</v>
      </c>
      <c r="AJ16" s="110">
        <v>21622</v>
      </c>
      <c r="AK16" s="110">
        <v>11006</v>
      </c>
      <c r="AL16" s="110">
        <v>10616</v>
      </c>
      <c r="AM16" s="110">
        <v>22089</v>
      </c>
      <c r="AN16" s="110">
        <v>11239</v>
      </c>
      <c r="AO16" s="110">
        <v>10850</v>
      </c>
      <c r="AP16" s="110">
        <v>23200</v>
      </c>
      <c r="AQ16" s="110">
        <v>11947</v>
      </c>
      <c r="AR16" s="110">
        <v>11253</v>
      </c>
      <c r="AS16" s="110">
        <v>24672</v>
      </c>
      <c r="AT16" s="110">
        <v>12945</v>
      </c>
      <c r="AU16" s="110">
        <v>11727</v>
      </c>
      <c r="AV16" s="110">
        <v>26793</v>
      </c>
      <c r="AW16" s="110">
        <v>14231</v>
      </c>
      <c r="AX16" s="110">
        <v>12562</v>
      </c>
      <c r="AY16" s="110">
        <v>28170</v>
      </c>
      <c r="AZ16" s="110">
        <v>14985</v>
      </c>
      <c r="BA16" s="110">
        <v>13185</v>
      </c>
      <c r="BB16" s="110">
        <v>28617</v>
      </c>
      <c r="BC16" s="110">
        <v>15137</v>
      </c>
      <c r="BD16" s="110">
        <v>13480</v>
      </c>
      <c r="BE16" s="110">
        <v>28158</v>
      </c>
      <c r="BF16" s="110">
        <v>14766</v>
      </c>
      <c r="BG16" s="110">
        <v>13392</v>
      </c>
      <c r="BH16" s="110">
        <v>28332</v>
      </c>
      <c r="BI16" s="110">
        <v>14786</v>
      </c>
      <c r="BJ16" s="110">
        <v>13534</v>
      </c>
      <c r="BK16" s="110">
        <v>28988</v>
      </c>
      <c r="BL16" s="110">
        <v>15182</v>
      </c>
      <c r="BM16" s="110">
        <v>13778</v>
      </c>
      <c r="BN16" s="110">
        <v>29257</v>
      </c>
      <c r="BO16" s="110">
        <v>15365</v>
      </c>
      <c r="BP16" s="110">
        <v>13860</v>
      </c>
    </row>
    <row r="17" spans="2:68" x14ac:dyDescent="0.25">
      <c r="B17" s="2" t="s">
        <v>19</v>
      </c>
      <c r="C17" s="110">
        <v>20183</v>
      </c>
      <c r="D17" s="110">
        <v>10232</v>
      </c>
      <c r="E17" s="110">
        <v>9951</v>
      </c>
      <c r="F17" s="110">
        <v>20564</v>
      </c>
      <c r="G17" s="110">
        <v>10409</v>
      </c>
      <c r="H17" s="110">
        <v>10155</v>
      </c>
      <c r="I17" s="110">
        <v>20717</v>
      </c>
      <c r="J17" s="110">
        <v>10584</v>
      </c>
      <c r="K17" s="110">
        <v>10133</v>
      </c>
      <c r="L17" s="110">
        <v>21638</v>
      </c>
      <c r="M17" s="110">
        <v>11178</v>
      </c>
      <c r="N17" s="110">
        <v>10460</v>
      </c>
      <c r="O17" s="110">
        <v>22614</v>
      </c>
      <c r="P17" s="110">
        <v>11910</v>
      </c>
      <c r="Q17" s="110">
        <v>10704</v>
      </c>
      <c r="R17" s="110">
        <v>22890</v>
      </c>
      <c r="S17" s="110">
        <v>12147</v>
      </c>
      <c r="T17" s="110">
        <v>10743</v>
      </c>
      <c r="U17" s="110">
        <v>22803</v>
      </c>
      <c r="V17" s="110">
        <v>11952</v>
      </c>
      <c r="W17" s="110">
        <v>10851</v>
      </c>
      <c r="X17" s="110">
        <v>22456</v>
      </c>
      <c r="Y17" s="110">
        <v>11537</v>
      </c>
      <c r="Z17" s="110">
        <v>10919</v>
      </c>
      <c r="AA17" s="110">
        <v>21600</v>
      </c>
      <c r="AB17" s="110">
        <v>10907</v>
      </c>
      <c r="AC17" s="110">
        <v>10693</v>
      </c>
      <c r="AD17" s="110">
        <v>21614</v>
      </c>
      <c r="AE17" s="110">
        <v>10905</v>
      </c>
      <c r="AF17" s="110">
        <v>10709</v>
      </c>
      <c r="AG17" s="110">
        <v>22109</v>
      </c>
      <c r="AH17" s="110">
        <v>11250</v>
      </c>
      <c r="AI17" s="110">
        <v>10859</v>
      </c>
      <c r="AJ17" s="110">
        <v>22566</v>
      </c>
      <c r="AK17" s="110">
        <v>11472</v>
      </c>
      <c r="AL17" s="110">
        <v>11094</v>
      </c>
      <c r="AM17" s="110">
        <v>22439</v>
      </c>
      <c r="AN17" s="110">
        <v>11388</v>
      </c>
      <c r="AO17" s="110">
        <v>11051</v>
      </c>
      <c r="AP17" s="110">
        <v>22089</v>
      </c>
      <c r="AQ17" s="110">
        <v>11248</v>
      </c>
      <c r="AR17" s="110">
        <v>10841</v>
      </c>
      <c r="AS17" s="110">
        <v>22454</v>
      </c>
      <c r="AT17" s="110">
        <v>11552</v>
      </c>
      <c r="AU17" s="110">
        <v>10902</v>
      </c>
      <c r="AV17" s="110">
        <v>23621</v>
      </c>
      <c r="AW17" s="110">
        <v>12386</v>
      </c>
      <c r="AX17" s="110">
        <v>11235</v>
      </c>
      <c r="AY17" s="110">
        <v>24825</v>
      </c>
      <c r="AZ17" s="110">
        <v>13199</v>
      </c>
      <c r="BA17" s="110">
        <v>11626</v>
      </c>
      <c r="BB17" s="110">
        <v>25777</v>
      </c>
      <c r="BC17" s="110">
        <v>13697</v>
      </c>
      <c r="BD17" s="110">
        <v>12080</v>
      </c>
      <c r="BE17" s="110">
        <v>26943</v>
      </c>
      <c r="BF17" s="110">
        <v>14263</v>
      </c>
      <c r="BG17" s="110">
        <v>12680</v>
      </c>
      <c r="BH17" s="110">
        <v>28238</v>
      </c>
      <c r="BI17" s="110">
        <v>14984</v>
      </c>
      <c r="BJ17" s="110">
        <v>13246</v>
      </c>
      <c r="BK17" s="110">
        <v>30011</v>
      </c>
      <c r="BL17" s="110">
        <v>15957</v>
      </c>
      <c r="BM17" s="110">
        <v>14039</v>
      </c>
      <c r="BN17" s="110">
        <v>31417</v>
      </c>
      <c r="BO17" s="110">
        <v>16698</v>
      </c>
      <c r="BP17" s="110">
        <v>14697</v>
      </c>
    </row>
    <row r="18" spans="2:68" x14ac:dyDescent="0.25">
      <c r="B18" s="2" t="s">
        <v>20</v>
      </c>
      <c r="C18" s="110">
        <v>21531</v>
      </c>
      <c r="D18" s="110">
        <v>10689</v>
      </c>
      <c r="E18" s="110">
        <v>10842</v>
      </c>
      <c r="F18" s="110">
        <v>21098</v>
      </c>
      <c r="G18" s="110">
        <v>10532</v>
      </c>
      <c r="H18" s="110">
        <v>10566</v>
      </c>
      <c r="I18" s="110">
        <v>20782</v>
      </c>
      <c r="J18" s="110">
        <v>10462</v>
      </c>
      <c r="K18" s="110">
        <v>10320</v>
      </c>
      <c r="L18" s="110">
        <v>20687</v>
      </c>
      <c r="M18" s="110">
        <v>10554</v>
      </c>
      <c r="N18" s="110">
        <v>10133</v>
      </c>
      <c r="O18" s="110">
        <v>21014</v>
      </c>
      <c r="P18" s="110">
        <v>11009</v>
      </c>
      <c r="Q18" s="110">
        <v>10005</v>
      </c>
      <c r="R18" s="110">
        <v>21816</v>
      </c>
      <c r="S18" s="110">
        <v>11505</v>
      </c>
      <c r="T18" s="110">
        <v>10311</v>
      </c>
      <c r="U18" s="110">
        <v>22198</v>
      </c>
      <c r="V18" s="110">
        <v>11581</v>
      </c>
      <c r="W18" s="110">
        <v>10617</v>
      </c>
      <c r="X18" s="110">
        <v>21707</v>
      </c>
      <c r="Y18" s="110">
        <v>11185</v>
      </c>
      <c r="Z18" s="110">
        <v>10522</v>
      </c>
      <c r="AA18" s="110">
        <v>21105</v>
      </c>
      <c r="AB18" s="110">
        <v>10637</v>
      </c>
      <c r="AC18" s="110">
        <v>10468</v>
      </c>
      <c r="AD18" s="110">
        <v>21138</v>
      </c>
      <c r="AE18" s="110">
        <v>10650</v>
      </c>
      <c r="AF18" s="110">
        <v>10488</v>
      </c>
      <c r="AG18" s="110">
        <v>20695</v>
      </c>
      <c r="AH18" s="110">
        <v>10382</v>
      </c>
      <c r="AI18" s="110">
        <v>10313</v>
      </c>
      <c r="AJ18" s="110">
        <v>20632</v>
      </c>
      <c r="AK18" s="110">
        <v>10308</v>
      </c>
      <c r="AL18" s="110">
        <v>10324</v>
      </c>
      <c r="AM18" s="110">
        <v>21173</v>
      </c>
      <c r="AN18" s="110">
        <v>10563</v>
      </c>
      <c r="AO18" s="110">
        <v>10610</v>
      </c>
      <c r="AP18" s="110">
        <v>21774</v>
      </c>
      <c r="AQ18" s="110">
        <v>10927</v>
      </c>
      <c r="AR18" s="110">
        <v>10847</v>
      </c>
      <c r="AS18" s="110">
        <v>22624</v>
      </c>
      <c r="AT18" s="110">
        <v>11521</v>
      </c>
      <c r="AU18" s="110">
        <v>11103</v>
      </c>
      <c r="AV18" s="110">
        <v>23947</v>
      </c>
      <c r="AW18" s="110">
        <v>12454</v>
      </c>
      <c r="AX18" s="110">
        <v>11493</v>
      </c>
      <c r="AY18" s="110">
        <v>24839</v>
      </c>
      <c r="AZ18" s="110">
        <v>13021</v>
      </c>
      <c r="BA18" s="110">
        <v>11818</v>
      </c>
      <c r="BB18" s="110">
        <v>24915</v>
      </c>
      <c r="BC18" s="110">
        <v>13106</v>
      </c>
      <c r="BD18" s="110">
        <v>11809</v>
      </c>
      <c r="BE18" s="110">
        <v>24879</v>
      </c>
      <c r="BF18" s="110">
        <v>12979</v>
      </c>
      <c r="BG18" s="110">
        <v>11900</v>
      </c>
      <c r="BH18" s="110">
        <v>25036</v>
      </c>
      <c r="BI18" s="110">
        <v>13062</v>
      </c>
      <c r="BJ18" s="110">
        <v>11972</v>
      </c>
      <c r="BK18" s="110">
        <v>26019</v>
      </c>
      <c r="BL18" s="110">
        <v>13693</v>
      </c>
      <c r="BM18" s="110">
        <v>12319</v>
      </c>
      <c r="BN18" s="110">
        <v>27318</v>
      </c>
      <c r="BO18" s="110">
        <v>14596</v>
      </c>
      <c r="BP18" s="110">
        <v>12713</v>
      </c>
    </row>
    <row r="19" spans="2:68" x14ac:dyDescent="0.25">
      <c r="B19" s="2" t="s">
        <v>21</v>
      </c>
      <c r="C19" s="110">
        <v>21344</v>
      </c>
      <c r="D19" s="110">
        <v>10739</v>
      </c>
      <c r="E19" s="110">
        <v>10605</v>
      </c>
      <c r="F19" s="110">
        <v>21572</v>
      </c>
      <c r="G19" s="110">
        <v>10859</v>
      </c>
      <c r="H19" s="110">
        <v>10713</v>
      </c>
      <c r="I19" s="110">
        <v>21680</v>
      </c>
      <c r="J19" s="110">
        <v>10865</v>
      </c>
      <c r="K19" s="110">
        <v>10815</v>
      </c>
      <c r="L19" s="110">
        <v>22079</v>
      </c>
      <c r="M19" s="110">
        <v>11190</v>
      </c>
      <c r="N19" s="110">
        <v>10889</v>
      </c>
      <c r="O19" s="110">
        <v>22939</v>
      </c>
      <c r="P19" s="110">
        <v>11824</v>
      </c>
      <c r="Q19" s="110">
        <v>11115</v>
      </c>
      <c r="R19" s="110">
        <v>22954</v>
      </c>
      <c r="S19" s="110">
        <v>11801</v>
      </c>
      <c r="T19" s="110">
        <v>11153</v>
      </c>
      <c r="U19" s="110">
        <v>22318</v>
      </c>
      <c r="V19" s="110">
        <v>11374</v>
      </c>
      <c r="W19" s="110">
        <v>10944</v>
      </c>
      <c r="X19" s="110">
        <v>21413</v>
      </c>
      <c r="Y19" s="110">
        <v>10809</v>
      </c>
      <c r="Z19" s="110">
        <v>10604</v>
      </c>
      <c r="AA19" s="110">
        <v>20234</v>
      </c>
      <c r="AB19" s="110">
        <v>10049</v>
      </c>
      <c r="AC19" s="110">
        <v>10185</v>
      </c>
      <c r="AD19" s="110">
        <v>19770</v>
      </c>
      <c r="AE19" s="110">
        <v>9825</v>
      </c>
      <c r="AF19" s="110">
        <v>9945</v>
      </c>
      <c r="AG19" s="110">
        <v>20145</v>
      </c>
      <c r="AH19" s="110">
        <v>10052</v>
      </c>
      <c r="AI19" s="110">
        <v>10093</v>
      </c>
      <c r="AJ19" s="110">
        <v>20626</v>
      </c>
      <c r="AK19" s="110">
        <v>10282</v>
      </c>
      <c r="AL19" s="110">
        <v>10344</v>
      </c>
      <c r="AM19" s="110">
        <v>20789</v>
      </c>
      <c r="AN19" s="110">
        <v>10423</v>
      </c>
      <c r="AO19" s="110">
        <v>10366</v>
      </c>
      <c r="AP19" s="110">
        <v>21254</v>
      </c>
      <c r="AQ19" s="110">
        <v>10674</v>
      </c>
      <c r="AR19" s="110">
        <v>10580</v>
      </c>
      <c r="AS19" s="110">
        <v>21849</v>
      </c>
      <c r="AT19" s="110">
        <v>11092</v>
      </c>
      <c r="AU19" s="110">
        <v>10757</v>
      </c>
      <c r="AV19" s="110">
        <v>22110</v>
      </c>
      <c r="AW19" s="110">
        <v>11378</v>
      </c>
      <c r="AX19" s="110">
        <v>10732</v>
      </c>
      <c r="AY19" s="110">
        <v>22404</v>
      </c>
      <c r="AZ19" s="110">
        <v>11560</v>
      </c>
      <c r="BA19" s="110">
        <v>10844</v>
      </c>
      <c r="BB19" s="110">
        <v>23155</v>
      </c>
      <c r="BC19" s="110">
        <v>11875</v>
      </c>
      <c r="BD19" s="110">
        <v>11280</v>
      </c>
      <c r="BE19" s="110">
        <v>23797</v>
      </c>
      <c r="BF19" s="110">
        <v>12199</v>
      </c>
      <c r="BG19" s="110">
        <v>11598</v>
      </c>
      <c r="BH19" s="110">
        <v>24423</v>
      </c>
      <c r="BI19" s="110">
        <v>12583</v>
      </c>
      <c r="BJ19" s="110">
        <v>11838</v>
      </c>
      <c r="BK19" s="110">
        <v>25667</v>
      </c>
      <c r="BL19" s="110">
        <v>13395</v>
      </c>
      <c r="BM19" s="110">
        <v>12263</v>
      </c>
      <c r="BN19" s="110">
        <v>26643</v>
      </c>
      <c r="BO19" s="110">
        <v>13992</v>
      </c>
      <c r="BP19" s="110">
        <v>12643</v>
      </c>
    </row>
    <row r="20" spans="2:68" x14ac:dyDescent="0.25">
      <c r="B20" s="2" t="s">
        <v>22</v>
      </c>
      <c r="C20" s="110">
        <v>19914</v>
      </c>
      <c r="D20" s="110">
        <v>10142</v>
      </c>
      <c r="E20" s="110">
        <v>9772</v>
      </c>
      <c r="F20" s="110">
        <v>20245</v>
      </c>
      <c r="G20" s="110">
        <v>10250</v>
      </c>
      <c r="H20" s="110">
        <v>9995</v>
      </c>
      <c r="I20" s="110">
        <v>20790</v>
      </c>
      <c r="J20" s="110">
        <v>10528</v>
      </c>
      <c r="K20" s="110">
        <v>10262</v>
      </c>
      <c r="L20" s="110">
        <v>21621</v>
      </c>
      <c r="M20" s="110">
        <v>11155</v>
      </c>
      <c r="N20" s="110">
        <v>10466</v>
      </c>
      <c r="O20" s="110">
        <v>22236</v>
      </c>
      <c r="P20" s="110">
        <v>11680</v>
      </c>
      <c r="Q20" s="110">
        <v>10556</v>
      </c>
      <c r="R20" s="110">
        <v>22525</v>
      </c>
      <c r="S20" s="110">
        <v>11757</v>
      </c>
      <c r="T20" s="110">
        <v>10768</v>
      </c>
      <c r="U20" s="110">
        <v>22505</v>
      </c>
      <c r="V20" s="110">
        <v>11573</v>
      </c>
      <c r="W20" s="110">
        <v>10932</v>
      </c>
      <c r="X20" s="110">
        <v>22171</v>
      </c>
      <c r="Y20" s="110">
        <v>11147</v>
      </c>
      <c r="Z20" s="110">
        <v>11024</v>
      </c>
      <c r="AA20" s="110">
        <v>21511</v>
      </c>
      <c r="AB20" s="110">
        <v>10616</v>
      </c>
      <c r="AC20" s="110">
        <v>10895</v>
      </c>
      <c r="AD20" s="110">
        <v>21651</v>
      </c>
      <c r="AE20" s="110">
        <v>10610</v>
      </c>
      <c r="AF20" s="110">
        <v>11041</v>
      </c>
      <c r="AG20" s="110">
        <v>21333</v>
      </c>
      <c r="AH20" s="110">
        <v>10386</v>
      </c>
      <c r="AI20" s="110">
        <v>10947</v>
      </c>
      <c r="AJ20" s="110">
        <v>20958</v>
      </c>
      <c r="AK20" s="110">
        <v>10246</v>
      </c>
      <c r="AL20" s="110">
        <v>10712</v>
      </c>
      <c r="AM20" s="110">
        <v>20601</v>
      </c>
      <c r="AN20" s="110">
        <v>10138</v>
      </c>
      <c r="AO20" s="110">
        <v>10463</v>
      </c>
      <c r="AP20" s="110">
        <v>20149</v>
      </c>
      <c r="AQ20" s="110">
        <v>9932</v>
      </c>
      <c r="AR20" s="110">
        <v>10217</v>
      </c>
      <c r="AS20" s="110">
        <v>20187</v>
      </c>
      <c r="AT20" s="110">
        <v>10099</v>
      </c>
      <c r="AU20" s="110">
        <v>10088</v>
      </c>
      <c r="AV20" s="110">
        <v>21211</v>
      </c>
      <c r="AW20" s="110">
        <v>10811</v>
      </c>
      <c r="AX20" s="110">
        <v>10400</v>
      </c>
      <c r="AY20" s="110">
        <v>22035</v>
      </c>
      <c r="AZ20" s="110">
        <v>11270</v>
      </c>
      <c r="BA20" s="110">
        <v>10765</v>
      </c>
      <c r="BB20" s="110">
        <v>22263</v>
      </c>
      <c r="BC20" s="110">
        <v>11437</v>
      </c>
      <c r="BD20" s="110">
        <v>10826</v>
      </c>
      <c r="BE20" s="110">
        <v>22852</v>
      </c>
      <c r="BF20" s="110">
        <v>11697</v>
      </c>
      <c r="BG20" s="110">
        <v>11155</v>
      </c>
      <c r="BH20" s="110">
        <v>23353</v>
      </c>
      <c r="BI20" s="110">
        <v>11972</v>
      </c>
      <c r="BJ20" s="110">
        <v>11380</v>
      </c>
      <c r="BK20" s="110">
        <v>23560</v>
      </c>
      <c r="BL20" s="110">
        <v>12131</v>
      </c>
      <c r="BM20" s="110">
        <v>11428</v>
      </c>
      <c r="BN20" s="110">
        <v>23828</v>
      </c>
      <c r="BO20" s="110">
        <v>12322</v>
      </c>
      <c r="BP20" s="110">
        <v>11500</v>
      </c>
    </row>
    <row r="21" spans="2:68" x14ac:dyDescent="0.25">
      <c r="B21" s="2" t="s">
        <v>23</v>
      </c>
      <c r="C21" s="110">
        <v>17305</v>
      </c>
      <c r="D21" s="110">
        <v>8796</v>
      </c>
      <c r="E21" s="110">
        <v>8509</v>
      </c>
      <c r="F21" s="110">
        <v>17844</v>
      </c>
      <c r="G21" s="110">
        <v>9116</v>
      </c>
      <c r="H21" s="110">
        <v>8728</v>
      </c>
      <c r="I21" s="110">
        <v>18352</v>
      </c>
      <c r="J21" s="110">
        <v>9400</v>
      </c>
      <c r="K21" s="110">
        <v>8952</v>
      </c>
      <c r="L21" s="110">
        <v>18950</v>
      </c>
      <c r="M21" s="110">
        <v>9680</v>
      </c>
      <c r="N21" s="110">
        <v>9270</v>
      </c>
      <c r="O21" s="110">
        <v>19917</v>
      </c>
      <c r="P21" s="110">
        <v>10405</v>
      </c>
      <c r="Q21" s="110">
        <v>9512</v>
      </c>
      <c r="R21" s="110">
        <v>20620</v>
      </c>
      <c r="S21" s="110">
        <v>10743</v>
      </c>
      <c r="T21" s="110">
        <v>9877</v>
      </c>
      <c r="U21" s="110">
        <v>20876</v>
      </c>
      <c r="V21" s="110">
        <v>10703</v>
      </c>
      <c r="W21" s="110">
        <v>10173</v>
      </c>
      <c r="X21" s="110">
        <v>21098</v>
      </c>
      <c r="Y21" s="110">
        <v>10713</v>
      </c>
      <c r="Z21" s="110">
        <v>10385</v>
      </c>
      <c r="AA21" s="110">
        <v>21011</v>
      </c>
      <c r="AB21" s="110">
        <v>10564</v>
      </c>
      <c r="AC21" s="110">
        <v>10447</v>
      </c>
      <c r="AD21" s="110">
        <v>20964</v>
      </c>
      <c r="AE21" s="110">
        <v>10489</v>
      </c>
      <c r="AF21" s="110">
        <v>10475</v>
      </c>
      <c r="AG21" s="110">
        <v>21092</v>
      </c>
      <c r="AH21" s="110">
        <v>10441</v>
      </c>
      <c r="AI21" s="110">
        <v>10651</v>
      </c>
      <c r="AJ21" s="110">
        <v>21242</v>
      </c>
      <c r="AK21" s="110">
        <v>10513</v>
      </c>
      <c r="AL21" s="110">
        <v>10729</v>
      </c>
      <c r="AM21" s="110">
        <v>21242</v>
      </c>
      <c r="AN21" s="110">
        <v>10407</v>
      </c>
      <c r="AO21" s="110">
        <v>10835</v>
      </c>
      <c r="AP21" s="110">
        <v>21274</v>
      </c>
      <c r="AQ21" s="110">
        <v>10447</v>
      </c>
      <c r="AR21" s="110">
        <v>10827</v>
      </c>
      <c r="AS21" s="110">
        <v>21743</v>
      </c>
      <c r="AT21" s="110">
        <v>10711</v>
      </c>
      <c r="AU21" s="110">
        <v>11032</v>
      </c>
      <c r="AV21" s="110">
        <v>21871</v>
      </c>
      <c r="AW21" s="110">
        <v>10815</v>
      </c>
      <c r="AX21" s="110">
        <v>11056</v>
      </c>
      <c r="AY21" s="110">
        <v>21636</v>
      </c>
      <c r="AZ21" s="110">
        <v>10788</v>
      </c>
      <c r="BA21" s="110">
        <v>10848</v>
      </c>
      <c r="BB21" s="110">
        <v>21381</v>
      </c>
      <c r="BC21" s="110">
        <v>10718</v>
      </c>
      <c r="BD21" s="110">
        <v>10663</v>
      </c>
      <c r="BE21" s="110">
        <v>21083</v>
      </c>
      <c r="BF21" s="110">
        <v>10574</v>
      </c>
      <c r="BG21" s="110">
        <v>10509</v>
      </c>
      <c r="BH21" s="110">
        <v>20992</v>
      </c>
      <c r="BI21" s="110">
        <v>10621</v>
      </c>
      <c r="BJ21" s="110">
        <v>10371</v>
      </c>
      <c r="BK21" s="110">
        <v>21874</v>
      </c>
      <c r="BL21" s="110">
        <v>11132</v>
      </c>
      <c r="BM21" s="110">
        <v>10741</v>
      </c>
      <c r="BN21" s="110">
        <v>22804</v>
      </c>
      <c r="BO21" s="110">
        <v>11602</v>
      </c>
      <c r="BP21" s="110">
        <v>11201</v>
      </c>
    </row>
    <row r="22" spans="2:68" x14ac:dyDescent="0.25">
      <c r="B22" s="2" t="s">
        <v>24</v>
      </c>
      <c r="C22" s="110">
        <v>14177</v>
      </c>
      <c r="D22" s="110">
        <v>7255</v>
      </c>
      <c r="E22" s="110">
        <v>6922</v>
      </c>
      <c r="F22" s="110">
        <v>14827</v>
      </c>
      <c r="G22" s="110">
        <v>7579</v>
      </c>
      <c r="H22" s="110">
        <v>7248</v>
      </c>
      <c r="I22" s="110">
        <v>15493</v>
      </c>
      <c r="J22" s="110">
        <v>7946</v>
      </c>
      <c r="K22" s="110">
        <v>7547</v>
      </c>
      <c r="L22" s="110">
        <v>16239</v>
      </c>
      <c r="M22" s="110">
        <v>8413</v>
      </c>
      <c r="N22" s="110">
        <v>7826</v>
      </c>
      <c r="O22" s="110">
        <v>16976</v>
      </c>
      <c r="P22" s="110">
        <v>8754</v>
      </c>
      <c r="Q22" s="110">
        <v>8222</v>
      </c>
      <c r="R22" s="110">
        <v>17435</v>
      </c>
      <c r="S22" s="110">
        <v>8979</v>
      </c>
      <c r="T22" s="110">
        <v>8456</v>
      </c>
      <c r="U22" s="110">
        <v>17870</v>
      </c>
      <c r="V22" s="110">
        <v>9187</v>
      </c>
      <c r="W22" s="110">
        <v>8683</v>
      </c>
      <c r="X22" s="110">
        <v>18202</v>
      </c>
      <c r="Y22" s="110">
        <v>9267</v>
      </c>
      <c r="Z22" s="110">
        <v>8935</v>
      </c>
      <c r="AA22" s="110">
        <v>18226</v>
      </c>
      <c r="AB22" s="110">
        <v>9110</v>
      </c>
      <c r="AC22" s="110">
        <v>9116</v>
      </c>
      <c r="AD22" s="110">
        <v>18788</v>
      </c>
      <c r="AE22" s="110">
        <v>9438</v>
      </c>
      <c r="AF22" s="110">
        <v>9350</v>
      </c>
      <c r="AG22" s="110">
        <v>19351</v>
      </c>
      <c r="AH22" s="110">
        <v>9709</v>
      </c>
      <c r="AI22" s="110">
        <v>9642</v>
      </c>
      <c r="AJ22" s="110">
        <v>19776</v>
      </c>
      <c r="AK22" s="110">
        <v>9861</v>
      </c>
      <c r="AL22" s="110">
        <v>9915</v>
      </c>
      <c r="AM22" s="110">
        <v>20284</v>
      </c>
      <c r="AN22" s="110">
        <v>10097</v>
      </c>
      <c r="AO22" s="110">
        <v>10187</v>
      </c>
      <c r="AP22" s="110">
        <v>20665</v>
      </c>
      <c r="AQ22" s="110">
        <v>10305</v>
      </c>
      <c r="AR22" s="110">
        <v>10360</v>
      </c>
      <c r="AS22" s="110">
        <v>20851</v>
      </c>
      <c r="AT22" s="110">
        <v>10438</v>
      </c>
      <c r="AU22" s="110">
        <v>10413</v>
      </c>
      <c r="AV22" s="110">
        <v>21219</v>
      </c>
      <c r="AW22" s="110">
        <v>10607</v>
      </c>
      <c r="AX22" s="110">
        <v>10612</v>
      </c>
      <c r="AY22" s="110">
        <v>21462</v>
      </c>
      <c r="AZ22" s="110">
        <v>10719</v>
      </c>
      <c r="BA22" s="110">
        <v>10743</v>
      </c>
      <c r="BB22" s="110">
        <v>21510</v>
      </c>
      <c r="BC22" s="110">
        <v>10648</v>
      </c>
      <c r="BD22" s="110">
        <v>10862</v>
      </c>
      <c r="BE22" s="110">
        <v>21506</v>
      </c>
      <c r="BF22" s="110">
        <v>10619</v>
      </c>
      <c r="BG22" s="110">
        <v>10887</v>
      </c>
      <c r="BH22" s="110">
        <v>21897</v>
      </c>
      <c r="BI22" s="110">
        <v>10785</v>
      </c>
      <c r="BJ22" s="110">
        <v>11111</v>
      </c>
      <c r="BK22" s="110">
        <v>22021</v>
      </c>
      <c r="BL22" s="110">
        <v>10825</v>
      </c>
      <c r="BM22" s="110">
        <v>11195</v>
      </c>
      <c r="BN22" s="110">
        <v>21856</v>
      </c>
      <c r="BO22" s="110">
        <v>10794</v>
      </c>
      <c r="BP22" s="110">
        <v>11061</v>
      </c>
    </row>
    <row r="23" spans="2:68" x14ac:dyDescent="0.25">
      <c r="B23" s="2" t="s">
        <v>25</v>
      </c>
      <c r="C23" s="110">
        <v>10333</v>
      </c>
      <c r="D23" s="110">
        <v>5125</v>
      </c>
      <c r="E23" s="110">
        <v>5208</v>
      </c>
      <c r="F23" s="110">
        <v>10940</v>
      </c>
      <c r="G23" s="110">
        <v>5389</v>
      </c>
      <c r="H23" s="110">
        <v>5551</v>
      </c>
      <c r="I23" s="110">
        <v>11622</v>
      </c>
      <c r="J23" s="110">
        <v>5743</v>
      </c>
      <c r="K23" s="110">
        <v>5879</v>
      </c>
      <c r="L23" s="110">
        <v>12492</v>
      </c>
      <c r="M23" s="110">
        <v>6256</v>
      </c>
      <c r="N23" s="110">
        <v>6236</v>
      </c>
      <c r="O23" s="110">
        <v>13234</v>
      </c>
      <c r="P23" s="110">
        <v>6713</v>
      </c>
      <c r="Q23" s="110">
        <v>6521</v>
      </c>
      <c r="R23" s="110">
        <v>13875</v>
      </c>
      <c r="S23" s="110">
        <v>7093</v>
      </c>
      <c r="T23" s="110">
        <v>6782</v>
      </c>
      <c r="U23" s="110">
        <v>14540</v>
      </c>
      <c r="V23" s="110">
        <v>7417</v>
      </c>
      <c r="W23" s="110">
        <v>7123</v>
      </c>
      <c r="X23" s="110">
        <v>15122</v>
      </c>
      <c r="Y23" s="110">
        <v>7704</v>
      </c>
      <c r="Z23" s="110">
        <v>7418</v>
      </c>
      <c r="AA23" s="110">
        <v>15453</v>
      </c>
      <c r="AB23" s="110">
        <v>7889</v>
      </c>
      <c r="AC23" s="110">
        <v>7564</v>
      </c>
      <c r="AD23" s="110">
        <v>15966</v>
      </c>
      <c r="AE23" s="110">
        <v>8035</v>
      </c>
      <c r="AF23" s="110">
        <v>7931</v>
      </c>
      <c r="AG23" s="110">
        <v>16429</v>
      </c>
      <c r="AH23" s="110">
        <v>8261</v>
      </c>
      <c r="AI23" s="110">
        <v>8168</v>
      </c>
      <c r="AJ23" s="110">
        <v>16901</v>
      </c>
      <c r="AK23" s="110">
        <v>8540</v>
      </c>
      <c r="AL23" s="110">
        <v>8361</v>
      </c>
      <c r="AM23" s="110">
        <v>17361</v>
      </c>
      <c r="AN23" s="110">
        <v>8744</v>
      </c>
      <c r="AO23" s="110">
        <v>8617</v>
      </c>
      <c r="AP23" s="110">
        <v>17789</v>
      </c>
      <c r="AQ23" s="110">
        <v>8859</v>
      </c>
      <c r="AR23" s="110">
        <v>8930</v>
      </c>
      <c r="AS23" s="110">
        <v>18394</v>
      </c>
      <c r="AT23" s="110">
        <v>9228</v>
      </c>
      <c r="AU23" s="110">
        <v>9166</v>
      </c>
      <c r="AV23" s="110">
        <v>19094</v>
      </c>
      <c r="AW23" s="110">
        <v>9600</v>
      </c>
      <c r="AX23" s="110">
        <v>9494</v>
      </c>
      <c r="AY23" s="110">
        <v>19539</v>
      </c>
      <c r="AZ23" s="110">
        <v>9780</v>
      </c>
      <c r="BA23" s="110">
        <v>9759</v>
      </c>
      <c r="BB23" s="110">
        <v>20061</v>
      </c>
      <c r="BC23" s="110">
        <v>10028</v>
      </c>
      <c r="BD23" s="110">
        <v>10033</v>
      </c>
      <c r="BE23" s="110">
        <v>20466</v>
      </c>
      <c r="BF23" s="110">
        <v>10261</v>
      </c>
      <c r="BG23" s="110">
        <v>10205</v>
      </c>
      <c r="BH23" s="110">
        <v>20557</v>
      </c>
      <c r="BI23" s="110">
        <v>10311</v>
      </c>
      <c r="BJ23" s="110">
        <v>10246</v>
      </c>
      <c r="BK23" s="110">
        <v>20887</v>
      </c>
      <c r="BL23" s="110">
        <v>10407</v>
      </c>
      <c r="BM23" s="110">
        <v>10480</v>
      </c>
      <c r="BN23" s="110">
        <v>21221</v>
      </c>
      <c r="BO23" s="110">
        <v>10608</v>
      </c>
      <c r="BP23" s="110">
        <v>10613</v>
      </c>
    </row>
    <row r="24" spans="2:68" x14ac:dyDescent="0.25">
      <c r="B24" s="2" t="s">
        <v>26</v>
      </c>
      <c r="C24" s="110">
        <v>9324</v>
      </c>
      <c r="D24" s="110">
        <v>4482</v>
      </c>
      <c r="E24" s="110">
        <v>4842</v>
      </c>
      <c r="F24" s="110">
        <v>9297</v>
      </c>
      <c r="G24" s="110">
        <v>4511</v>
      </c>
      <c r="H24" s="110">
        <v>4786</v>
      </c>
      <c r="I24" s="110">
        <v>9282</v>
      </c>
      <c r="J24" s="110">
        <v>4551</v>
      </c>
      <c r="K24" s="110">
        <v>4731</v>
      </c>
      <c r="L24" s="110">
        <v>9304</v>
      </c>
      <c r="M24" s="110">
        <v>4553</v>
      </c>
      <c r="N24" s="110">
        <v>4751</v>
      </c>
      <c r="O24" s="110">
        <v>9434</v>
      </c>
      <c r="P24" s="110">
        <v>4639</v>
      </c>
      <c r="Q24" s="110">
        <v>4795</v>
      </c>
      <c r="R24" s="110">
        <v>9882</v>
      </c>
      <c r="S24" s="110">
        <v>4853</v>
      </c>
      <c r="T24" s="110">
        <v>5029</v>
      </c>
      <c r="U24" s="110">
        <v>10458</v>
      </c>
      <c r="V24" s="110">
        <v>5101</v>
      </c>
      <c r="W24" s="110">
        <v>5357</v>
      </c>
      <c r="X24" s="110">
        <v>11075</v>
      </c>
      <c r="Y24" s="110">
        <v>5416</v>
      </c>
      <c r="Z24" s="110">
        <v>5659</v>
      </c>
      <c r="AA24" s="110">
        <v>11822</v>
      </c>
      <c r="AB24" s="110">
        <v>5844</v>
      </c>
      <c r="AC24" s="110">
        <v>5978</v>
      </c>
      <c r="AD24" s="110">
        <v>12514</v>
      </c>
      <c r="AE24" s="110">
        <v>6267</v>
      </c>
      <c r="AF24" s="110">
        <v>6247</v>
      </c>
      <c r="AG24" s="110">
        <v>13085</v>
      </c>
      <c r="AH24" s="110">
        <v>6620</v>
      </c>
      <c r="AI24" s="110">
        <v>6465</v>
      </c>
      <c r="AJ24" s="110">
        <v>13748</v>
      </c>
      <c r="AK24" s="110">
        <v>6941</v>
      </c>
      <c r="AL24" s="110">
        <v>6807</v>
      </c>
      <c r="AM24" s="110">
        <v>14353</v>
      </c>
      <c r="AN24" s="110">
        <v>7261</v>
      </c>
      <c r="AO24" s="110">
        <v>7092</v>
      </c>
      <c r="AP24" s="110">
        <v>14933</v>
      </c>
      <c r="AQ24" s="110">
        <v>7620</v>
      </c>
      <c r="AR24" s="110">
        <v>7313</v>
      </c>
      <c r="AS24" s="110">
        <v>15457</v>
      </c>
      <c r="AT24" s="110">
        <v>7800</v>
      </c>
      <c r="AU24" s="110">
        <v>7657</v>
      </c>
      <c r="AV24" s="110">
        <v>15925</v>
      </c>
      <c r="AW24" s="110">
        <v>8026</v>
      </c>
      <c r="AX24" s="110">
        <v>7899</v>
      </c>
      <c r="AY24" s="110">
        <v>16422</v>
      </c>
      <c r="AZ24" s="110">
        <v>8317</v>
      </c>
      <c r="BA24" s="110">
        <v>8105</v>
      </c>
      <c r="BB24" s="110">
        <v>16822</v>
      </c>
      <c r="BC24" s="110">
        <v>8464</v>
      </c>
      <c r="BD24" s="110">
        <v>8358</v>
      </c>
      <c r="BE24" s="110">
        <v>17250</v>
      </c>
      <c r="BF24" s="110">
        <v>8579</v>
      </c>
      <c r="BG24" s="110">
        <v>8671</v>
      </c>
      <c r="BH24" s="110">
        <v>17818</v>
      </c>
      <c r="BI24" s="110">
        <v>8897</v>
      </c>
      <c r="BJ24" s="110">
        <v>8921</v>
      </c>
      <c r="BK24" s="110">
        <v>18488</v>
      </c>
      <c r="BL24" s="110">
        <v>9229</v>
      </c>
      <c r="BM24" s="110">
        <v>9259</v>
      </c>
      <c r="BN24" s="110">
        <v>18870</v>
      </c>
      <c r="BO24" s="110">
        <v>9362</v>
      </c>
      <c r="BP24" s="110">
        <v>9508</v>
      </c>
    </row>
    <row r="25" spans="2:68" x14ac:dyDescent="0.25">
      <c r="B25" s="2" t="s">
        <v>27</v>
      </c>
      <c r="C25" s="110">
        <v>9038</v>
      </c>
      <c r="D25" s="110">
        <v>4304</v>
      </c>
      <c r="E25" s="110">
        <v>4734</v>
      </c>
      <c r="F25" s="110">
        <v>9014</v>
      </c>
      <c r="G25" s="110">
        <v>4292</v>
      </c>
      <c r="H25" s="110">
        <v>4722</v>
      </c>
      <c r="I25" s="110">
        <v>8987</v>
      </c>
      <c r="J25" s="110">
        <v>4271</v>
      </c>
      <c r="K25" s="110">
        <v>4716</v>
      </c>
      <c r="L25" s="110">
        <v>8809</v>
      </c>
      <c r="M25" s="110">
        <v>4186</v>
      </c>
      <c r="N25" s="110">
        <v>4623</v>
      </c>
      <c r="O25" s="110">
        <v>8740</v>
      </c>
      <c r="P25" s="110">
        <v>4132</v>
      </c>
      <c r="Q25" s="110">
        <v>4608</v>
      </c>
      <c r="R25" s="110">
        <v>8671</v>
      </c>
      <c r="S25" s="110">
        <v>4116</v>
      </c>
      <c r="T25" s="110">
        <v>4555</v>
      </c>
      <c r="U25" s="110">
        <v>8583</v>
      </c>
      <c r="V25" s="110">
        <v>4108</v>
      </c>
      <c r="W25" s="110">
        <v>4475</v>
      </c>
      <c r="X25" s="110">
        <v>8578</v>
      </c>
      <c r="Y25" s="110">
        <v>4144</v>
      </c>
      <c r="Z25" s="110">
        <v>4434</v>
      </c>
      <c r="AA25" s="110">
        <v>8570</v>
      </c>
      <c r="AB25" s="110">
        <v>4127</v>
      </c>
      <c r="AC25" s="110">
        <v>4443</v>
      </c>
      <c r="AD25" s="110">
        <v>8727</v>
      </c>
      <c r="AE25" s="110">
        <v>4220</v>
      </c>
      <c r="AF25" s="110">
        <v>4507</v>
      </c>
      <c r="AG25" s="110">
        <v>9197</v>
      </c>
      <c r="AH25" s="110">
        <v>4443</v>
      </c>
      <c r="AI25" s="110">
        <v>4754</v>
      </c>
      <c r="AJ25" s="110">
        <v>9743</v>
      </c>
      <c r="AK25" s="110">
        <v>4675</v>
      </c>
      <c r="AL25" s="110">
        <v>5068</v>
      </c>
      <c r="AM25" s="110">
        <v>10337</v>
      </c>
      <c r="AN25" s="110">
        <v>4993</v>
      </c>
      <c r="AO25" s="110">
        <v>5344</v>
      </c>
      <c r="AP25" s="110">
        <v>11107</v>
      </c>
      <c r="AQ25" s="110">
        <v>5433</v>
      </c>
      <c r="AR25" s="110">
        <v>5674</v>
      </c>
      <c r="AS25" s="110">
        <v>11712</v>
      </c>
      <c r="AT25" s="110">
        <v>5800</v>
      </c>
      <c r="AU25" s="110">
        <v>5912</v>
      </c>
      <c r="AV25" s="110">
        <v>12298</v>
      </c>
      <c r="AW25" s="110">
        <v>6141</v>
      </c>
      <c r="AX25" s="110">
        <v>6157</v>
      </c>
      <c r="AY25" s="110">
        <v>12938</v>
      </c>
      <c r="AZ25" s="110">
        <v>6452</v>
      </c>
      <c r="BA25" s="110">
        <v>6486</v>
      </c>
      <c r="BB25" s="110">
        <v>13538</v>
      </c>
      <c r="BC25" s="110">
        <v>6791</v>
      </c>
      <c r="BD25" s="110">
        <v>6747</v>
      </c>
      <c r="BE25" s="110">
        <v>14091</v>
      </c>
      <c r="BF25" s="110">
        <v>7111</v>
      </c>
      <c r="BG25" s="110">
        <v>6980</v>
      </c>
      <c r="BH25" s="110">
        <v>14631</v>
      </c>
      <c r="BI25" s="110">
        <v>7304</v>
      </c>
      <c r="BJ25" s="110">
        <v>7327</v>
      </c>
      <c r="BK25" s="110">
        <v>15030</v>
      </c>
      <c r="BL25" s="110">
        <v>7499</v>
      </c>
      <c r="BM25" s="110">
        <v>7531</v>
      </c>
      <c r="BN25" s="110">
        <v>15514</v>
      </c>
      <c r="BO25" s="110">
        <v>7764</v>
      </c>
      <c r="BP25" s="110">
        <v>7750</v>
      </c>
    </row>
    <row r="26" spans="2:68" x14ac:dyDescent="0.25">
      <c r="B26" s="2" t="s">
        <v>28</v>
      </c>
      <c r="C26" s="110">
        <v>7016</v>
      </c>
      <c r="D26" s="110">
        <v>3144</v>
      </c>
      <c r="E26" s="110">
        <v>3872</v>
      </c>
      <c r="F26" s="110">
        <v>7124</v>
      </c>
      <c r="G26" s="110">
        <v>3224</v>
      </c>
      <c r="H26" s="110">
        <v>3900</v>
      </c>
      <c r="I26" s="110">
        <v>7315</v>
      </c>
      <c r="J26" s="110">
        <v>3319</v>
      </c>
      <c r="K26" s="110">
        <v>3996</v>
      </c>
      <c r="L26" s="110">
        <v>7679</v>
      </c>
      <c r="M26" s="110">
        <v>3476</v>
      </c>
      <c r="N26" s="110">
        <v>4203</v>
      </c>
      <c r="O26" s="110">
        <v>7820</v>
      </c>
      <c r="P26" s="110">
        <v>3601</v>
      </c>
      <c r="Q26" s="110">
        <v>4219</v>
      </c>
      <c r="R26" s="110">
        <v>7897</v>
      </c>
      <c r="S26" s="110">
        <v>3662</v>
      </c>
      <c r="T26" s="110">
        <v>4235</v>
      </c>
      <c r="U26" s="110">
        <v>7863</v>
      </c>
      <c r="V26" s="110">
        <v>3654</v>
      </c>
      <c r="W26" s="110">
        <v>4209</v>
      </c>
      <c r="X26" s="110">
        <v>7833</v>
      </c>
      <c r="Y26" s="110">
        <v>3636</v>
      </c>
      <c r="Z26" s="110">
        <v>4197</v>
      </c>
      <c r="AA26" s="110">
        <v>7641</v>
      </c>
      <c r="AB26" s="110">
        <v>3552</v>
      </c>
      <c r="AC26" s="110">
        <v>4089</v>
      </c>
      <c r="AD26" s="110">
        <v>7573</v>
      </c>
      <c r="AE26" s="110">
        <v>3494</v>
      </c>
      <c r="AF26" s="110">
        <v>4079</v>
      </c>
      <c r="AG26" s="110">
        <v>7574</v>
      </c>
      <c r="AH26" s="110">
        <v>3522</v>
      </c>
      <c r="AI26" s="110">
        <v>4052</v>
      </c>
      <c r="AJ26" s="110">
        <v>7545</v>
      </c>
      <c r="AK26" s="110">
        <v>3552</v>
      </c>
      <c r="AL26" s="110">
        <v>3993</v>
      </c>
      <c r="AM26" s="110">
        <v>7586</v>
      </c>
      <c r="AN26" s="110">
        <v>3595</v>
      </c>
      <c r="AO26" s="110">
        <v>3991</v>
      </c>
      <c r="AP26" s="110">
        <v>7680</v>
      </c>
      <c r="AQ26" s="110">
        <v>3631</v>
      </c>
      <c r="AR26" s="110">
        <v>4049</v>
      </c>
      <c r="AS26" s="110">
        <v>7791</v>
      </c>
      <c r="AT26" s="110">
        <v>3722</v>
      </c>
      <c r="AU26" s="110">
        <v>4069</v>
      </c>
      <c r="AV26" s="110">
        <v>8171</v>
      </c>
      <c r="AW26" s="110">
        <v>3905</v>
      </c>
      <c r="AX26" s="110">
        <v>4266</v>
      </c>
      <c r="AY26" s="110">
        <v>8653</v>
      </c>
      <c r="AZ26" s="110">
        <v>4101</v>
      </c>
      <c r="BA26" s="110">
        <v>4552</v>
      </c>
      <c r="BB26" s="110">
        <v>9216</v>
      </c>
      <c r="BC26" s="110">
        <v>4379</v>
      </c>
      <c r="BD26" s="110">
        <v>4837</v>
      </c>
      <c r="BE26" s="110">
        <v>9921</v>
      </c>
      <c r="BF26" s="110">
        <v>4772</v>
      </c>
      <c r="BG26" s="110">
        <v>5149</v>
      </c>
      <c r="BH26" s="110">
        <v>10515</v>
      </c>
      <c r="BI26" s="110">
        <v>5117</v>
      </c>
      <c r="BJ26" s="110">
        <v>5398</v>
      </c>
      <c r="BK26" s="110">
        <v>11028</v>
      </c>
      <c r="BL26" s="110">
        <v>5402</v>
      </c>
      <c r="BM26" s="110">
        <v>5626</v>
      </c>
      <c r="BN26" s="110">
        <v>11660</v>
      </c>
      <c r="BO26" s="110">
        <v>5701</v>
      </c>
      <c r="BP26" s="110">
        <v>5959</v>
      </c>
    </row>
    <row r="27" spans="2:68" x14ac:dyDescent="0.25">
      <c r="B27" s="2" t="s">
        <v>29</v>
      </c>
      <c r="C27" s="110">
        <v>4748</v>
      </c>
      <c r="D27" s="110">
        <v>1998</v>
      </c>
      <c r="E27" s="110">
        <v>2750</v>
      </c>
      <c r="F27" s="110">
        <v>4962</v>
      </c>
      <c r="G27" s="110">
        <v>2091</v>
      </c>
      <c r="H27" s="110">
        <v>2871</v>
      </c>
      <c r="I27" s="110">
        <v>5128</v>
      </c>
      <c r="J27" s="110">
        <v>2157</v>
      </c>
      <c r="K27" s="110">
        <v>2971</v>
      </c>
      <c r="L27" s="110">
        <v>5194</v>
      </c>
      <c r="M27" s="110">
        <v>2177</v>
      </c>
      <c r="N27" s="110">
        <v>3017</v>
      </c>
      <c r="O27" s="110">
        <v>5352</v>
      </c>
      <c r="P27" s="110">
        <v>2243</v>
      </c>
      <c r="Q27" s="110">
        <v>3109</v>
      </c>
      <c r="R27" s="110">
        <v>5483</v>
      </c>
      <c r="S27" s="110">
        <v>2308</v>
      </c>
      <c r="T27" s="110">
        <v>3175</v>
      </c>
      <c r="U27" s="110">
        <v>5603</v>
      </c>
      <c r="V27" s="110">
        <v>2410</v>
      </c>
      <c r="W27" s="110">
        <v>3193</v>
      </c>
      <c r="X27" s="110">
        <v>5821</v>
      </c>
      <c r="Y27" s="110">
        <v>2524</v>
      </c>
      <c r="Z27" s="110">
        <v>3297</v>
      </c>
      <c r="AA27" s="110">
        <v>6054</v>
      </c>
      <c r="AB27" s="110">
        <v>2623</v>
      </c>
      <c r="AC27" s="110">
        <v>3431</v>
      </c>
      <c r="AD27" s="110">
        <v>6160</v>
      </c>
      <c r="AE27" s="110">
        <v>2708</v>
      </c>
      <c r="AF27" s="110">
        <v>3452</v>
      </c>
      <c r="AG27" s="110">
        <v>6241</v>
      </c>
      <c r="AH27" s="110">
        <v>2777</v>
      </c>
      <c r="AI27" s="110">
        <v>3464</v>
      </c>
      <c r="AJ27" s="110">
        <v>6240</v>
      </c>
      <c r="AK27" s="110">
        <v>2782</v>
      </c>
      <c r="AL27" s="110">
        <v>3458</v>
      </c>
      <c r="AM27" s="110">
        <v>6253</v>
      </c>
      <c r="AN27" s="110">
        <v>2802</v>
      </c>
      <c r="AO27" s="110">
        <v>3451</v>
      </c>
      <c r="AP27" s="110">
        <v>6130</v>
      </c>
      <c r="AQ27" s="110">
        <v>2768</v>
      </c>
      <c r="AR27" s="110">
        <v>3362</v>
      </c>
      <c r="AS27" s="110">
        <v>6099</v>
      </c>
      <c r="AT27" s="110">
        <v>2723</v>
      </c>
      <c r="AU27" s="110">
        <v>3376</v>
      </c>
      <c r="AV27" s="110">
        <v>6061</v>
      </c>
      <c r="AW27" s="110">
        <v>2731</v>
      </c>
      <c r="AX27" s="110">
        <v>3330</v>
      </c>
      <c r="AY27" s="110">
        <v>6055</v>
      </c>
      <c r="AZ27" s="110">
        <v>2782</v>
      </c>
      <c r="BA27" s="110">
        <v>3273</v>
      </c>
      <c r="BB27" s="110">
        <v>6106</v>
      </c>
      <c r="BC27" s="110">
        <v>2854</v>
      </c>
      <c r="BD27" s="110">
        <v>3252</v>
      </c>
      <c r="BE27" s="110">
        <v>6206</v>
      </c>
      <c r="BF27" s="110">
        <v>2890</v>
      </c>
      <c r="BG27" s="110">
        <v>3316</v>
      </c>
      <c r="BH27" s="110">
        <v>6390</v>
      </c>
      <c r="BI27" s="110">
        <v>3003</v>
      </c>
      <c r="BJ27" s="110">
        <v>3387</v>
      </c>
      <c r="BK27" s="110">
        <v>6686</v>
      </c>
      <c r="BL27" s="110">
        <v>3115</v>
      </c>
      <c r="BM27" s="110">
        <v>3571</v>
      </c>
      <c r="BN27" s="110">
        <v>7119</v>
      </c>
      <c r="BO27" s="110">
        <v>3287</v>
      </c>
      <c r="BP27" s="110">
        <v>3832</v>
      </c>
    </row>
    <row r="28" spans="2:68" x14ac:dyDescent="0.25">
      <c r="B28" s="2" t="s">
        <v>30</v>
      </c>
      <c r="C28" s="110">
        <v>2447</v>
      </c>
      <c r="D28" s="110">
        <v>909</v>
      </c>
      <c r="E28" s="110">
        <v>1538</v>
      </c>
      <c r="F28" s="110">
        <v>2512</v>
      </c>
      <c r="G28" s="110">
        <v>941</v>
      </c>
      <c r="H28" s="110">
        <v>1571</v>
      </c>
      <c r="I28" s="110">
        <v>2627</v>
      </c>
      <c r="J28" s="110">
        <v>988</v>
      </c>
      <c r="K28" s="110">
        <v>1639</v>
      </c>
      <c r="L28" s="110">
        <v>2764</v>
      </c>
      <c r="M28" s="110">
        <v>1065</v>
      </c>
      <c r="N28" s="110">
        <v>1699</v>
      </c>
      <c r="O28" s="110">
        <v>2947</v>
      </c>
      <c r="P28" s="110">
        <v>1139</v>
      </c>
      <c r="Q28" s="110">
        <v>1808</v>
      </c>
      <c r="R28" s="110">
        <v>3088</v>
      </c>
      <c r="S28" s="110">
        <v>1199</v>
      </c>
      <c r="T28" s="110">
        <v>1889</v>
      </c>
      <c r="U28" s="110">
        <v>3205</v>
      </c>
      <c r="V28" s="110">
        <v>1226</v>
      </c>
      <c r="W28" s="110">
        <v>1979</v>
      </c>
      <c r="X28" s="110">
        <v>3300</v>
      </c>
      <c r="Y28" s="110">
        <v>1270</v>
      </c>
      <c r="Z28" s="110">
        <v>2030</v>
      </c>
      <c r="AA28" s="110">
        <v>3354</v>
      </c>
      <c r="AB28" s="110">
        <v>1291</v>
      </c>
      <c r="AC28" s="110">
        <v>2063</v>
      </c>
      <c r="AD28" s="110">
        <v>3513</v>
      </c>
      <c r="AE28" s="110">
        <v>1365</v>
      </c>
      <c r="AF28" s="110">
        <v>2148</v>
      </c>
      <c r="AG28" s="110">
        <v>3657</v>
      </c>
      <c r="AH28" s="110">
        <v>1437</v>
      </c>
      <c r="AI28" s="110">
        <v>2220</v>
      </c>
      <c r="AJ28" s="110">
        <v>3711</v>
      </c>
      <c r="AK28" s="110">
        <v>1477</v>
      </c>
      <c r="AL28" s="110">
        <v>2234</v>
      </c>
      <c r="AM28" s="110">
        <v>3865</v>
      </c>
      <c r="AN28" s="110">
        <v>1556</v>
      </c>
      <c r="AO28" s="110">
        <v>2309</v>
      </c>
      <c r="AP28" s="110">
        <v>4036</v>
      </c>
      <c r="AQ28" s="110">
        <v>1630</v>
      </c>
      <c r="AR28" s="110">
        <v>2406</v>
      </c>
      <c r="AS28" s="110">
        <v>4095</v>
      </c>
      <c r="AT28" s="110">
        <v>1657</v>
      </c>
      <c r="AU28" s="110">
        <v>2438</v>
      </c>
      <c r="AV28" s="110">
        <v>4169</v>
      </c>
      <c r="AW28" s="110">
        <v>1721</v>
      </c>
      <c r="AX28" s="110">
        <v>2448</v>
      </c>
      <c r="AY28" s="110">
        <v>4151</v>
      </c>
      <c r="AZ28" s="110">
        <v>1739</v>
      </c>
      <c r="BA28" s="110">
        <v>2412</v>
      </c>
      <c r="BB28" s="110">
        <v>4130</v>
      </c>
      <c r="BC28" s="110">
        <v>1716</v>
      </c>
      <c r="BD28" s="110">
        <v>2414</v>
      </c>
      <c r="BE28" s="110">
        <v>4046</v>
      </c>
      <c r="BF28" s="110">
        <v>1717</v>
      </c>
      <c r="BG28" s="110">
        <v>2329</v>
      </c>
      <c r="BH28" s="110">
        <v>4080</v>
      </c>
      <c r="BI28" s="110">
        <v>1730</v>
      </c>
      <c r="BJ28" s="110">
        <v>2350</v>
      </c>
      <c r="BK28" s="110">
        <v>4105</v>
      </c>
      <c r="BL28" s="110">
        <v>1778</v>
      </c>
      <c r="BM28" s="110">
        <v>2327</v>
      </c>
      <c r="BN28" s="110">
        <v>4079</v>
      </c>
      <c r="BO28" s="110">
        <v>1778</v>
      </c>
      <c r="BP28" s="110">
        <v>2301</v>
      </c>
    </row>
    <row r="29" spans="2:68" x14ac:dyDescent="0.25">
      <c r="B29" s="2" t="s">
        <v>31</v>
      </c>
      <c r="C29" s="110">
        <v>960</v>
      </c>
      <c r="D29" s="110">
        <v>320</v>
      </c>
      <c r="E29" s="110">
        <v>640</v>
      </c>
      <c r="F29" s="110">
        <v>975</v>
      </c>
      <c r="G29" s="110">
        <v>321</v>
      </c>
      <c r="H29" s="110">
        <v>654</v>
      </c>
      <c r="I29" s="110">
        <v>977</v>
      </c>
      <c r="J29" s="110">
        <v>313</v>
      </c>
      <c r="K29" s="110">
        <v>664</v>
      </c>
      <c r="L29" s="110">
        <v>1024</v>
      </c>
      <c r="M29" s="110">
        <v>338</v>
      </c>
      <c r="N29" s="110">
        <v>686</v>
      </c>
      <c r="O29" s="110">
        <v>1065</v>
      </c>
      <c r="P29" s="110">
        <v>350</v>
      </c>
      <c r="Q29" s="110">
        <v>715</v>
      </c>
      <c r="R29" s="110">
        <v>1094</v>
      </c>
      <c r="S29" s="110">
        <v>342</v>
      </c>
      <c r="T29" s="110">
        <v>752</v>
      </c>
      <c r="U29" s="110">
        <v>1149</v>
      </c>
      <c r="V29" s="110">
        <v>380</v>
      </c>
      <c r="W29" s="110">
        <v>769</v>
      </c>
      <c r="X29" s="110">
        <v>1169</v>
      </c>
      <c r="Y29" s="110">
        <v>395</v>
      </c>
      <c r="Z29" s="110">
        <v>774</v>
      </c>
      <c r="AA29" s="110">
        <v>1217</v>
      </c>
      <c r="AB29" s="110">
        <v>403</v>
      </c>
      <c r="AC29" s="110">
        <v>814</v>
      </c>
      <c r="AD29" s="110">
        <v>1280</v>
      </c>
      <c r="AE29" s="110">
        <v>414</v>
      </c>
      <c r="AF29" s="110">
        <v>866</v>
      </c>
      <c r="AG29" s="110">
        <v>1367</v>
      </c>
      <c r="AH29" s="110">
        <v>470</v>
      </c>
      <c r="AI29" s="110">
        <v>897</v>
      </c>
      <c r="AJ29" s="110">
        <v>1489</v>
      </c>
      <c r="AK29" s="110">
        <v>487</v>
      </c>
      <c r="AL29" s="110">
        <v>1002</v>
      </c>
      <c r="AM29" s="110">
        <v>1534</v>
      </c>
      <c r="AN29" s="110">
        <v>487</v>
      </c>
      <c r="AO29" s="110">
        <v>1047</v>
      </c>
      <c r="AP29" s="110">
        <v>1594</v>
      </c>
      <c r="AQ29" s="110">
        <v>515</v>
      </c>
      <c r="AR29" s="110">
        <v>1079</v>
      </c>
      <c r="AS29" s="110">
        <v>1623</v>
      </c>
      <c r="AT29" s="110">
        <v>529</v>
      </c>
      <c r="AU29" s="110">
        <v>1094</v>
      </c>
      <c r="AV29" s="110">
        <v>1684</v>
      </c>
      <c r="AW29" s="110">
        <v>567</v>
      </c>
      <c r="AX29" s="110">
        <v>1117</v>
      </c>
      <c r="AY29" s="110">
        <v>1782</v>
      </c>
      <c r="AZ29" s="110">
        <v>616</v>
      </c>
      <c r="BA29" s="110">
        <v>1166</v>
      </c>
      <c r="BB29" s="110">
        <v>1850</v>
      </c>
      <c r="BC29" s="110">
        <v>663</v>
      </c>
      <c r="BD29" s="110">
        <v>1187</v>
      </c>
      <c r="BE29" s="110">
        <v>1998</v>
      </c>
      <c r="BF29" s="110">
        <v>714</v>
      </c>
      <c r="BG29" s="110">
        <v>1284</v>
      </c>
      <c r="BH29" s="110">
        <v>2015</v>
      </c>
      <c r="BI29" s="110">
        <v>755</v>
      </c>
      <c r="BJ29" s="110">
        <v>1260</v>
      </c>
      <c r="BK29" s="110">
        <v>2011</v>
      </c>
      <c r="BL29" s="110">
        <v>770</v>
      </c>
      <c r="BM29" s="110">
        <v>1241</v>
      </c>
      <c r="BN29" s="110">
        <v>1991</v>
      </c>
      <c r="BO29" s="110">
        <v>757</v>
      </c>
      <c r="BP29" s="110">
        <v>1234</v>
      </c>
    </row>
    <row r="30" spans="2:68" x14ac:dyDescent="0.25">
      <c r="B30" s="2" t="s">
        <v>32</v>
      </c>
      <c r="C30" s="110">
        <v>232</v>
      </c>
      <c r="D30" s="110">
        <v>63</v>
      </c>
      <c r="E30" s="110">
        <v>169</v>
      </c>
      <c r="F30" s="110">
        <v>240</v>
      </c>
      <c r="G30" s="110">
        <v>63</v>
      </c>
      <c r="H30" s="110">
        <v>177</v>
      </c>
      <c r="I30" s="110">
        <v>237</v>
      </c>
      <c r="J30" s="110">
        <v>59</v>
      </c>
      <c r="K30" s="110">
        <v>178</v>
      </c>
      <c r="L30" s="110">
        <v>232</v>
      </c>
      <c r="M30" s="110">
        <v>51</v>
      </c>
      <c r="N30" s="110">
        <v>181</v>
      </c>
      <c r="O30" s="110">
        <v>242</v>
      </c>
      <c r="P30" s="110">
        <v>52</v>
      </c>
      <c r="Q30" s="110">
        <v>190</v>
      </c>
      <c r="R30" s="110">
        <v>264</v>
      </c>
      <c r="S30" s="110">
        <v>63</v>
      </c>
      <c r="T30" s="110">
        <v>201</v>
      </c>
      <c r="U30" s="110">
        <v>272</v>
      </c>
      <c r="V30" s="110">
        <v>73</v>
      </c>
      <c r="W30" s="110">
        <v>199</v>
      </c>
      <c r="X30" s="110">
        <v>250</v>
      </c>
      <c r="Y30" s="110">
        <v>58</v>
      </c>
      <c r="Z30" s="110">
        <v>192</v>
      </c>
      <c r="AA30" s="110">
        <v>254</v>
      </c>
      <c r="AB30" s="110">
        <v>62</v>
      </c>
      <c r="AC30" s="110">
        <v>192</v>
      </c>
      <c r="AD30" s="110">
        <v>258</v>
      </c>
      <c r="AE30" s="110">
        <v>73</v>
      </c>
      <c r="AF30" s="110">
        <v>185</v>
      </c>
      <c r="AG30" s="110">
        <v>274</v>
      </c>
      <c r="AH30" s="110">
        <v>76</v>
      </c>
      <c r="AI30" s="110">
        <v>198</v>
      </c>
      <c r="AJ30" s="110">
        <v>298</v>
      </c>
      <c r="AK30" s="110">
        <v>91</v>
      </c>
      <c r="AL30" s="110">
        <v>207</v>
      </c>
      <c r="AM30" s="110">
        <v>309</v>
      </c>
      <c r="AN30" s="110">
        <v>93</v>
      </c>
      <c r="AO30" s="110">
        <v>216</v>
      </c>
      <c r="AP30" s="110">
        <v>306</v>
      </c>
      <c r="AQ30" s="110">
        <v>88</v>
      </c>
      <c r="AR30" s="110">
        <v>218</v>
      </c>
      <c r="AS30" s="110">
        <v>354</v>
      </c>
      <c r="AT30" s="110">
        <v>94</v>
      </c>
      <c r="AU30" s="110">
        <v>260</v>
      </c>
      <c r="AV30" s="110">
        <v>366</v>
      </c>
      <c r="AW30" s="110">
        <v>109</v>
      </c>
      <c r="AX30" s="110">
        <v>257</v>
      </c>
      <c r="AY30" s="110">
        <v>381</v>
      </c>
      <c r="AZ30" s="110">
        <v>102</v>
      </c>
      <c r="BA30" s="110">
        <v>279</v>
      </c>
      <c r="BB30" s="110">
        <v>392</v>
      </c>
      <c r="BC30" s="110">
        <v>108</v>
      </c>
      <c r="BD30" s="110">
        <v>284</v>
      </c>
      <c r="BE30" s="110">
        <v>421</v>
      </c>
      <c r="BF30" s="110">
        <v>130</v>
      </c>
      <c r="BG30" s="110">
        <v>291</v>
      </c>
      <c r="BH30" s="110">
        <v>475</v>
      </c>
      <c r="BI30" s="110">
        <v>143</v>
      </c>
      <c r="BJ30" s="110">
        <v>332</v>
      </c>
      <c r="BK30" s="110">
        <v>441</v>
      </c>
      <c r="BL30" s="110">
        <v>140</v>
      </c>
      <c r="BM30" s="110">
        <v>301</v>
      </c>
      <c r="BN30" s="110">
        <v>491</v>
      </c>
      <c r="BO30" s="110">
        <v>156</v>
      </c>
      <c r="BP30" s="110">
        <v>335</v>
      </c>
    </row>
    <row r="31" spans="2:68" x14ac:dyDescent="0.25">
      <c r="B31" s="2" t="s">
        <v>33</v>
      </c>
      <c r="C31" s="110">
        <v>26</v>
      </c>
      <c r="D31" s="110">
        <v>4</v>
      </c>
      <c r="E31" s="110">
        <v>22</v>
      </c>
      <c r="F31" s="110">
        <v>27</v>
      </c>
      <c r="G31" s="110">
        <v>9</v>
      </c>
      <c r="H31" s="110">
        <v>18</v>
      </c>
      <c r="I31" s="110">
        <v>38</v>
      </c>
      <c r="J31" s="110">
        <v>12</v>
      </c>
      <c r="K31" s="110">
        <v>26</v>
      </c>
      <c r="L31" s="110">
        <v>33</v>
      </c>
      <c r="M31" s="110">
        <v>9</v>
      </c>
      <c r="N31" s="110">
        <v>24</v>
      </c>
      <c r="O31" s="110">
        <v>33</v>
      </c>
      <c r="P31" s="110">
        <v>9</v>
      </c>
      <c r="Q31" s="110">
        <v>24</v>
      </c>
      <c r="R31" s="110">
        <v>30</v>
      </c>
      <c r="S31" s="110">
        <v>4</v>
      </c>
      <c r="T31" s="110">
        <v>26</v>
      </c>
      <c r="U31" s="110">
        <v>40</v>
      </c>
      <c r="V31" s="110">
        <v>7</v>
      </c>
      <c r="W31" s="110">
        <v>33</v>
      </c>
      <c r="X31" s="110">
        <v>43</v>
      </c>
      <c r="Y31" s="110">
        <v>8</v>
      </c>
      <c r="Z31" s="110">
        <v>35</v>
      </c>
      <c r="AA31" s="110">
        <v>39</v>
      </c>
      <c r="AB31" s="110">
        <v>7</v>
      </c>
      <c r="AC31" s="110">
        <v>32</v>
      </c>
      <c r="AD31" s="110">
        <v>46</v>
      </c>
      <c r="AE31" s="110">
        <v>7</v>
      </c>
      <c r="AF31" s="110">
        <v>39</v>
      </c>
      <c r="AG31" s="110">
        <v>42</v>
      </c>
      <c r="AH31" s="110">
        <v>6</v>
      </c>
      <c r="AI31" s="110">
        <v>36</v>
      </c>
      <c r="AJ31" s="110">
        <v>35</v>
      </c>
      <c r="AK31" s="110">
        <v>6</v>
      </c>
      <c r="AL31" s="110">
        <v>29</v>
      </c>
      <c r="AM31" s="110">
        <v>32</v>
      </c>
      <c r="AN31" s="110">
        <v>6</v>
      </c>
      <c r="AO31" s="110">
        <v>26</v>
      </c>
      <c r="AP31" s="110">
        <v>37</v>
      </c>
      <c r="AQ31" s="110">
        <v>13</v>
      </c>
      <c r="AR31" s="110">
        <v>24</v>
      </c>
      <c r="AS31" s="110">
        <v>38</v>
      </c>
      <c r="AT31" s="110">
        <v>14</v>
      </c>
      <c r="AU31" s="110">
        <v>24</v>
      </c>
      <c r="AV31" s="110">
        <v>45</v>
      </c>
      <c r="AW31" s="110">
        <v>13</v>
      </c>
      <c r="AX31" s="110">
        <v>32</v>
      </c>
      <c r="AY31" s="110">
        <v>49</v>
      </c>
      <c r="AZ31" s="110">
        <v>11</v>
      </c>
      <c r="BA31" s="110">
        <v>38</v>
      </c>
      <c r="BB31" s="110">
        <v>50</v>
      </c>
      <c r="BC31" s="110">
        <v>11</v>
      </c>
      <c r="BD31" s="110">
        <v>39</v>
      </c>
      <c r="BE31" s="110">
        <v>43</v>
      </c>
      <c r="BF31" s="110">
        <v>7</v>
      </c>
      <c r="BG31" s="110">
        <v>36</v>
      </c>
      <c r="BH31" s="110">
        <v>44</v>
      </c>
      <c r="BI31" s="110">
        <v>8</v>
      </c>
      <c r="BJ31" s="110">
        <v>36</v>
      </c>
      <c r="BK31" s="110">
        <v>46</v>
      </c>
      <c r="BL31" s="110">
        <v>15</v>
      </c>
      <c r="BM31" s="110">
        <v>31</v>
      </c>
      <c r="BN31" s="110">
        <v>40</v>
      </c>
      <c r="BO31" s="110">
        <v>10</v>
      </c>
      <c r="BP31" s="110">
        <v>30</v>
      </c>
    </row>
    <row r="32" spans="2:68" x14ac:dyDescent="0.25">
      <c r="C32" s="109" t="s">
        <v>94</v>
      </c>
      <c r="F32" s="109" t="s">
        <v>75</v>
      </c>
      <c r="I32" s="109" t="s">
        <v>76</v>
      </c>
      <c r="L32" s="109" t="s">
        <v>77</v>
      </c>
      <c r="O32" s="109" t="s">
        <v>78</v>
      </c>
      <c r="R32" s="109" t="s">
        <v>79</v>
      </c>
      <c r="U32" s="109" t="s">
        <v>80</v>
      </c>
      <c r="X32" s="109" t="s">
        <v>81</v>
      </c>
      <c r="AA32" s="109" t="s">
        <v>82</v>
      </c>
      <c r="AD32" s="109" t="s">
        <v>83</v>
      </c>
      <c r="AG32" s="109" t="s">
        <v>84</v>
      </c>
      <c r="AJ32" s="109" t="s">
        <v>85</v>
      </c>
      <c r="AM32" s="109" t="s">
        <v>86</v>
      </c>
      <c r="AP32" s="109" t="s">
        <v>87</v>
      </c>
      <c r="AS32" s="109" t="s">
        <v>88</v>
      </c>
      <c r="AV32" s="109" t="s">
        <v>89</v>
      </c>
      <c r="AY32" s="109" t="s">
        <v>90</v>
      </c>
      <c r="BB32" s="109" t="s">
        <v>91</v>
      </c>
      <c r="BE32" s="109" t="s">
        <v>92</v>
      </c>
      <c r="BH32" s="109" t="s">
        <v>72</v>
      </c>
      <c r="BK32" s="109" t="s">
        <v>73</v>
      </c>
      <c r="BN32" s="109" t="s">
        <v>93</v>
      </c>
    </row>
    <row r="33" spans="1:68" x14ac:dyDescent="0.25">
      <c r="A33" s="2" t="s">
        <v>34</v>
      </c>
      <c r="B33" s="2" t="s">
        <v>13</v>
      </c>
      <c r="C33" s="110">
        <v>263</v>
      </c>
      <c r="D33" s="110">
        <v>133</v>
      </c>
      <c r="E33" s="110">
        <v>130</v>
      </c>
      <c r="F33" s="110">
        <v>274</v>
      </c>
      <c r="G33" s="110">
        <v>145</v>
      </c>
      <c r="H33" s="110">
        <v>129</v>
      </c>
      <c r="I33" s="110">
        <v>289</v>
      </c>
      <c r="J33" s="110">
        <v>143</v>
      </c>
      <c r="K33" s="110">
        <v>146</v>
      </c>
      <c r="L33" s="110">
        <v>273</v>
      </c>
      <c r="M33" s="110">
        <v>141</v>
      </c>
      <c r="N33" s="110">
        <v>132</v>
      </c>
      <c r="O33" s="110">
        <v>290</v>
      </c>
      <c r="P33" s="110">
        <v>165</v>
      </c>
      <c r="Q33" s="110">
        <v>125</v>
      </c>
      <c r="R33" s="110">
        <v>295</v>
      </c>
      <c r="S33" s="110">
        <v>164</v>
      </c>
      <c r="T33" s="110">
        <v>131</v>
      </c>
      <c r="U33" s="110">
        <v>313</v>
      </c>
      <c r="V33" s="110">
        <v>170</v>
      </c>
      <c r="W33" s="110">
        <v>143</v>
      </c>
      <c r="X33" s="110">
        <v>316</v>
      </c>
      <c r="Y33" s="110">
        <v>173</v>
      </c>
      <c r="Z33" s="110">
        <v>143</v>
      </c>
      <c r="AA33" s="110">
        <v>313</v>
      </c>
      <c r="AB33" s="110">
        <v>166</v>
      </c>
      <c r="AC33" s="110">
        <v>147</v>
      </c>
      <c r="AD33" s="110">
        <v>316</v>
      </c>
      <c r="AE33" s="110">
        <v>161</v>
      </c>
      <c r="AF33" s="110">
        <v>155</v>
      </c>
      <c r="AG33" s="110">
        <v>340</v>
      </c>
      <c r="AH33" s="110">
        <v>173</v>
      </c>
      <c r="AI33" s="110">
        <v>167</v>
      </c>
      <c r="AJ33" s="110">
        <v>373</v>
      </c>
      <c r="AK33" s="110">
        <v>190</v>
      </c>
      <c r="AL33" s="110">
        <v>183</v>
      </c>
      <c r="AM33" s="110">
        <v>366</v>
      </c>
      <c r="AN33" s="110">
        <v>193</v>
      </c>
      <c r="AO33" s="110">
        <v>173</v>
      </c>
      <c r="AP33" s="110">
        <v>347</v>
      </c>
      <c r="AQ33" s="110">
        <v>187</v>
      </c>
      <c r="AR33" s="110">
        <v>160</v>
      </c>
      <c r="AS33" s="110">
        <v>372</v>
      </c>
      <c r="AT33" s="110">
        <v>193</v>
      </c>
      <c r="AU33" s="110">
        <v>179</v>
      </c>
      <c r="AV33" s="110">
        <v>353</v>
      </c>
      <c r="AW33" s="110">
        <v>179</v>
      </c>
      <c r="AX33" s="110">
        <v>174</v>
      </c>
      <c r="AY33" s="110">
        <v>344</v>
      </c>
      <c r="AZ33" s="110">
        <v>180</v>
      </c>
      <c r="BA33" s="110">
        <v>164</v>
      </c>
      <c r="BB33" s="110">
        <v>331</v>
      </c>
      <c r="BC33" s="110">
        <v>172</v>
      </c>
      <c r="BD33" s="110">
        <v>159</v>
      </c>
      <c r="BE33" s="110">
        <v>303</v>
      </c>
      <c r="BF33" s="110">
        <v>150</v>
      </c>
      <c r="BG33" s="110">
        <v>153</v>
      </c>
      <c r="BH33" s="110">
        <v>290</v>
      </c>
      <c r="BI33" s="110">
        <v>144</v>
      </c>
      <c r="BJ33" s="110">
        <v>146</v>
      </c>
      <c r="BK33" s="110">
        <v>280</v>
      </c>
      <c r="BL33" s="110">
        <v>144</v>
      </c>
      <c r="BM33" s="110">
        <v>136</v>
      </c>
      <c r="BN33" s="110">
        <v>282</v>
      </c>
      <c r="BO33" s="110">
        <v>138</v>
      </c>
      <c r="BP33" s="110">
        <v>144</v>
      </c>
    </row>
    <row r="34" spans="1:68" x14ac:dyDescent="0.25">
      <c r="A34" s="2"/>
      <c r="B34" s="2" t="s">
        <v>14</v>
      </c>
      <c r="C34" s="110">
        <v>340</v>
      </c>
      <c r="D34" s="110">
        <v>169</v>
      </c>
      <c r="E34" s="110">
        <v>171</v>
      </c>
      <c r="F34" s="110">
        <v>335</v>
      </c>
      <c r="G34" s="110">
        <v>169</v>
      </c>
      <c r="H34" s="110">
        <v>166</v>
      </c>
      <c r="I34" s="110">
        <v>335</v>
      </c>
      <c r="J34" s="110">
        <v>171</v>
      </c>
      <c r="K34" s="110">
        <v>164</v>
      </c>
      <c r="L34" s="110">
        <v>326</v>
      </c>
      <c r="M34" s="110">
        <v>157</v>
      </c>
      <c r="N34" s="110">
        <v>169</v>
      </c>
      <c r="O34" s="110">
        <v>322</v>
      </c>
      <c r="P34" s="110">
        <v>150</v>
      </c>
      <c r="Q34" s="110">
        <v>172</v>
      </c>
      <c r="R34" s="110">
        <v>338</v>
      </c>
      <c r="S34" s="110">
        <v>155</v>
      </c>
      <c r="T34" s="110">
        <v>183</v>
      </c>
      <c r="U34" s="110">
        <v>311</v>
      </c>
      <c r="V34" s="110">
        <v>153</v>
      </c>
      <c r="W34" s="110">
        <v>158</v>
      </c>
      <c r="X34" s="110">
        <v>328</v>
      </c>
      <c r="Y34" s="110">
        <v>161</v>
      </c>
      <c r="Z34" s="110">
        <v>167</v>
      </c>
      <c r="AA34" s="110">
        <v>301</v>
      </c>
      <c r="AB34" s="110">
        <v>159</v>
      </c>
      <c r="AC34" s="110">
        <v>142</v>
      </c>
      <c r="AD34" s="110">
        <v>306</v>
      </c>
      <c r="AE34" s="110">
        <v>172</v>
      </c>
      <c r="AF34" s="110">
        <v>134</v>
      </c>
      <c r="AG34" s="110">
        <v>301</v>
      </c>
      <c r="AH34" s="110">
        <v>169</v>
      </c>
      <c r="AI34" s="110">
        <v>132</v>
      </c>
      <c r="AJ34" s="110">
        <v>307</v>
      </c>
      <c r="AK34" s="110">
        <v>152</v>
      </c>
      <c r="AL34" s="110">
        <v>155</v>
      </c>
      <c r="AM34" s="110">
        <v>328</v>
      </c>
      <c r="AN34" s="110">
        <v>167</v>
      </c>
      <c r="AO34" s="110">
        <v>161</v>
      </c>
      <c r="AP34" s="110">
        <v>350</v>
      </c>
      <c r="AQ34" s="110">
        <v>176</v>
      </c>
      <c r="AR34" s="110">
        <v>174</v>
      </c>
      <c r="AS34" s="110">
        <v>331</v>
      </c>
      <c r="AT34" s="110">
        <v>174</v>
      </c>
      <c r="AU34" s="110">
        <v>157</v>
      </c>
      <c r="AV34" s="110">
        <v>369</v>
      </c>
      <c r="AW34" s="110">
        <v>194</v>
      </c>
      <c r="AX34" s="110">
        <v>175</v>
      </c>
      <c r="AY34" s="110">
        <v>388</v>
      </c>
      <c r="AZ34" s="110">
        <v>204</v>
      </c>
      <c r="BA34" s="110">
        <v>184</v>
      </c>
      <c r="BB34" s="110">
        <v>374</v>
      </c>
      <c r="BC34" s="110">
        <v>194</v>
      </c>
      <c r="BD34" s="110">
        <v>180</v>
      </c>
      <c r="BE34" s="110">
        <v>359</v>
      </c>
      <c r="BF34" s="110">
        <v>193</v>
      </c>
      <c r="BG34" s="110">
        <v>166</v>
      </c>
      <c r="BH34" s="110">
        <v>370</v>
      </c>
      <c r="BI34" s="110">
        <v>197</v>
      </c>
      <c r="BJ34" s="110">
        <v>173</v>
      </c>
      <c r="BK34" s="110">
        <v>350</v>
      </c>
      <c r="BL34" s="110">
        <v>186</v>
      </c>
      <c r="BM34" s="110">
        <v>164</v>
      </c>
      <c r="BN34" s="110">
        <v>326</v>
      </c>
      <c r="BO34" s="110">
        <v>167</v>
      </c>
      <c r="BP34" s="110">
        <v>159</v>
      </c>
    </row>
    <row r="35" spans="1:68" x14ac:dyDescent="0.25">
      <c r="A35" s="2"/>
      <c r="B35" s="2" t="s">
        <v>15</v>
      </c>
      <c r="C35" s="110">
        <v>337</v>
      </c>
      <c r="D35" s="110">
        <v>179</v>
      </c>
      <c r="E35" s="110">
        <v>158</v>
      </c>
      <c r="F35" s="110">
        <v>329</v>
      </c>
      <c r="G35" s="110">
        <v>168</v>
      </c>
      <c r="H35" s="110">
        <v>161</v>
      </c>
      <c r="I35" s="110">
        <v>307</v>
      </c>
      <c r="J35" s="110">
        <v>167</v>
      </c>
      <c r="K35" s="110">
        <v>140</v>
      </c>
      <c r="L35" s="110">
        <v>343</v>
      </c>
      <c r="M35" s="110">
        <v>177</v>
      </c>
      <c r="N35" s="110">
        <v>166</v>
      </c>
      <c r="O35" s="110">
        <v>356</v>
      </c>
      <c r="P35" s="110">
        <v>180</v>
      </c>
      <c r="Q35" s="110">
        <v>176</v>
      </c>
      <c r="R35" s="110">
        <v>371</v>
      </c>
      <c r="S35" s="110">
        <v>186</v>
      </c>
      <c r="T35" s="110">
        <v>185</v>
      </c>
      <c r="U35" s="110">
        <v>371</v>
      </c>
      <c r="V35" s="110">
        <v>191</v>
      </c>
      <c r="W35" s="110">
        <v>180</v>
      </c>
      <c r="X35" s="110">
        <v>365</v>
      </c>
      <c r="Y35" s="110">
        <v>189</v>
      </c>
      <c r="Z35" s="110">
        <v>176</v>
      </c>
      <c r="AA35" s="110">
        <v>365</v>
      </c>
      <c r="AB35" s="110">
        <v>184</v>
      </c>
      <c r="AC35" s="110">
        <v>181</v>
      </c>
      <c r="AD35" s="110">
        <v>332</v>
      </c>
      <c r="AE35" s="110">
        <v>155</v>
      </c>
      <c r="AF35" s="110">
        <v>177</v>
      </c>
      <c r="AG35" s="110">
        <v>314</v>
      </c>
      <c r="AH35" s="110">
        <v>141</v>
      </c>
      <c r="AI35" s="110">
        <v>173</v>
      </c>
      <c r="AJ35" s="110">
        <v>304</v>
      </c>
      <c r="AK35" s="110">
        <v>154</v>
      </c>
      <c r="AL35" s="110">
        <v>150</v>
      </c>
      <c r="AM35" s="110">
        <v>319</v>
      </c>
      <c r="AN35" s="110">
        <v>151</v>
      </c>
      <c r="AO35" s="110">
        <v>168</v>
      </c>
      <c r="AP35" s="110">
        <v>304</v>
      </c>
      <c r="AQ35" s="110">
        <v>151</v>
      </c>
      <c r="AR35" s="110">
        <v>153</v>
      </c>
      <c r="AS35" s="110">
        <v>315</v>
      </c>
      <c r="AT35" s="110">
        <v>170</v>
      </c>
      <c r="AU35" s="110">
        <v>145</v>
      </c>
      <c r="AV35" s="110">
        <v>322</v>
      </c>
      <c r="AW35" s="110">
        <v>180</v>
      </c>
      <c r="AX35" s="110">
        <v>142</v>
      </c>
      <c r="AY35" s="110">
        <v>332</v>
      </c>
      <c r="AZ35" s="110">
        <v>171</v>
      </c>
      <c r="BA35" s="110">
        <v>161</v>
      </c>
      <c r="BB35" s="110">
        <v>331</v>
      </c>
      <c r="BC35" s="110">
        <v>175</v>
      </c>
      <c r="BD35" s="110">
        <v>156</v>
      </c>
      <c r="BE35" s="110">
        <v>341</v>
      </c>
      <c r="BF35" s="110">
        <v>172</v>
      </c>
      <c r="BG35" s="110">
        <v>169</v>
      </c>
      <c r="BH35" s="110">
        <v>337</v>
      </c>
      <c r="BI35" s="110">
        <v>174</v>
      </c>
      <c r="BJ35" s="110">
        <v>163</v>
      </c>
      <c r="BK35" s="110">
        <v>359</v>
      </c>
      <c r="BL35" s="110">
        <v>186</v>
      </c>
      <c r="BM35" s="110">
        <v>172</v>
      </c>
      <c r="BN35" s="110">
        <v>363</v>
      </c>
      <c r="BO35" s="110">
        <v>188</v>
      </c>
      <c r="BP35" s="110">
        <v>174</v>
      </c>
    </row>
    <row r="36" spans="1:68" x14ac:dyDescent="0.25">
      <c r="A36" s="2"/>
      <c r="B36" s="2" t="s">
        <v>16</v>
      </c>
      <c r="C36" s="110">
        <v>362</v>
      </c>
      <c r="D36" s="110">
        <v>187</v>
      </c>
      <c r="E36" s="110">
        <v>175</v>
      </c>
      <c r="F36" s="110">
        <v>351</v>
      </c>
      <c r="G36" s="110">
        <v>179</v>
      </c>
      <c r="H36" s="110">
        <v>172</v>
      </c>
      <c r="I36" s="110">
        <v>353</v>
      </c>
      <c r="J36" s="110">
        <v>181</v>
      </c>
      <c r="K36" s="110">
        <v>172</v>
      </c>
      <c r="L36" s="110">
        <v>340</v>
      </c>
      <c r="M36" s="110">
        <v>181</v>
      </c>
      <c r="N36" s="110">
        <v>159</v>
      </c>
      <c r="O36" s="110">
        <v>355</v>
      </c>
      <c r="P36" s="110">
        <v>179</v>
      </c>
      <c r="Q36" s="110">
        <v>176</v>
      </c>
      <c r="R36" s="110">
        <v>370</v>
      </c>
      <c r="S36" s="110">
        <v>193</v>
      </c>
      <c r="T36" s="110">
        <v>177</v>
      </c>
      <c r="U36" s="110">
        <v>360</v>
      </c>
      <c r="V36" s="110">
        <v>184</v>
      </c>
      <c r="W36" s="110">
        <v>176</v>
      </c>
      <c r="X36" s="110">
        <v>329</v>
      </c>
      <c r="Y36" s="110">
        <v>172</v>
      </c>
      <c r="Z36" s="110">
        <v>157</v>
      </c>
      <c r="AA36" s="110">
        <v>364</v>
      </c>
      <c r="AB36" s="110">
        <v>193</v>
      </c>
      <c r="AC36" s="110">
        <v>171</v>
      </c>
      <c r="AD36" s="110">
        <v>364</v>
      </c>
      <c r="AE36" s="110">
        <v>189</v>
      </c>
      <c r="AF36" s="110">
        <v>175</v>
      </c>
      <c r="AG36" s="110">
        <v>355</v>
      </c>
      <c r="AH36" s="110">
        <v>193</v>
      </c>
      <c r="AI36" s="110">
        <v>162</v>
      </c>
      <c r="AJ36" s="110">
        <v>366</v>
      </c>
      <c r="AK36" s="110">
        <v>189</v>
      </c>
      <c r="AL36" s="110">
        <v>177</v>
      </c>
      <c r="AM36" s="110">
        <v>362</v>
      </c>
      <c r="AN36" s="110">
        <v>186</v>
      </c>
      <c r="AO36" s="110">
        <v>176</v>
      </c>
      <c r="AP36" s="110">
        <v>348</v>
      </c>
      <c r="AQ36" s="110">
        <v>178</v>
      </c>
      <c r="AR36" s="110">
        <v>170</v>
      </c>
      <c r="AS36" s="110">
        <v>314</v>
      </c>
      <c r="AT36" s="110">
        <v>139</v>
      </c>
      <c r="AU36" s="110">
        <v>175</v>
      </c>
      <c r="AV36" s="110">
        <v>321</v>
      </c>
      <c r="AW36" s="110">
        <v>146</v>
      </c>
      <c r="AX36" s="110">
        <v>175</v>
      </c>
      <c r="AY36" s="110">
        <v>313</v>
      </c>
      <c r="AZ36" s="110">
        <v>155</v>
      </c>
      <c r="BA36" s="110">
        <v>158</v>
      </c>
      <c r="BB36" s="110">
        <v>319</v>
      </c>
      <c r="BC36" s="110">
        <v>156</v>
      </c>
      <c r="BD36" s="110">
        <v>163</v>
      </c>
      <c r="BE36" s="110">
        <v>292</v>
      </c>
      <c r="BF36" s="110">
        <v>147</v>
      </c>
      <c r="BG36" s="110">
        <v>145</v>
      </c>
      <c r="BH36" s="110">
        <v>318</v>
      </c>
      <c r="BI36" s="110">
        <v>172</v>
      </c>
      <c r="BJ36" s="110">
        <v>146</v>
      </c>
      <c r="BK36" s="110">
        <v>308</v>
      </c>
      <c r="BL36" s="110">
        <v>166</v>
      </c>
      <c r="BM36" s="110">
        <v>141</v>
      </c>
      <c r="BN36" s="110">
        <v>315</v>
      </c>
      <c r="BO36" s="110">
        <v>169</v>
      </c>
      <c r="BP36" s="110">
        <v>144</v>
      </c>
    </row>
    <row r="37" spans="1:68" x14ac:dyDescent="0.25">
      <c r="A37" s="2"/>
      <c r="B37" s="2" t="s">
        <v>17</v>
      </c>
      <c r="C37" s="110">
        <v>316</v>
      </c>
      <c r="D37" s="110">
        <v>173</v>
      </c>
      <c r="E37" s="110">
        <v>143</v>
      </c>
      <c r="F37" s="110">
        <v>330</v>
      </c>
      <c r="G37" s="110">
        <v>182</v>
      </c>
      <c r="H37" s="110">
        <v>148</v>
      </c>
      <c r="I37" s="110">
        <v>363</v>
      </c>
      <c r="J37" s="110">
        <v>199</v>
      </c>
      <c r="K37" s="110">
        <v>164</v>
      </c>
      <c r="L37" s="110">
        <v>361</v>
      </c>
      <c r="M37" s="110">
        <v>212</v>
      </c>
      <c r="N37" s="110">
        <v>149</v>
      </c>
      <c r="O37" s="110">
        <v>362</v>
      </c>
      <c r="P37" s="110">
        <v>204</v>
      </c>
      <c r="Q37" s="110">
        <v>158</v>
      </c>
      <c r="R37" s="110">
        <v>356</v>
      </c>
      <c r="S37" s="110">
        <v>203</v>
      </c>
      <c r="T37" s="110">
        <v>153</v>
      </c>
      <c r="U37" s="110">
        <v>363</v>
      </c>
      <c r="V37" s="110">
        <v>205</v>
      </c>
      <c r="W37" s="110">
        <v>158</v>
      </c>
      <c r="X37" s="110">
        <v>377</v>
      </c>
      <c r="Y37" s="110">
        <v>201</v>
      </c>
      <c r="Z37" s="110">
        <v>176</v>
      </c>
      <c r="AA37" s="110">
        <v>343</v>
      </c>
      <c r="AB37" s="110">
        <v>190</v>
      </c>
      <c r="AC37" s="110">
        <v>153</v>
      </c>
      <c r="AD37" s="110">
        <v>365</v>
      </c>
      <c r="AE37" s="110">
        <v>193</v>
      </c>
      <c r="AF37" s="110">
        <v>172</v>
      </c>
      <c r="AG37" s="110">
        <v>354</v>
      </c>
      <c r="AH37" s="110">
        <v>185</v>
      </c>
      <c r="AI37" s="110">
        <v>169</v>
      </c>
      <c r="AJ37" s="110">
        <v>348</v>
      </c>
      <c r="AK37" s="110">
        <v>178</v>
      </c>
      <c r="AL37" s="110">
        <v>170</v>
      </c>
      <c r="AM37" s="110">
        <v>333</v>
      </c>
      <c r="AN37" s="110">
        <v>192</v>
      </c>
      <c r="AO37" s="110">
        <v>141</v>
      </c>
      <c r="AP37" s="110">
        <v>342</v>
      </c>
      <c r="AQ37" s="110">
        <v>197</v>
      </c>
      <c r="AR37" s="110">
        <v>145</v>
      </c>
      <c r="AS37" s="110">
        <v>367</v>
      </c>
      <c r="AT37" s="110">
        <v>205</v>
      </c>
      <c r="AU37" s="110">
        <v>162</v>
      </c>
      <c r="AV37" s="110">
        <v>350</v>
      </c>
      <c r="AW37" s="110">
        <v>188</v>
      </c>
      <c r="AX37" s="110">
        <v>162</v>
      </c>
      <c r="AY37" s="110">
        <v>347</v>
      </c>
      <c r="AZ37" s="110">
        <v>189</v>
      </c>
      <c r="BA37" s="110">
        <v>158</v>
      </c>
      <c r="BB37" s="110">
        <v>337</v>
      </c>
      <c r="BC37" s="110">
        <v>192</v>
      </c>
      <c r="BD37" s="110">
        <v>145</v>
      </c>
      <c r="BE37" s="110">
        <v>343</v>
      </c>
      <c r="BF37" s="110">
        <v>168</v>
      </c>
      <c r="BG37" s="110">
        <v>175</v>
      </c>
      <c r="BH37" s="110">
        <v>343</v>
      </c>
      <c r="BI37" s="110">
        <v>173</v>
      </c>
      <c r="BJ37" s="110">
        <v>170</v>
      </c>
      <c r="BK37" s="110">
        <v>353</v>
      </c>
      <c r="BL37" s="110">
        <v>186</v>
      </c>
      <c r="BM37" s="110">
        <v>167</v>
      </c>
      <c r="BN37" s="110">
        <v>341</v>
      </c>
      <c r="BO37" s="110">
        <v>193</v>
      </c>
      <c r="BP37" s="110">
        <v>147</v>
      </c>
    </row>
    <row r="38" spans="1:68" x14ac:dyDescent="0.25">
      <c r="A38" s="2"/>
      <c r="B38" s="2" t="s">
        <v>18</v>
      </c>
      <c r="C38" s="110">
        <v>242</v>
      </c>
      <c r="D38" s="110">
        <v>134</v>
      </c>
      <c r="E38" s="110">
        <v>108</v>
      </c>
      <c r="F38" s="110">
        <v>258</v>
      </c>
      <c r="G38" s="110">
        <v>137</v>
      </c>
      <c r="H38" s="110">
        <v>121</v>
      </c>
      <c r="I38" s="110">
        <v>257</v>
      </c>
      <c r="J38" s="110">
        <v>138</v>
      </c>
      <c r="K38" s="110">
        <v>119</v>
      </c>
      <c r="L38" s="110">
        <v>349</v>
      </c>
      <c r="M38" s="110">
        <v>216</v>
      </c>
      <c r="N38" s="110">
        <v>133</v>
      </c>
      <c r="O38" s="110">
        <v>400</v>
      </c>
      <c r="P38" s="110">
        <v>269</v>
      </c>
      <c r="Q38" s="110">
        <v>131</v>
      </c>
      <c r="R38" s="110">
        <v>384</v>
      </c>
      <c r="S38" s="110">
        <v>223</v>
      </c>
      <c r="T38" s="110">
        <v>161</v>
      </c>
      <c r="U38" s="110">
        <v>374</v>
      </c>
      <c r="V38" s="110">
        <v>211</v>
      </c>
      <c r="W38" s="110">
        <v>163</v>
      </c>
      <c r="X38" s="110">
        <v>378</v>
      </c>
      <c r="Y38" s="110">
        <v>206</v>
      </c>
      <c r="Z38" s="110">
        <v>172</v>
      </c>
      <c r="AA38" s="110">
        <v>340</v>
      </c>
      <c r="AB38" s="110">
        <v>188</v>
      </c>
      <c r="AC38" s="110">
        <v>152</v>
      </c>
      <c r="AD38" s="110">
        <v>344</v>
      </c>
      <c r="AE38" s="110">
        <v>191</v>
      </c>
      <c r="AF38" s="110">
        <v>153</v>
      </c>
      <c r="AG38" s="110">
        <v>354</v>
      </c>
      <c r="AH38" s="110">
        <v>195</v>
      </c>
      <c r="AI38" s="110">
        <v>159</v>
      </c>
      <c r="AJ38" s="110">
        <v>333</v>
      </c>
      <c r="AK38" s="110">
        <v>185</v>
      </c>
      <c r="AL38" s="110">
        <v>148</v>
      </c>
      <c r="AM38" s="110">
        <v>339</v>
      </c>
      <c r="AN38" s="110">
        <v>178</v>
      </c>
      <c r="AO38" s="110">
        <v>161</v>
      </c>
      <c r="AP38" s="110">
        <v>326</v>
      </c>
      <c r="AQ38" s="110">
        <v>180</v>
      </c>
      <c r="AR38" s="110">
        <v>146</v>
      </c>
      <c r="AS38" s="110">
        <v>334</v>
      </c>
      <c r="AT38" s="110">
        <v>186</v>
      </c>
      <c r="AU38" s="110">
        <v>148</v>
      </c>
      <c r="AV38" s="110">
        <v>343</v>
      </c>
      <c r="AW38" s="110">
        <v>191</v>
      </c>
      <c r="AX38" s="110">
        <v>152</v>
      </c>
      <c r="AY38" s="110">
        <v>349</v>
      </c>
      <c r="AZ38" s="110">
        <v>188</v>
      </c>
      <c r="BA38" s="110">
        <v>161</v>
      </c>
      <c r="BB38" s="110">
        <v>334</v>
      </c>
      <c r="BC38" s="110">
        <v>180</v>
      </c>
      <c r="BD38" s="110">
        <v>154</v>
      </c>
      <c r="BE38" s="110">
        <v>361</v>
      </c>
      <c r="BF38" s="110">
        <v>206</v>
      </c>
      <c r="BG38" s="110">
        <v>155</v>
      </c>
      <c r="BH38" s="110">
        <v>364</v>
      </c>
      <c r="BI38" s="110">
        <v>209</v>
      </c>
      <c r="BJ38" s="110">
        <v>155</v>
      </c>
      <c r="BK38" s="110">
        <v>365</v>
      </c>
      <c r="BL38" s="110">
        <v>202</v>
      </c>
      <c r="BM38" s="110">
        <v>163</v>
      </c>
      <c r="BN38" s="110">
        <v>393</v>
      </c>
      <c r="BO38" s="110">
        <v>224</v>
      </c>
      <c r="BP38" s="110">
        <v>169</v>
      </c>
    </row>
    <row r="39" spans="1:68" x14ac:dyDescent="0.25">
      <c r="A39" s="2"/>
      <c r="B39" s="2" t="s">
        <v>19</v>
      </c>
      <c r="C39" s="110">
        <v>270</v>
      </c>
      <c r="D39" s="110">
        <v>134</v>
      </c>
      <c r="E39" s="110">
        <v>136</v>
      </c>
      <c r="F39" s="110">
        <v>272</v>
      </c>
      <c r="G39" s="110">
        <v>139</v>
      </c>
      <c r="H39" s="110">
        <v>133</v>
      </c>
      <c r="I39" s="110">
        <v>274</v>
      </c>
      <c r="J39" s="110">
        <v>147</v>
      </c>
      <c r="K39" s="110">
        <v>127</v>
      </c>
      <c r="L39" s="110">
        <v>355</v>
      </c>
      <c r="M39" s="110">
        <v>224</v>
      </c>
      <c r="N39" s="110">
        <v>131</v>
      </c>
      <c r="O39" s="110">
        <v>443</v>
      </c>
      <c r="P39" s="110">
        <v>313</v>
      </c>
      <c r="Q39" s="110">
        <v>130</v>
      </c>
      <c r="R39" s="110">
        <v>367</v>
      </c>
      <c r="S39" s="110">
        <v>240</v>
      </c>
      <c r="T39" s="110">
        <v>127</v>
      </c>
      <c r="U39" s="110">
        <v>321</v>
      </c>
      <c r="V39" s="110">
        <v>191</v>
      </c>
      <c r="W39" s="110">
        <v>130</v>
      </c>
      <c r="X39" s="110">
        <v>296</v>
      </c>
      <c r="Y39" s="110">
        <v>172</v>
      </c>
      <c r="Z39" s="110">
        <v>124</v>
      </c>
      <c r="AA39" s="110">
        <v>279</v>
      </c>
      <c r="AB39" s="110">
        <v>159</v>
      </c>
      <c r="AC39" s="110">
        <v>120</v>
      </c>
      <c r="AD39" s="110">
        <v>300</v>
      </c>
      <c r="AE39" s="110">
        <v>170</v>
      </c>
      <c r="AF39" s="110">
        <v>130</v>
      </c>
      <c r="AG39" s="110">
        <v>296</v>
      </c>
      <c r="AH39" s="110">
        <v>167</v>
      </c>
      <c r="AI39" s="110">
        <v>129</v>
      </c>
      <c r="AJ39" s="110">
        <v>327</v>
      </c>
      <c r="AK39" s="110">
        <v>184</v>
      </c>
      <c r="AL39" s="110">
        <v>143</v>
      </c>
      <c r="AM39" s="110">
        <v>350</v>
      </c>
      <c r="AN39" s="110">
        <v>195</v>
      </c>
      <c r="AO39" s="110">
        <v>155</v>
      </c>
      <c r="AP39" s="110">
        <v>348</v>
      </c>
      <c r="AQ39" s="110">
        <v>184</v>
      </c>
      <c r="AR39" s="110">
        <v>164</v>
      </c>
      <c r="AS39" s="110">
        <v>351</v>
      </c>
      <c r="AT39" s="110">
        <v>186</v>
      </c>
      <c r="AU39" s="110">
        <v>165</v>
      </c>
      <c r="AV39" s="110">
        <v>350</v>
      </c>
      <c r="AW39" s="110">
        <v>178</v>
      </c>
      <c r="AX39" s="110">
        <v>172</v>
      </c>
      <c r="AY39" s="110">
        <v>353</v>
      </c>
      <c r="AZ39" s="110">
        <v>183</v>
      </c>
      <c r="BA39" s="110">
        <v>170</v>
      </c>
      <c r="BB39" s="110">
        <v>360</v>
      </c>
      <c r="BC39" s="110">
        <v>187</v>
      </c>
      <c r="BD39" s="110">
        <v>173</v>
      </c>
      <c r="BE39" s="110">
        <v>356</v>
      </c>
      <c r="BF39" s="110">
        <v>191</v>
      </c>
      <c r="BG39" s="110">
        <v>165</v>
      </c>
      <c r="BH39" s="110">
        <v>374</v>
      </c>
      <c r="BI39" s="110">
        <v>210</v>
      </c>
      <c r="BJ39" s="110">
        <v>164</v>
      </c>
      <c r="BK39" s="110">
        <v>372</v>
      </c>
      <c r="BL39" s="110">
        <v>223</v>
      </c>
      <c r="BM39" s="110">
        <v>149</v>
      </c>
      <c r="BN39" s="110">
        <v>388</v>
      </c>
      <c r="BO39" s="110">
        <v>217</v>
      </c>
      <c r="BP39" s="110">
        <v>171</v>
      </c>
    </row>
    <row r="40" spans="1:68" x14ac:dyDescent="0.25">
      <c r="A40" s="2"/>
      <c r="B40" s="2" t="s">
        <v>20</v>
      </c>
      <c r="C40" s="110">
        <v>301</v>
      </c>
      <c r="D40" s="110">
        <v>161</v>
      </c>
      <c r="E40" s="110">
        <v>140</v>
      </c>
      <c r="F40" s="110">
        <v>284</v>
      </c>
      <c r="G40" s="110">
        <v>148</v>
      </c>
      <c r="H40" s="110">
        <v>136</v>
      </c>
      <c r="I40" s="110">
        <v>299</v>
      </c>
      <c r="J40" s="110">
        <v>153</v>
      </c>
      <c r="K40" s="110">
        <v>146</v>
      </c>
      <c r="L40" s="110">
        <v>367</v>
      </c>
      <c r="M40" s="110">
        <v>223</v>
      </c>
      <c r="N40" s="110">
        <v>144</v>
      </c>
      <c r="O40" s="110">
        <v>492</v>
      </c>
      <c r="P40" s="110">
        <v>341</v>
      </c>
      <c r="Q40" s="110">
        <v>151</v>
      </c>
      <c r="R40" s="110">
        <v>418</v>
      </c>
      <c r="S40" s="110">
        <v>264</v>
      </c>
      <c r="T40" s="110">
        <v>154</v>
      </c>
      <c r="U40" s="110">
        <v>333</v>
      </c>
      <c r="V40" s="110">
        <v>189</v>
      </c>
      <c r="W40" s="110">
        <v>144</v>
      </c>
      <c r="X40" s="110">
        <v>299</v>
      </c>
      <c r="Y40" s="110">
        <v>171</v>
      </c>
      <c r="Z40" s="110">
        <v>128</v>
      </c>
      <c r="AA40" s="110">
        <v>281</v>
      </c>
      <c r="AB40" s="110">
        <v>156</v>
      </c>
      <c r="AC40" s="110">
        <v>125</v>
      </c>
      <c r="AD40" s="110">
        <v>261</v>
      </c>
      <c r="AE40" s="110">
        <v>148</v>
      </c>
      <c r="AF40" s="110">
        <v>113</v>
      </c>
      <c r="AG40" s="110">
        <v>262</v>
      </c>
      <c r="AH40" s="110">
        <v>147</v>
      </c>
      <c r="AI40" s="110">
        <v>115</v>
      </c>
      <c r="AJ40" s="110">
        <v>273</v>
      </c>
      <c r="AK40" s="110">
        <v>155</v>
      </c>
      <c r="AL40" s="110">
        <v>118</v>
      </c>
      <c r="AM40" s="110">
        <v>272</v>
      </c>
      <c r="AN40" s="110">
        <v>152</v>
      </c>
      <c r="AO40" s="110">
        <v>120</v>
      </c>
      <c r="AP40" s="110">
        <v>265</v>
      </c>
      <c r="AQ40" s="110">
        <v>145</v>
      </c>
      <c r="AR40" s="110">
        <v>120</v>
      </c>
      <c r="AS40" s="110">
        <v>286</v>
      </c>
      <c r="AT40" s="110">
        <v>158</v>
      </c>
      <c r="AU40" s="110">
        <v>128</v>
      </c>
      <c r="AV40" s="110">
        <v>317</v>
      </c>
      <c r="AW40" s="110">
        <v>172</v>
      </c>
      <c r="AX40" s="110">
        <v>145</v>
      </c>
      <c r="AY40" s="110">
        <v>351</v>
      </c>
      <c r="AZ40" s="110">
        <v>200</v>
      </c>
      <c r="BA40" s="110">
        <v>151</v>
      </c>
      <c r="BB40" s="110">
        <v>368</v>
      </c>
      <c r="BC40" s="110">
        <v>203</v>
      </c>
      <c r="BD40" s="110">
        <v>165</v>
      </c>
      <c r="BE40" s="110">
        <v>373</v>
      </c>
      <c r="BF40" s="110">
        <v>199</v>
      </c>
      <c r="BG40" s="110">
        <v>174</v>
      </c>
      <c r="BH40" s="110">
        <v>380</v>
      </c>
      <c r="BI40" s="110">
        <v>199</v>
      </c>
      <c r="BJ40" s="110">
        <v>181</v>
      </c>
      <c r="BK40" s="110">
        <v>389</v>
      </c>
      <c r="BL40" s="110">
        <v>198</v>
      </c>
      <c r="BM40" s="110">
        <v>191</v>
      </c>
      <c r="BN40" s="110">
        <v>389</v>
      </c>
      <c r="BO40" s="110">
        <v>212</v>
      </c>
      <c r="BP40" s="110">
        <v>177</v>
      </c>
    </row>
    <row r="41" spans="1:68" x14ac:dyDescent="0.25">
      <c r="A41" s="2"/>
      <c r="B41" s="2" t="s">
        <v>21</v>
      </c>
      <c r="C41" s="110">
        <v>337</v>
      </c>
      <c r="D41" s="110">
        <v>163</v>
      </c>
      <c r="E41" s="110">
        <v>174</v>
      </c>
      <c r="F41" s="110">
        <v>356</v>
      </c>
      <c r="G41" s="110">
        <v>182</v>
      </c>
      <c r="H41" s="110">
        <v>174</v>
      </c>
      <c r="I41" s="110">
        <v>336</v>
      </c>
      <c r="J41" s="110">
        <v>173</v>
      </c>
      <c r="K41" s="110">
        <v>163</v>
      </c>
      <c r="L41" s="110">
        <v>434</v>
      </c>
      <c r="M41" s="110">
        <v>275</v>
      </c>
      <c r="N41" s="110">
        <v>159</v>
      </c>
      <c r="O41" s="110">
        <v>539</v>
      </c>
      <c r="P41" s="110">
        <v>386</v>
      </c>
      <c r="Q41" s="110">
        <v>153</v>
      </c>
      <c r="R41" s="110">
        <v>433</v>
      </c>
      <c r="S41" s="110">
        <v>269</v>
      </c>
      <c r="T41" s="110">
        <v>164</v>
      </c>
      <c r="U41" s="110">
        <v>359</v>
      </c>
      <c r="V41" s="110">
        <v>207</v>
      </c>
      <c r="W41" s="110">
        <v>152</v>
      </c>
      <c r="X41" s="110">
        <v>350</v>
      </c>
      <c r="Y41" s="110">
        <v>187</v>
      </c>
      <c r="Z41" s="110">
        <v>163</v>
      </c>
      <c r="AA41" s="110">
        <v>343</v>
      </c>
      <c r="AB41" s="110">
        <v>178</v>
      </c>
      <c r="AC41" s="110">
        <v>165</v>
      </c>
      <c r="AD41" s="110">
        <v>327</v>
      </c>
      <c r="AE41" s="110">
        <v>166</v>
      </c>
      <c r="AF41" s="110">
        <v>161</v>
      </c>
      <c r="AG41" s="110">
        <v>306</v>
      </c>
      <c r="AH41" s="110">
        <v>159</v>
      </c>
      <c r="AI41" s="110">
        <v>147</v>
      </c>
      <c r="AJ41" s="110">
        <v>306</v>
      </c>
      <c r="AK41" s="110">
        <v>164</v>
      </c>
      <c r="AL41" s="110">
        <v>142</v>
      </c>
      <c r="AM41" s="110">
        <v>299</v>
      </c>
      <c r="AN41" s="110">
        <v>166</v>
      </c>
      <c r="AO41" s="110">
        <v>133</v>
      </c>
      <c r="AP41" s="110">
        <v>281</v>
      </c>
      <c r="AQ41" s="110">
        <v>150</v>
      </c>
      <c r="AR41" s="110">
        <v>131</v>
      </c>
      <c r="AS41" s="110">
        <v>265</v>
      </c>
      <c r="AT41" s="110">
        <v>149</v>
      </c>
      <c r="AU41" s="110">
        <v>116</v>
      </c>
      <c r="AV41" s="110">
        <v>261</v>
      </c>
      <c r="AW41" s="110">
        <v>144</v>
      </c>
      <c r="AX41" s="110">
        <v>117</v>
      </c>
      <c r="AY41" s="110">
        <v>267</v>
      </c>
      <c r="AZ41" s="110">
        <v>146</v>
      </c>
      <c r="BA41" s="110">
        <v>121</v>
      </c>
      <c r="BB41" s="110">
        <v>256</v>
      </c>
      <c r="BC41" s="110">
        <v>140</v>
      </c>
      <c r="BD41" s="110">
        <v>116</v>
      </c>
      <c r="BE41" s="110">
        <v>265</v>
      </c>
      <c r="BF41" s="110">
        <v>148</v>
      </c>
      <c r="BG41" s="110">
        <v>117</v>
      </c>
      <c r="BH41" s="110">
        <v>302</v>
      </c>
      <c r="BI41" s="110">
        <v>172</v>
      </c>
      <c r="BJ41" s="110">
        <v>130</v>
      </c>
      <c r="BK41" s="110">
        <v>335</v>
      </c>
      <c r="BL41" s="110">
        <v>194</v>
      </c>
      <c r="BM41" s="110">
        <v>141</v>
      </c>
      <c r="BN41" s="110">
        <v>364</v>
      </c>
      <c r="BO41" s="110">
        <v>207</v>
      </c>
      <c r="BP41" s="110">
        <v>157</v>
      </c>
    </row>
    <row r="42" spans="1:68" x14ac:dyDescent="0.25">
      <c r="A42" s="2"/>
      <c r="B42" s="2" t="s">
        <v>22</v>
      </c>
      <c r="C42" s="110">
        <v>279</v>
      </c>
      <c r="D42" s="110">
        <v>164</v>
      </c>
      <c r="E42" s="110">
        <v>115</v>
      </c>
      <c r="F42" s="110">
        <v>282</v>
      </c>
      <c r="G42" s="110">
        <v>152</v>
      </c>
      <c r="H42" s="110">
        <v>130</v>
      </c>
      <c r="I42" s="110">
        <v>298</v>
      </c>
      <c r="J42" s="110">
        <v>155</v>
      </c>
      <c r="K42" s="110">
        <v>143</v>
      </c>
      <c r="L42" s="110">
        <v>507</v>
      </c>
      <c r="M42" s="110">
        <v>340</v>
      </c>
      <c r="N42" s="110">
        <v>167</v>
      </c>
      <c r="O42" s="110">
        <v>683</v>
      </c>
      <c r="P42" s="110">
        <v>514</v>
      </c>
      <c r="Q42" s="110">
        <v>169</v>
      </c>
      <c r="R42" s="110">
        <v>464</v>
      </c>
      <c r="S42" s="110">
        <v>282</v>
      </c>
      <c r="T42" s="110">
        <v>182</v>
      </c>
      <c r="U42" s="110">
        <v>388</v>
      </c>
      <c r="V42" s="110">
        <v>222</v>
      </c>
      <c r="W42" s="110">
        <v>166</v>
      </c>
      <c r="X42" s="110">
        <v>361</v>
      </c>
      <c r="Y42" s="110">
        <v>200</v>
      </c>
      <c r="Z42" s="110">
        <v>161</v>
      </c>
      <c r="AA42" s="110">
        <v>353</v>
      </c>
      <c r="AB42" s="110">
        <v>197</v>
      </c>
      <c r="AC42" s="110">
        <v>156</v>
      </c>
      <c r="AD42" s="110">
        <v>340</v>
      </c>
      <c r="AE42" s="110">
        <v>188</v>
      </c>
      <c r="AF42" s="110">
        <v>152</v>
      </c>
      <c r="AG42" s="110">
        <v>339</v>
      </c>
      <c r="AH42" s="110">
        <v>179</v>
      </c>
      <c r="AI42" s="110">
        <v>160</v>
      </c>
      <c r="AJ42" s="110">
        <v>335</v>
      </c>
      <c r="AK42" s="110">
        <v>181</v>
      </c>
      <c r="AL42" s="110">
        <v>154</v>
      </c>
      <c r="AM42" s="110">
        <v>346</v>
      </c>
      <c r="AN42" s="110">
        <v>187</v>
      </c>
      <c r="AO42" s="110">
        <v>159</v>
      </c>
      <c r="AP42" s="110">
        <v>319</v>
      </c>
      <c r="AQ42" s="110">
        <v>172</v>
      </c>
      <c r="AR42" s="110">
        <v>147</v>
      </c>
      <c r="AS42" s="110">
        <v>310</v>
      </c>
      <c r="AT42" s="110">
        <v>159</v>
      </c>
      <c r="AU42" s="110">
        <v>151</v>
      </c>
      <c r="AV42" s="110">
        <v>298</v>
      </c>
      <c r="AW42" s="110">
        <v>150</v>
      </c>
      <c r="AX42" s="110">
        <v>148</v>
      </c>
      <c r="AY42" s="110">
        <v>311</v>
      </c>
      <c r="AZ42" s="110">
        <v>168</v>
      </c>
      <c r="BA42" s="110">
        <v>143</v>
      </c>
      <c r="BB42" s="110">
        <v>290</v>
      </c>
      <c r="BC42" s="110">
        <v>156</v>
      </c>
      <c r="BD42" s="110">
        <v>134</v>
      </c>
      <c r="BE42" s="110">
        <v>270</v>
      </c>
      <c r="BF42" s="110">
        <v>137</v>
      </c>
      <c r="BG42" s="110">
        <v>133</v>
      </c>
      <c r="BH42" s="110">
        <v>264</v>
      </c>
      <c r="BI42" s="110">
        <v>144</v>
      </c>
      <c r="BJ42" s="110">
        <v>120</v>
      </c>
      <c r="BK42" s="110">
        <v>256</v>
      </c>
      <c r="BL42" s="110">
        <v>141</v>
      </c>
      <c r="BM42" s="110">
        <v>115</v>
      </c>
      <c r="BN42" s="110">
        <v>259</v>
      </c>
      <c r="BO42" s="110">
        <v>146</v>
      </c>
      <c r="BP42" s="110">
        <v>113</v>
      </c>
    </row>
    <row r="43" spans="1:68" x14ac:dyDescent="0.25">
      <c r="A43" s="2"/>
      <c r="B43" s="2" t="s">
        <v>23</v>
      </c>
      <c r="C43" s="110">
        <v>269</v>
      </c>
      <c r="D43" s="110">
        <v>141</v>
      </c>
      <c r="E43" s="110">
        <v>128</v>
      </c>
      <c r="F43" s="110">
        <v>281</v>
      </c>
      <c r="G43" s="110">
        <v>157</v>
      </c>
      <c r="H43" s="110">
        <v>124</v>
      </c>
      <c r="I43" s="110">
        <v>276</v>
      </c>
      <c r="J43" s="110">
        <v>164</v>
      </c>
      <c r="K43" s="110">
        <v>112</v>
      </c>
      <c r="L43" s="110">
        <v>367</v>
      </c>
      <c r="M43" s="110">
        <v>258</v>
      </c>
      <c r="N43" s="110">
        <v>109</v>
      </c>
      <c r="O43" s="110">
        <v>550</v>
      </c>
      <c r="P43" s="110">
        <v>417</v>
      </c>
      <c r="Q43" s="110">
        <v>133</v>
      </c>
      <c r="R43" s="110">
        <v>439</v>
      </c>
      <c r="S43" s="110">
        <v>313</v>
      </c>
      <c r="T43" s="110">
        <v>126</v>
      </c>
      <c r="U43" s="110">
        <v>324</v>
      </c>
      <c r="V43" s="110">
        <v>197</v>
      </c>
      <c r="W43" s="110">
        <v>127</v>
      </c>
      <c r="X43" s="110">
        <v>329</v>
      </c>
      <c r="Y43" s="110">
        <v>192</v>
      </c>
      <c r="Z43" s="110">
        <v>137</v>
      </c>
      <c r="AA43" s="110">
        <v>330</v>
      </c>
      <c r="AB43" s="110">
        <v>182</v>
      </c>
      <c r="AC43" s="110">
        <v>148</v>
      </c>
      <c r="AD43" s="110">
        <v>348</v>
      </c>
      <c r="AE43" s="110">
        <v>191</v>
      </c>
      <c r="AF43" s="110">
        <v>157</v>
      </c>
      <c r="AG43" s="110">
        <v>339</v>
      </c>
      <c r="AH43" s="110">
        <v>182</v>
      </c>
      <c r="AI43" s="110">
        <v>157</v>
      </c>
      <c r="AJ43" s="110">
        <v>352</v>
      </c>
      <c r="AK43" s="110">
        <v>197</v>
      </c>
      <c r="AL43" s="110">
        <v>155</v>
      </c>
      <c r="AM43" s="110">
        <v>345</v>
      </c>
      <c r="AN43" s="110">
        <v>189</v>
      </c>
      <c r="AO43" s="110">
        <v>156</v>
      </c>
      <c r="AP43" s="110">
        <v>341</v>
      </c>
      <c r="AQ43" s="110">
        <v>191</v>
      </c>
      <c r="AR43" s="110">
        <v>150</v>
      </c>
      <c r="AS43" s="110">
        <v>316</v>
      </c>
      <c r="AT43" s="110">
        <v>182</v>
      </c>
      <c r="AU43" s="110">
        <v>134</v>
      </c>
      <c r="AV43" s="110">
        <v>318</v>
      </c>
      <c r="AW43" s="110">
        <v>170</v>
      </c>
      <c r="AX43" s="110">
        <v>148</v>
      </c>
      <c r="AY43" s="110">
        <v>320</v>
      </c>
      <c r="AZ43" s="110">
        <v>165</v>
      </c>
      <c r="BA43" s="110">
        <v>155</v>
      </c>
      <c r="BB43" s="110">
        <v>320</v>
      </c>
      <c r="BC43" s="110">
        <v>166</v>
      </c>
      <c r="BD43" s="110">
        <v>154</v>
      </c>
      <c r="BE43" s="110">
        <v>317</v>
      </c>
      <c r="BF43" s="110">
        <v>169</v>
      </c>
      <c r="BG43" s="110">
        <v>148</v>
      </c>
      <c r="BH43" s="110">
        <v>325</v>
      </c>
      <c r="BI43" s="110">
        <v>165</v>
      </c>
      <c r="BJ43" s="110">
        <v>160</v>
      </c>
      <c r="BK43" s="110">
        <v>297</v>
      </c>
      <c r="BL43" s="110">
        <v>150</v>
      </c>
      <c r="BM43" s="110">
        <v>147</v>
      </c>
      <c r="BN43" s="110">
        <v>301</v>
      </c>
      <c r="BO43" s="110">
        <v>154</v>
      </c>
      <c r="BP43" s="110">
        <v>147</v>
      </c>
    </row>
    <row r="44" spans="1:68" x14ac:dyDescent="0.25">
      <c r="A44" s="2"/>
      <c r="B44" s="2" t="s">
        <v>24</v>
      </c>
      <c r="C44" s="110">
        <v>247</v>
      </c>
      <c r="D44" s="110">
        <v>131</v>
      </c>
      <c r="E44" s="110">
        <v>116</v>
      </c>
      <c r="F44" s="110">
        <v>243</v>
      </c>
      <c r="G44" s="110">
        <v>125</v>
      </c>
      <c r="H44" s="110">
        <v>118</v>
      </c>
      <c r="I44" s="110">
        <v>253</v>
      </c>
      <c r="J44" s="110">
        <v>124</v>
      </c>
      <c r="K44" s="110">
        <v>129</v>
      </c>
      <c r="L44" s="110">
        <v>311</v>
      </c>
      <c r="M44" s="110">
        <v>181</v>
      </c>
      <c r="N44" s="110">
        <v>130</v>
      </c>
      <c r="O44" s="110">
        <v>374</v>
      </c>
      <c r="P44" s="110">
        <v>253</v>
      </c>
      <c r="Q44" s="110">
        <v>121</v>
      </c>
      <c r="R44" s="110">
        <v>336</v>
      </c>
      <c r="S44" s="110">
        <v>205</v>
      </c>
      <c r="T44" s="110">
        <v>131</v>
      </c>
      <c r="U44" s="110">
        <v>300</v>
      </c>
      <c r="V44" s="110">
        <v>173</v>
      </c>
      <c r="W44" s="110">
        <v>127</v>
      </c>
      <c r="X44" s="110">
        <v>293</v>
      </c>
      <c r="Y44" s="110">
        <v>177</v>
      </c>
      <c r="Z44" s="110">
        <v>116</v>
      </c>
      <c r="AA44" s="110">
        <v>269</v>
      </c>
      <c r="AB44" s="110">
        <v>161</v>
      </c>
      <c r="AC44" s="110">
        <v>108</v>
      </c>
      <c r="AD44" s="110">
        <v>271</v>
      </c>
      <c r="AE44" s="110">
        <v>158</v>
      </c>
      <c r="AF44" s="110">
        <v>113</v>
      </c>
      <c r="AG44" s="110">
        <v>289</v>
      </c>
      <c r="AH44" s="110">
        <v>183</v>
      </c>
      <c r="AI44" s="110">
        <v>106</v>
      </c>
      <c r="AJ44" s="110">
        <v>281</v>
      </c>
      <c r="AK44" s="110">
        <v>165</v>
      </c>
      <c r="AL44" s="110">
        <v>116</v>
      </c>
      <c r="AM44" s="110">
        <v>297</v>
      </c>
      <c r="AN44" s="110">
        <v>170</v>
      </c>
      <c r="AO44" s="110">
        <v>127</v>
      </c>
      <c r="AP44" s="110">
        <v>316</v>
      </c>
      <c r="AQ44" s="110">
        <v>173</v>
      </c>
      <c r="AR44" s="110">
        <v>143</v>
      </c>
      <c r="AS44" s="110">
        <v>326</v>
      </c>
      <c r="AT44" s="110">
        <v>177</v>
      </c>
      <c r="AU44" s="110">
        <v>149</v>
      </c>
      <c r="AV44" s="110">
        <v>333</v>
      </c>
      <c r="AW44" s="110">
        <v>173</v>
      </c>
      <c r="AX44" s="110">
        <v>160</v>
      </c>
      <c r="AY44" s="110">
        <v>335</v>
      </c>
      <c r="AZ44" s="110">
        <v>179</v>
      </c>
      <c r="BA44" s="110">
        <v>156</v>
      </c>
      <c r="BB44" s="110">
        <v>328</v>
      </c>
      <c r="BC44" s="110">
        <v>174</v>
      </c>
      <c r="BD44" s="110">
        <v>154</v>
      </c>
      <c r="BE44" s="110">
        <v>331</v>
      </c>
      <c r="BF44" s="110">
        <v>178</v>
      </c>
      <c r="BG44" s="110">
        <v>153</v>
      </c>
      <c r="BH44" s="110">
        <v>317</v>
      </c>
      <c r="BI44" s="110">
        <v>179</v>
      </c>
      <c r="BJ44" s="110">
        <v>138</v>
      </c>
      <c r="BK44" s="110">
        <v>313</v>
      </c>
      <c r="BL44" s="110">
        <v>171</v>
      </c>
      <c r="BM44" s="110">
        <v>142</v>
      </c>
      <c r="BN44" s="110">
        <v>317</v>
      </c>
      <c r="BO44" s="110">
        <v>167</v>
      </c>
      <c r="BP44" s="110">
        <v>150</v>
      </c>
    </row>
    <row r="45" spans="1:68" x14ac:dyDescent="0.25">
      <c r="A45" s="2"/>
      <c r="B45" s="2" t="s">
        <v>25</v>
      </c>
      <c r="C45" s="110">
        <v>160</v>
      </c>
      <c r="D45" s="110">
        <v>86</v>
      </c>
      <c r="E45" s="110">
        <v>74</v>
      </c>
      <c r="F45" s="110">
        <v>186</v>
      </c>
      <c r="G45" s="110">
        <v>104</v>
      </c>
      <c r="H45" s="110">
        <v>82</v>
      </c>
      <c r="I45" s="110">
        <v>204</v>
      </c>
      <c r="J45" s="110">
        <v>121</v>
      </c>
      <c r="K45" s="110">
        <v>83</v>
      </c>
      <c r="L45" s="110">
        <v>225</v>
      </c>
      <c r="M45" s="110">
        <v>129</v>
      </c>
      <c r="N45" s="110">
        <v>96</v>
      </c>
      <c r="O45" s="110">
        <v>246</v>
      </c>
      <c r="P45" s="110">
        <v>142</v>
      </c>
      <c r="Q45" s="110">
        <v>104</v>
      </c>
      <c r="R45" s="110">
        <v>241</v>
      </c>
      <c r="S45" s="110">
        <v>137</v>
      </c>
      <c r="T45" s="110">
        <v>104</v>
      </c>
      <c r="U45" s="110">
        <v>234</v>
      </c>
      <c r="V45" s="110">
        <v>126</v>
      </c>
      <c r="W45" s="110">
        <v>108</v>
      </c>
      <c r="X45" s="110">
        <v>246</v>
      </c>
      <c r="Y45" s="110">
        <v>125</v>
      </c>
      <c r="Z45" s="110">
        <v>121</v>
      </c>
      <c r="AA45" s="110">
        <v>254</v>
      </c>
      <c r="AB45" s="110">
        <v>134</v>
      </c>
      <c r="AC45" s="110">
        <v>120</v>
      </c>
      <c r="AD45" s="110">
        <v>256</v>
      </c>
      <c r="AE45" s="110">
        <v>143</v>
      </c>
      <c r="AF45" s="110">
        <v>113</v>
      </c>
      <c r="AG45" s="110">
        <v>261</v>
      </c>
      <c r="AH45" s="110">
        <v>135</v>
      </c>
      <c r="AI45" s="110">
        <v>126</v>
      </c>
      <c r="AJ45" s="110">
        <v>270</v>
      </c>
      <c r="AK45" s="110">
        <v>152</v>
      </c>
      <c r="AL45" s="110">
        <v>118</v>
      </c>
      <c r="AM45" s="110">
        <v>257</v>
      </c>
      <c r="AN45" s="110">
        <v>152</v>
      </c>
      <c r="AO45" s="110">
        <v>105</v>
      </c>
      <c r="AP45" s="110">
        <v>241</v>
      </c>
      <c r="AQ45" s="110">
        <v>144</v>
      </c>
      <c r="AR45" s="110">
        <v>97</v>
      </c>
      <c r="AS45" s="110">
        <v>247</v>
      </c>
      <c r="AT45" s="110">
        <v>145</v>
      </c>
      <c r="AU45" s="110">
        <v>102</v>
      </c>
      <c r="AV45" s="110">
        <v>272</v>
      </c>
      <c r="AW45" s="110">
        <v>173</v>
      </c>
      <c r="AX45" s="110">
        <v>99</v>
      </c>
      <c r="AY45" s="110">
        <v>274</v>
      </c>
      <c r="AZ45" s="110">
        <v>161</v>
      </c>
      <c r="BA45" s="110">
        <v>113</v>
      </c>
      <c r="BB45" s="110">
        <v>285</v>
      </c>
      <c r="BC45" s="110">
        <v>158</v>
      </c>
      <c r="BD45" s="110">
        <v>127</v>
      </c>
      <c r="BE45" s="110">
        <v>292</v>
      </c>
      <c r="BF45" s="110">
        <v>159</v>
      </c>
      <c r="BG45" s="110">
        <v>133</v>
      </c>
      <c r="BH45" s="110">
        <v>319</v>
      </c>
      <c r="BI45" s="110">
        <v>175</v>
      </c>
      <c r="BJ45" s="110">
        <v>144</v>
      </c>
      <c r="BK45" s="110">
        <v>311</v>
      </c>
      <c r="BL45" s="110">
        <v>164</v>
      </c>
      <c r="BM45" s="110">
        <v>147</v>
      </c>
      <c r="BN45" s="110">
        <v>313</v>
      </c>
      <c r="BO45" s="110">
        <v>173</v>
      </c>
      <c r="BP45" s="110">
        <v>140</v>
      </c>
    </row>
    <row r="46" spans="1:68" x14ac:dyDescent="0.25">
      <c r="A46" s="2"/>
      <c r="B46" s="2" t="s">
        <v>26</v>
      </c>
      <c r="C46" s="110">
        <v>165</v>
      </c>
      <c r="D46" s="110">
        <v>87</v>
      </c>
      <c r="E46" s="110">
        <v>78</v>
      </c>
      <c r="F46" s="110">
        <v>162</v>
      </c>
      <c r="G46" s="110">
        <v>80</v>
      </c>
      <c r="H46" s="110">
        <v>82</v>
      </c>
      <c r="I46" s="110">
        <v>170</v>
      </c>
      <c r="J46" s="110">
        <v>83</v>
      </c>
      <c r="K46" s="110">
        <v>87</v>
      </c>
      <c r="L46" s="110">
        <v>155</v>
      </c>
      <c r="M46" s="110">
        <v>81</v>
      </c>
      <c r="N46" s="110">
        <v>74</v>
      </c>
      <c r="O46" s="110">
        <v>145</v>
      </c>
      <c r="P46" s="110">
        <v>75</v>
      </c>
      <c r="Q46" s="110">
        <v>70</v>
      </c>
      <c r="R46" s="110">
        <v>147</v>
      </c>
      <c r="S46" s="110">
        <v>77</v>
      </c>
      <c r="T46" s="110">
        <v>70</v>
      </c>
      <c r="U46" s="110">
        <v>170</v>
      </c>
      <c r="V46" s="110">
        <v>94</v>
      </c>
      <c r="W46" s="110">
        <v>76</v>
      </c>
      <c r="X46" s="110">
        <v>186</v>
      </c>
      <c r="Y46" s="110">
        <v>111</v>
      </c>
      <c r="Z46" s="110">
        <v>75</v>
      </c>
      <c r="AA46" s="110">
        <v>210</v>
      </c>
      <c r="AB46" s="110">
        <v>117</v>
      </c>
      <c r="AC46" s="110">
        <v>93</v>
      </c>
      <c r="AD46" s="110">
        <v>213</v>
      </c>
      <c r="AE46" s="110">
        <v>116</v>
      </c>
      <c r="AF46" s="110">
        <v>97</v>
      </c>
      <c r="AG46" s="110">
        <v>224</v>
      </c>
      <c r="AH46" s="110">
        <v>123</v>
      </c>
      <c r="AI46" s="110">
        <v>101</v>
      </c>
      <c r="AJ46" s="110">
        <v>220</v>
      </c>
      <c r="AK46" s="110">
        <v>117</v>
      </c>
      <c r="AL46" s="110">
        <v>103</v>
      </c>
      <c r="AM46" s="110">
        <v>233</v>
      </c>
      <c r="AN46" s="110">
        <v>119</v>
      </c>
      <c r="AO46" s="110">
        <v>114</v>
      </c>
      <c r="AP46" s="110">
        <v>240</v>
      </c>
      <c r="AQ46" s="110">
        <v>124</v>
      </c>
      <c r="AR46" s="110">
        <v>116</v>
      </c>
      <c r="AS46" s="110">
        <v>234</v>
      </c>
      <c r="AT46" s="110">
        <v>130</v>
      </c>
      <c r="AU46" s="110">
        <v>104</v>
      </c>
      <c r="AV46" s="110">
        <v>229</v>
      </c>
      <c r="AW46" s="110">
        <v>120</v>
      </c>
      <c r="AX46" s="110">
        <v>109</v>
      </c>
      <c r="AY46" s="110">
        <v>242</v>
      </c>
      <c r="AZ46" s="110">
        <v>140</v>
      </c>
      <c r="BA46" s="110">
        <v>102</v>
      </c>
      <c r="BB46" s="110">
        <v>236</v>
      </c>
      <c r="BC46" s="110">
        <v>143</v>
      </c>
      <c r="BD46" s="110">
        <v>93</v>
      </c>
      <c r="BE46" s="110">
        <v>221</v>
      </c>
      <c r="BF46" s="110">
        <v>132</v>
      </c>
      <c r="BG46" s="110">
        <v>89</v>
      </c>
      <c r="BH46" s="110">
        <v>219</v>
      </c>
      <c r="BI46" s="110">
        <v>128</v>
      </c>
      <c r="BJ46" s="110">
        <v>91</v>
      </c>
      <c r="BK46" s="110">
        <v>244</v>
      </c>
      <c r="BL46" s="110">
        <v>154</v>
      </c>
      <c r="BM46" s="110">
        <v>90</v>
      </c>
      <c r="BN46" s="110">
        <v>245</v>
      </c>
      <c r="BO46" s="110">
        <v>143</v>
      </c>
      <c r="BP46" s="110">
        <v>102</v>
      </c>
    </row>
    <row r="47" spans="1:68" x14ac:dyDescent="0.25">
      <c r="A47" s="2"/>
      <c r="B47" s="2" t="s">
        <v>27</v>
      </c>
      <c r="C47" s="110">
        <v>126</v>
      </c>
      <c r="D47" s="110">
        <v>71</v>
      </c>
      <c r="E47" s="110">
        <v>55</v>
      </c>
      <c r="F47" s="110">
        <v>127</v>
      </c>
      <c r="G47" s="110">
        <v>75</v>
      </c>
      <c r="H47" s="110">
        <v>52</v>
      </c>
      <c r="I47" s="110">
        <v>115</v>
      </c>
      <c r="J47" s="110">
        <v>66</v>
      </c>
      <c r="K47" s="110">
        <v>49</v>
      </c>
      <c r="L47" s="110">
        <v>117</v>
      </c>
      <c r="M47" s="110">
        <v>65</v>
      </c>
      <c r="N47" s="110">
        <v>52</v>
      </c>
      <c r="O47" s="110">
        <v>143</v>
      </c>
      <c r="P47" s="110">
        <v>79</v>
      </c>
      <c r="Q47" s="110">
        <v>64</v>
      </c>
      <c r="R47" s="110">
        <v>147</v>
      </c>
      <c r="S47" s="110">
        <v>79</v>
      </c>
      <c r="T47" s="110">
        <v>68</v>
      </c>
      <c r="U47" s="110">
        <v>137</v>
      </c>
      <c r="V47" s="110">
        <v>70</v>
      </c>
      <c r="W47" s="110">
        <v>67</v>
      </c>
      <c r="X47" s="110">
        <v>140</v>
      </c>
      <c r="Y47" s="110">
        <v>70</v>
      </c>
      <c r="Z47" s="110">
        <v>70</v>
      </c>
      <c r="AA47" s="110">
        <v>129</v>
      </c>
      <c r="AB47" s="110">
        <v>67</v>
      </c>
      <c r="AC47" s="110">
        <v>62</v>
      </c>
      <c r="AD47" s="110">
        <v>120</v>
      </c>
      <c r="AE47" s="110">
        <v>59</v>
      </c>
      <c r="AF47" s="110">
        <v>61</v>
      </c>
      <c r="AG47" s="110">
        <v>131</v>
      </c>
      <c r="AH47" s="110">
        <v>69</v>
      </c>
      <c r="AI47" s="110">
        <v>62</v>
      </c>
      <c r="AJ47" s="110">
        <v>153</v>
      </c>
      <c r="AK47" s="110">
        <v>84</v>
      </c>
      <c r="AL47" s="110">
        <v>69</v>
      </c>
      <c r="AM47" s="110">
        <v>171</v>
      </c>
      <c r="AN47" s="110">
        <v>99</v>
      </c>
      <c r="AO47" s="110">
        <v>72</v>
      </c>
      <c r="AP47" s="110">
        <v>194</v>
      </c>
      <c r="AQ47" s="110">
        <v>106</v>
      </c>
      <c r="AR47" s="110">
        <v>88</v>
      </c>
      <c r="AS47" s="110">
        <v>197</v>
      </c>
      <c r="AT47" s="110">
        <v>107</v>
      </c>
      <c r="AU47" s="110">
        <v>90</v>
      </c>
      <c r="AV47" s="110">
        <v>201</v>
      </c>
      <c r="AW47" s="110">
        <v>110</v>
      </c>
      <c r="AX47" s="110">
        <v>91</v>
      </c>
      <c r="AY47" s="110">
        <v>201</v>
      </c>
      <c r="AZ47" s="110">
        <v>106</v>
      </c>
      <c r="BA47" s="110">
        <v>95</v>
      </c>
      <c r="BB47" s="110">
        <v>214</v>
      </c>
      <c r="BC47" s="110">
        <v>109</v>
      </c>
      <c r="BD47" s="110">
        <v>105</v>
      </c>
      <c r="BE47" s="110">
        <v>224</v>
      </c>
      <c r="BF47" s="110">
        <v>119</v>
      </c>
      <c r="BG47" s="110">
        <v>105</v>
      </c>
      <c r="BH47" s="110">
        <v>215</v>
      </c>
      <c r="BI47" s="110">
        <v>118</v>
      </c>
      <c r="BJ47" s="110">
        <v>97</v>
      </c>
      <c r="BK47" s="110">
        <v>209</v>
      </c>
      <c r="BL47" s="110">
        <v>110</v>
      </c>
      <c r="BM47" s="110">
        <v>99</v>
      </c>
      <c r="BN47" s="110">
        <v>216</v>
      </c>
      <c r="BO47" s="110">
        <v>126</v>
      </c>
      <c r="BP47" s="110">
        <v>90</v>
      </c>
    </row>
    <row r="48" spans="1:68" x14ac:dyDescent="0.25">
      <c r="A48" s="2"/>
      <c r="B48" s="2" t="s">
        <v>28</v>
      </c>
      <c r="C48" s="110">
        <v>114</v>
      </c>
      <c r="D48" s="110">
        <v>52</v>
      </c>
      <c r="E48" s="110">
        <v>62</v>
      </c>
      <c r="F48" s="110">
        <v>107</v>
      </c>
      <c r="G48" s="110">
        <v>53</v>
      </c>
      <c r="H48" s="110">
        <v>54</v>
      </c>
      <c r="I48" s="110">
        <v>112</v>
      </c>
      <c r="J48" s="110">
        <v>54</v>
      </c>
      <c r="K48" s="110">
        <v>58</v>
      </c>
      <c r="L48" s="110">
        <v>112</v>
      </c>
      <c r="M48" s="110">
        <v>54</v>
      </c>
      <c r="N48" s="110">
        <v>58</v>
      </c>
      <c r="O48" s="110">
        <v>104</v>
      </c>
      <c r="P48" s="110">
        <v>54</v>
      </c>
      <c r="Q48" s="110">
        <v>50</v>
      </c>
      <c r="R48" s="110">
        <v>104</v>
      </c>
      <c r="S48" s="110">
        <v>56</v>
      </c>
      <c r="T48" s="110">
        <v>48</v>
      </c>
      <c r="U48" s="110">
        <v>97</v>
      </c>
      <c r="V48" s="110">
        <v>55</v>
      </c>
      <c r="W48" s="110">
        <v>42</v>
      </c>
      <c r="X48" s="110">
        <v>89</v>
      </c>
      <c r="Y48" s="110">
        <v>51</v>
      </c>
      <c r="Z48" s="110">
        <v>38</v>
      </c>
      <c r="AA48" s="110">
        <v>91</v>
      </c>
      <c r="AB48" s="110">
        <v>53</v>
      </c>
      <c r="AC48" s="110">
        <v>38</v>
      </c>
      <c r="AD48" s="110">
        <v>114</v>
      </c>
      <c r="AE48" s="110">
        <v>66</v>
      </c>
      <c r="AF48" s="110">
        <v>48</v>
      </c>
      <c r="AG48" s="110">
        <v>115</v>
      </c>
      <c r="AH48" s="110">
        <v>63</v>
      </c>
      <c r="AI48" s="110">
        <v>52</v>
      </c>
      <c r="AJ48" s="110">
        <v>113</v>
      </c>
      <c r="AK48" s="110">
        <v>56</v>
      </c>
      <c r="AL48" s="110">
        <v>57</v>
      </c>
      <c r="AM48" s="110">
        <v>110</v>
      </c>
      <c r="AN48" s="110">
        <v>51</v>
      </c>
      <c r="AO48" s="110">
        <v>59</v>
      </c>
      <c r="AP48" s="110">
        <v>101</v>
      </c>
      <c r="AQ48" s="110">
        <v>50</v>
      </c>
      <c r="AR48" s="110">
        <v>51</v>
      </c>
      <c r="AS48" s="110">
        <v>96</v>
      </c>
      <c r="AT48" s="110">
        <v>45</v>
      </c>
      <c r="AU48" s="110">
        <v>51</v>
      </c>
      <c r="AV48" s="110">
        <v>106</v>
      </c>
      <c r="AW48" s="110">
        <v>53</v>
      </c>
      <c r="AX48" s="110">
        <v>53</v>
      </c>
      <c r="AY48" s="110">
        <v>125</v>
      </c>
      <c r="AZ48" s="110">
        <v>65</v>
      </c>
      <c r="BA48" s="110">
        <v>60</v>
      </c>
      <c r="BB48" s="110">
        <v>143</v>
      </c>
      <c r="BC48" s="110">
        <v>80</v>
      </c>
      <c r="BD48" s="110">
        <v>63</v>
      </c>
      <c r="BE48" s="110">
        <v>171</v>
      </c>
      <c r="BF48" s="110">
        <v>91</v>
      </c>
      <c r="BG48" s="110">
        <v>80</v>
      </c>
      <c r="BH48" s="110">
        <v>179</v>
      </c>
      <c r="BI48" s="110">
        <v>95</v>
      </c>
      <c r="BJ48" s="110">
        <v>84</v>
      </c>
      <c r="BK48" s="110">
        <v>170</v>
      </c>
      <c r="BL48" s="110">
        <v>89</v>
      </c>
      <c r="BM48" s="110">
        <v>81</v>
      </c>
      <c r="BN48" s="110">
        <v>170</v>
      </c>
      <c r="BO48" s="110">
        <v>84</v>
      </c>
      <c r="BP48" s="110">
        <v>86</v>
      </c>
    </row>
    <row r="49" spans="1:68" x14ac:dyDescent="0.25">
      <c r="A49" s="2"/>
      <c r="B49" s="2" t="s">
        <v>29</v>
      </c>
      <c r="C49" s="110">
        <v>72</v>
      </c>
      <c r="D49" s="110">
        <v>34</v>
      </c>
      <c r="E49" s="110">
        <v>38</v>
      </c>
      <c r="F49" s="110">
        <v>77</v>
      </c>
      <c r="G49" s="110">
        <v>30</v>
      </c>
      <c r="H49" s="110">
        <v>47</v>
      </c>
      <c r="I49" s="110">
        <v>76</v>
      </c>
      <c r="J49" s="110">
        <v>31</v>
      </c>
      <c r="K49" s="110">
        <v>45</v>
      </c>
      <c r="L49" s="110">
        <v>77</v>
      </c>
      <c r="M49" s="110">
        <v>31</v>
      </c>
      <c r="N49" s="110">
        <v>46</v>
      </c>
      <c r="O49" s="110">
        <v>84</v>
      </c>
      <c r="P49" s="110">
        <v>31</v>
      </c>
      <c r="Q49" s="110">
        <v>53</v>
      </c>
      <c r="R49" s="110">
        <v>88</v>
      </c>
      <c r="S49" s="110">
        <v>34</v>
      </c>
      <c r="T49" s="110">
        <v>54</v>
      </c>
      <c r="U49" s="110">
        <v>89</v>
      </c>
      <c r="V49" s="110">
        <v>37</v>
      </c>
      <c r="W49" s="110">
        <v>52</v>
      </c>
      <c r="X49" s="110">
        <v>87</v>
      </c>
      <c r="Y49" s="110">
        <v>37</v>
      </c>
      <c r="Z49" s="110">
        <v>50</v>
      </c>
      <c r="AA49" s="110">
        <v>90</v>
      </c>
      <c r="AB49" s="110">
        <v>42</v>
      </c>
      <c r="AC49" s="110">
        <v>48</v>
      </c>
      <c r="AD49" s="110">
        <v>73</v>
      </c>
      <c r="AE49" s="110">
        <v>38</v>
      </c>
      <c r="AF49" s="110">
        <v>35</v>
      </c>
      <c r="AG49" s="110">
        <v>70</v>
      </c>
      <c r="AH49" s="110">
        <v>38</v>
      </c>
      <c r="AI49" s="110">
        <v>32</v>
      </c>
      <c r="AJ49" s="110">
        <v>72</v>
      </c>
      <c r="AK49" s="110">
        <v>42</v>
      </c>
      <c r="AL49" s="110">
        <v>30</v>
      </c>
      <c r="AM49" s="110">
        <v>67</v>
      </c>
      <c r="AN49" s="110">
        <v>37</v>
      </c>
      <c r="AO49" s="110">
        <v>30</v>
      </c>
      <c r="AP49" s="110">
        <v>66</v>
      </c>
      <c r="AQ49" s="110">
        <v>35</v>
      </c>
      <c r="AR49" s="110">
        <v>31</v>
      </c>
      <c r="AS49" s="110">
        <v>83</v>
      </c>
      <c r="AT49" s="110">
        <v>41</v>
      </c>
      <c r="AU49" s="110">
        <v>42</v>
      </c>
      <c r="AV49" s="110">
        <v>87</v>
      </c>
      <c r="AW49" s="110">
        <v>45</v>
      </c>
      <c r="AX49" s="110">
        <v>42</v>
      </c>
      <c r="AY49" s="110">
        <v>88</v>
      </c>
      <c r="AZ49" s="110">
        <v>42</v>
      </c>
      <c r="BA49" s="110">
        <v>46</v>
      </c>
      <c r="BB49" s="110">
        <v>87</v>
      </c>
      <c r="BC49" s="110">
        <v>37</v>
      </c>
      <c r="BD49" s="110">
        <v>50</v>
      </c>
      <c r="BE49" s="110">
        <v>76</v>
      </c>
      <c r="BF49" s="110">
        <v>33</v>
      </c>
      <c r="BG49" s="110">
        <v>43</v>
      </c>
      <c r="BH49" s="110">
        <v>76</v>
      </c>
      <c r="BI49" s="110">
        <v>34</v>
      </c>
      <c r="BJ49" s="110">
        <v>42</v>
      </c>
      <c r="BK49" s="110">
        <v>82</v>
      </c>
      <c r="BL49" s="110">
        <v>42</v>
      </c>
      <c r="BM49" s="110">
        <v>40</v>
      </c>
      <c r="BN49" s="110">
        <v>100</v>
      </c>
      <c r="BO49" s="110">
        <v>55</v>
      </c>
      <c r="BP49" s="110">
        <v>45</v>
      </c>
    </row>
    <row r="50" spans="1:68" x14ac:dyDescent="0.25">
      <c r="A50" s="2"/>
      <c r="B50" s="2" t="s">
        <v>30</v>
      </c>
      <c r="C50" s="110">
        <v>46</v>
      </c>
      <c r="D50" s="110">
        <v>18</v>
      </c>
      <c r="E50" s="110">
        <v>28</v>
      </c>
      <c r="F50" s="110">
        <v>48</v>
      </c>
      <c r="G50" s="110">
        <v>20</v>
      </c>
      <c r="H50" s="110">
        <v>28</v>
      </c>
      <c r="I50" s="110">
        <v>50</v>
      </c>
      <c r="J50" s="110">
        <v>19</v>
      </c>
      <c r="K50" s="110">
        <v>31</v>
      </c>
      <c r="L50" s="110">
        <v>49</v>
      </c>
      <c r="M50" s="110">
        <v>22</v>
      </c>
      <c r="N50" s="110">
        <v>27</v>
      </c>
      <c r="O50" s="110">
        <v>47</v>
      </c>
      <c r="P50" s="110">
        <v>22</v>
      </c>
      <c r="Q50" s="110">
        <v>25</v>
      </c>
      <c r="R50" s="110">
        <v>47</v>
      </c>
      <c r="S50" s="110">
        <v>20</v>
      </c>
      <c r="T50" s="110">
        <v>27</v>
      </c>
      <c r="U50" s="110">
        <v>46</v>
      </c>
      <c r="V50" s="110">
        <v>17</v>
      </c>
      <c r="W50" s="110">
        <v>29</v>
      </c>
      <c r="X50" s="110">
        <v>52</v>
      </c>
      <c r="Y50" s="110">
        <v>23</v>
      </c>
      <c r="Z50" s="110">
        <v>29</v>
      </c>
      <c r="AA50" s="110">
        <v>55</v>
      </c>
      <c r="AB50" s="110">
        <v>19</v>
      </c>
      <c r="AC50" s="110">
        <v>36</v>
      </c>
      <c r="AD50" s="110">
        <v>60</v>
      </c>
      <c r="AE50" s="110">
        <v>17</v>
      </c>
      <c r="AF50" s="110">
        <v>43</v>
      </c>
      <c r="AG50" s="110">
        <v>58</v>
      </c>
      <c r="AH50" s="110">
        <v>19</v>
      </c>
      <c r="AI50" s="110">
        <v>39</v>
      </c>
      <c r="AJ50" s="110">
        <v>57</v>
      </c>
      <c r="AK50" s="110">
        <v>20</v>
      </c>
      <c r="AL50" s="110">
        <v>37</v>
      </c>
      <c r="AM50" s="110">
        <v>60</v>
      </c>
      <c r="AN50" s="110">
        <v>23</v>
      </c>
      <c r="AO50" s="110">
        <v>37</v>
      </c>
      <c r="AP50" s="110">
        <v>54</v>
      </c>
      <c r="AQ50" s="110">
        <v>22</v>
      </c>
      <c r="AR50" s="110">
        <v>32</v>
      </c>
      <c r="AS50" s="110">
        <v>44</v>
      </c>
      <c r="AT50" s="110">
        <v>22</v>
      </c>
      <c r="AU50" s="110">
        <v>22</v>
      </c>
      <c r="AV50" s="110">
        <v>39</v>
      </c>
      <c r="AW50" s="110">
        <v>21</v>
      </c>
      <c r="AX50" s="110">
        <v>18</v>
      </c>
      <c r="AY50" s="110">
        <v>46</v>
      </c>
      <c r="AZ50" s="110">
        <v>26</v>
      </c>
      <c r="BA50" s="110">
        <v>20</v>
      </c>
      <c r="BB50" s="110">
        <v>41</v>
      </c>
      <c r="BC50" s="110">
        <v>24</v>
      </c>
      <c r="BD50" s="110">
        <v>17</v>
      </c>
      <c r="BE50" s="110">
        <v>45</v>
      </c>
      <c r="BF50" s="110">
        <v>23</v>
      </c>
      <c r="BG50" s="110">
        <v>22</v>
      </c>
      <c r="BH50" s="110">
        <v>56</v>
      </c>
      <c r="BI50" s="110">
        <v>25</v>
      </c>
      <c r="BJ50" s="110">
        <v>31</v>
      </c>
      <c r="BK50" s="110">
        <v>55</v>
      </c>
      <c r="BL50" s="110">
        <v>23</v>
      </c>
      <c r="BM50" s="110">
        <v>32</v>
      </c>
      <c r="BN50" s="110">
        <v>53</v>
      </c>
      <c r="BO50" s="110">
        <v>20</v>
      </c>
      <c r="BP50" s="110">
        <v>33</v>
      </c>
    </row>
    <row r="51" spans="1:68" x14ac:dyDescent="0.25">
      <c r="A51" s="2"/>
      <c r="B51" s="2" t="s">
        <v>31</v>
      </c>
      <c r="C51" s="110">
        <v>13</v>
      </c>
      <c r="D51" s="110">
        <v>4</v>
      </c>
      <c r="E51" s="110">
        <v>9</v>
      </c>
      <c r="F51" s="110">
        <v>9</v>
      </c>
      <c r="G51" s="110">
        <v>6</v>
      </c>
      <c r="H51" s="110">
        <v>3</v>
      </c>
      <c r="I51" s="110">
        <v>10</v>
      </c>
      <c r="J51" s="110">
        <v>7</v>
      </c>
      <c r="K51" s="110">
        <v>3</v>
      </c>
      <c r="L51" s="110">
        <v>14</v>
      </c>
      <c r="M51" s="110">
        <v>6</v>
      </c>
      <c r="N51" s="110">
        <v>8</v>
      </c>
      <c r="O51" s="110">
        <v>18</v>
      </c>
      <c r="P51" s="110">
        <v>7</v>
      </c>
      <c r="Q51" s="110">
        <v>11</v>
      </c>
      <c r="R51" s="110">
        <v>18</v>
      </c>
      <c r="S51" s="110">
        <v>6</v>
      </c>
      <c r="T51" s="110">
        <v>12</v>
      </c>
      <c r="U51" s="110">
        <v>25</v>
      </c>
      <c r="V51" s="110">
        <v>10</v>
      </c>
      <c r="W51" s="110">
        <v>15</v>
      </c>
      <c r="X51" s="110">
        <v>26</v>
      </c>
      <c r="Y51" s="110">
        <v>9</v>
      </c>
      <c r="Z51" s="110">
        <v>17</v>
      </c>
      <c r="AA51" s="110">
        <v>24</v>
      </c>
      <c r="AB51" s="110">
        <v>13</v>
      </c>
      <c r="AC51" s="110">
        <v>11</v>
      </c>
      <c r="AD51" s="110">
        <v>15</v>
      </c>
      <c r="AE51" s="110">
        <v>8</v>
      </c>
      <c r="AF51" s="110">
        <v>7</v>
      </c>
      <c r="AG51" s="110">
        <v>18</v>
      </c>
      <c r="AH51" s="110">
        <v>8</v>
      </c>
      <c r="AI51" s="110">
        <v>10</v>
      </c>
      <c r="AJ51" s="110">
        <v>17</v>
      </c>
      <c r="AK51" s="110">
        <v>6</v>
      </c>
      <c r="AL51" s="110">
        <v>11</v>
      </c>
      <c r="AM51" s="110">
        <v>19</v>
      </c>
      <c r="AN51" s="110">
        <v>5</v>
      </c>
      <c r="AO51" s="110">
        <v>14</v>
      </c>
      <c r="AP51" s="110">
        <v>18</v>
      </c>
      <c r="AQ51" s="110">
        <v>6</v>
      </c>
      <c r="AR51" s="110">
        <v>12</v>
      </c>
      <c r="AS51" s="110">
        <v>19</v>
      </c>
      <c r="AT51" s="110">
        <v>5</v>
      </c>
      <c r="AU51" s="110">
        <v>14</v>
      </c>
      <c r="AV51" s="110">
        <v>23</v>
      </c>
      <c r="AW51" s="110">
        <v>8</v>
      </c>
      <c r="AX51" s="110">
        <v>15</v>
      </c>
      <c r="AY51" s="110">
        <v>22</v>
      </c>
      <c r="AZ51" s="110">
        <v>7</v>
      </c>
      <c r="BA51" s="110">
        <v>15</v>
      </c>
      <c r="BB51" s="110">
        <v>24</v>
      </c>
      <c r="BC51" s="110">
        <v>8</v>
      </c>
      <c r="BD51" s="110">
        <v>16</v>
      </c>
      <c r="BE51" s="110">
        <v>24</v>
      </c>
      <c r="BF51" s="110">
        <v>10</v>
      </c>
      <c r="BG51" s="110">
        <v>14</v>
      </c>
      <c r="BH51" s="110">
        <v>21</v>
      </c>
      <c r="BI51" s="110">
        <v>12</v>
      </c>
      <c r="BJ51" s="110">
        <v>9</v>
      </c>
      <c r="BK51" s="110">
        <v>16</v>
      </c>
      <c r="BL51" s="110">
        <v>9</v>
      </c>
      <c r="BM51" s="110">
        <v>7</v>
      </c>
      <c r="BN51" s="110">
        <v>22</v>
      </c>
      <c r="BO51" s="110">
        <v>12</v>
      </c>
      <c r="BP51" s="110">
        <v>10</v>
      </c>
    </row>
    <row r="52" spans="1:68" x14ac:dyDescent="0.25">
      <c r="A52" s="2"/>
      <c r="B52" s="2" t="s">
        <v>32</v>
      </c>
      <c r="C52" s="110">
        <v>4</v>
      </c>
      <c r="D52" s="110">
        <v>1</v>
      </c>
      <c r="E52" s="110">
        <v>3</v>
      </c>
      <c r="F52" s="110">
        <v>7</v>
      </c>
      <c r="G52" s="110">
        <v>1</v>
      </c>
      <c r="H52" s="110">
        <v>6</v>
      </c>
      <c r="I52" s="110">
        <v>8</v>
      </c>
      <c r="J52" s="110">
        <v>1</v>
      </c>
      <c r="K52" s="110">
        <v>7</v>
      </c>
      <c r="L52" s="110">
        <v>5</v>
      </c>
      <c r="M52" s="110">
        <v>0</v>
      </c>
      <c r="N52" s="110">
        <v>5</v>
      </c>
      <c r="O52" s="110">
        <v>4</v>
      </c>
      <c r="P52" s="110">
        <v>1</v>
      </c>
      <c r="Q52" s="110">
        <v>3</v>
      </c>
      <c r="R52" s="110">
        <v>3</v>
      </c>
      <c r="S52" s="110">
        <v>1</v>
      </c>
      <c r="T52" s="110">
        <v>2</v>
      </c>
      <c r="U52" s="110">
        <v>3</v>
      </c>
      <c r="V52" s="110">
        <v>2</v>
      </c>
      <c r="W52" s="110">
        <v>1</v>
      </c>
      <c r="X52" s="110">
        <v>3</v>
      </c>
      <c r="Y52" s="110">
        <v>3</v>
      </c>
      <c r="Z52" s="110">
        <v>0</v>
      </c>
      <c r="AA52" s="110">
        <v>5</v>
      </c>
      <c r="AB52" s="110">
        <v>3</v>
      </c>
      <c r="AC52" s="110">
        <v>2</v>
      </c>
      <c r="AD52" s="110">
        <v>6</v>
      </c>
      <c r="AE52" s="110">
        <v>3</v>
      </c>
      <c r="AF52" s="110">
        <v>3</v>
      </c>
      <c r="AG52" s="110">
        <v>6</v>
      </c>
      <c r="AH52" s="110">
        <v>2</v>
      </c>
      <c r="AI52" s="110">
        <v>4</v>
      </c>
      <c r="AJ52" s="110">
        <v>5</v>
      </c>
      <c r="AK52" s="110">
        <v>3</v>
      </c>
      <c r="AL52" s="110">
        <v>2</v>
      </c>
      <c r="AM52" s="110">
        <v>5</v>
      </c>
      <c r="AN52" s="110">
        <v>3</v>
      </c>
      <c r="AO52" s="110">
        <v>2</v>
      </c>
      <c r="AP52" s="110">
        <v>5</v>
      </c>
      <c r="AQ52" s="110">
        <v>4</v>
      </c>
      <c r="AR52" s="110">
        <v>1</v>
      </c>
      <c r="AS52" s="110">
        <v>5</v>
      </c>
      <c r="AT52" s="110">
        <v>2</v>
      </c>
      <c r="AU52" s="110">
        <v>3</v>
      </c>
      <c r="AV52" s="110">
        <v>3</v>
      </c>
      <c r="AW52" s="110">
        <v>2</v>
      </c>
      <c r="AX52" s="110">
        <v>1</v>
      </c>
      <c r="AY52" s="110">
        <v>3</v>
      </c>
      <c r="AZ52" s="110">
        <v>1</v>
      </c>
      <c r="BA52" s="110">
        <v>2</v>
      </c>
      <c r="BB52" s="110">
        <v>3</v>
      </c>
      <c r="BC52" s="110">
        <v>1</v>
      </c>
      <c r="BD52" s="110">
        <v>2</v>
      </c>
      <c r="BE52" s="110">
        <v>2</v>
      </c>
      <c r="BF52" s="110">
        <v>1</v>
      </c>
      <c r="BG52" s="110">
        <v>1</v>
      </c>
      <c r="BH52" s="110">
        <v>4</v>
      </c>
      <c r="BI52" s="110">
        <v>0</v>
      </c>
      <c r="BJ52" s="110">
        <v>4</v>
      </c>
      <c r="BK52" s="110">
        <v>5</v>
      </c>
      <c r="BL52" s="110">
        <v>1</v>
      </c>
      <c r="BM52" s="110">
        <v>4</v>
      </c>
      <c r="BN52" s="110">
        <v>6</v>
      </c>
      <c r="BO52" s="110">
        <v>2</v>
      </c>
      <c r="BP52" s="110">
        <v>4</v>
      </c>
    </row>
    <row r="53" spans="1:68" x14ac:dyDescent="0.25">
      <c r="A53" s="2"/>
      <c r="B53" s="2" t="s">
        <v>33</v>
      </c>
      <c r="C53" s="110">
        <v>1</v>
      </c>
      <c r="D53" s="110">
        <v>0</v>
      </c>
      <c r="E53" s="110">
        <v>1</v>
      </c>
      <c r="F53" s="110">
        <v>1</v>
      </c>
      <c r="G53" s="110">
        <v>0</v>
      </c>
      <c r="H53" s="110">
        <v>1</v>
      </c>
      <c r="I53" s="110">
        <v>1</v>
      </c>
      <c r="J53" s="110">
        <v>0</v>
      </c>
      <c r="K53" s="110">
        <v>1</v>
      </c>
      <c r="L53" s="110">
        <v>1</v>
      </c>
      <c r="M53" s="110">
        <v>0</v>
      </c>
      <c r="N53" s="110">
        <v>1</v>
      </c>
      <c r="O53" s="110">
        <v>2</v>
      </c>
      <c r="P53" s="110">
        <v>0</v>
      </c>
      <c r="Q53" s="110">
        <v>2</v>
      </c>
      <c r="R53" s="110">
        <v>2</v>
      </c>
      <c r="S53" s="110">
        <v>0</v>
      </c>
      <c r="T53" s="110">
        <v>2</v>
      </c>
      <c r="U53" s="110">
        <v>2</v>
      </c>
      <c r="V53" s="110">
        <v>0</v>
      </c>
      <c r="W53" s="110">
        <v>2</v>
      </c>
      <c r="X53" s="110">
        <v>1</v>
      </c>
      <c r="Y53" s="110">
        <v>0</v>
      </c>
      <c r="Z53" s="110">
        <v>1</v>
      </c>
      <c r="AA53" s="110">
        <v>0</v>
      </c>
      <c r="AB53" s="110">
        <v>0</v>
      </c>
      <c r="AC53" s="110">
        <v>0</v>
      </c>
      <c r="AD53" s="110">
        <v>0</v>
      </c>
      <c r="AE53" s="110">
        <v>0</v>
      </c>
      <c r="AF53" s="110">
        <v>0</v>
      </c>
      <c r="AG53" s="110">
        <v>0</v>
      </c>
      <c r="AH53" s="110">
        <v>0</v>
      </c>
      <c r="AI53" s="110">
        <v>0</v>
      </c>
      <c r="AJ53" s="110">
        <v>1</v>
      </c>
      <c r="AK53" s="110">
        <v>1</v>
      </c>
      <c r="AL53" s="110">
        <v>0</v>
      </c>
      <c r="AM53" s="110">
        <v>1</v>
      </c>
      <c r="AN53" s="110">
        <v>1</v>
      </c>
      <c r="AO53" s="110">
        <v>0</v>
      </c>
      <c r="AP53" s="110">
        <v>1</v>
      </c>
      <c r="AQ53" s="110">
        <v>1</v>
      </c>
      <c r="AR53" s="110">
        <v>0</v>
      </c>
      <c r="AS53" s="110">
        <v>1</v>
      </c>
      <c r="AT53" s="110">
        <v>1</v>
      </c>
      <c r="AU53" s="110">
        <v>0</v>
      </c>
      <c r="AV53" s="110">
        <v>2</v>
      </c>
      <c r="AW53" s="110">
        <v>1</v>
      </c>
      <c r="AX53" s="110">
        <v>1</v>
      </c>
      <c r="AY53" s="110">
        <v>2</v>
      </c>
      <c r="AZ53" s="110">
        <v>1</v>
      </c>
      <c r="BA53" s="110">
        <v>1</v>
      </c>
      <c r="BB53" s="110">
        <v>2</v>
      </c>
      <c r="BC53" s="110">
        <v>1</v>
      </c>
      <c r="BD53" s="110">
        <v>1</v>
      </c>
      <c r="BE53" s="110">
        <v>1</v>
      </c>
      <c r="BF53" s="110">
        <v>1</v>
      </c>
      <c r="BG53" s="110">
        <v>0</v>
      </c>
      <c r="BH53" s="110">
        <v>1</v>
      </c>
      <c r="BI53" s="110">
        <v>0</v>
      </c>
      <c r="BJ53" s="110">
        <v>1</v>
      </c>
      <c r="BK53" s="110">
        <v>1</v>
      </c>
      <c r="BL53" s="110">
        <v>0</v>
      </c>
      <c r="BM53" s="110">
        <v>1</v>
      </c>
      <c r="BN53" s="110">
        <v>0</v>
      </c>
      <c r="BO53" s="110">
        <v>0</v>
      </c>
      <c r="BP53" s="110">
        <v>0</v>
      </c>
    </row>
    <row r="54" spans="1:68" x14ac:dyDescent="0.25">
      <c r="A54" s="2"/>
      <c r="B54" s="2"/>
      <c r="C54" s="109" t="s">
        <v>94</v>
      </c>
      <c r="F54" s="109" t="s">
        <v>75</v>
      </c>
      <c r="I54" s="109" t="s">
        <v>76</v>
      </c>
      <c r="L54" s="109" t="s">
        <v>77</v>
      </c>
      <c r="O54" s="109" t="s">
        <v>78</v>
      </c>
      <c r="R54" s="109" t="s">
        <v>79</v>
      </c>
      <c r="U54" s="109" t="s">
        <v>80</v>
      </c>
      <c r="X54" s="109" t="s">
        <v>81</v>
      </c>
      <c r="AA54" s="109" t="s">
        <v>82</v>
      </c>
      <c r="AD54" s="109" t="s">
        <v>83</v>
      </c>
      <c r="AG54" s="109" t="s">
        <v>84</v>
      </c>
      <c r="AJ54" s="109" t="s">
        <v>85</v>
      </c>
      <c r="AM54" s="109" t="s">
        <v>86</v>
      </c>
      <c r="AP54" s="109" t="s">
        <v>87</v>
      </c>
      <c r="AS54" s="109" t="s">
        <v>88</v>
      </c>
      <c r="AV54" s="109" t="s">
        <v>89</v>
      </c>
      <c r="AY54" s="109" t="s">
        <v>90</v>
      </c>
      <c r="BB54" s="109" t="s">
        <v>91</v>
      </c>
      <c r="BE54" s="109" t="s">
        <v>92</v>
      </c>
      <c r="BH54" s="109" t="s">
        <v>72</v>
      </c>
      <c r="BK54" s="109" t="s">
        <v>73</v>
      </c>
      <c r="BN54" s="109" t="s">
        <v>93</v>
      </c>
    </row>
    <row r="55" spans="1:68" x14ac:dyDescent="0.25">
      <c r="A55" s="2" t="s">
        <v>35</v>
      </c>
      <c r="B55" s="2" t="s">
        <v>13</v>
      </c>
      <c r="C55" s="110">
        <v>267</v>
      </c>
      <c r="D55" s="110">
        <v>134</v>
      </c>
      <c r="E55" s="110">
        <v>133</v>
      </c>
      <c r="F55" s="110">
        <v>271</v>
      </c>
      <c r="G55" s="110">
        <v>144</v>
      </c>
      <c r="H55" s="110">
        <v>127</v>
      </c>
      <c r="I55" s="110">
        <v>270</v>
      </c>
      <c r="J55" s="110">
        <v>140</v>
      </c>
      <c r="K55" s="110">
        <v>130</v>
      </c>
      <c r="L55" s="110">
        <v>284</v>
      </c>
      <c r="M55" s="110">
        <v>146</v>
      </c>
      <c r="N55" s="110">
        <v>138</v>
      </c>
      <c r="O55" s="110">
        <v>327</v>
      </c>
      <c r="P55" s="110">
        <v>167</v>
      </c>
      <c r="Q55" s="110">
        <v>160</v>
      </c>
      <c r="R55" s="110">
        <v>346</v>
      </c>
      <c r="S55" s="110">
        <v>193</v>
      </c>
      <c r="T55" s="110">
        <v>153</v>
      </c>
      <c r="U55" s="110">
        <v>347</v>
      </c>
      <c r="V55" s="110">
        <v>189</v>
      </c>
      <c r="W55" s="110">
        <v>158</v>
      </c>
      <c r="X55" s="110">
        <v>329</v>
      </c>
      <c r="Y55" s="110">
        <v>182</v>
      </c>
      <c r="Z55" s="110">
        <v>147</v>
      </c>
      <c r="AA55" s="110">
        <v>333</v>
      </c>
      <c r="AB55" s="110">
        <v>176</v>
      </c>
      <c r="AC55" s="110">
        <v>157</v>
      </c>
      <c r="AD55" s="110">
        <v>308</v>
      </c>
      <c r="AE55" s="110">
        <v>159</v>
      </c>
      <c r="AF55" s="110">
        <v>149</v>
      </c>
      <c r="AG55" s="110">
        <v>315</v>
      </c>
      <c r="AH55" s="110">
        <v>165</v>
      </c>
      <c r="AI55" s="110">
        <v>150</v>
      </c>
      <c r="AJ55" s="110">
        <v>330</v>
      </c>
      <c r="AK55" s="110">
        <v>164</v>
      </c>
      <c r="AL55" s="110">
        <v>166</v>
      </c>
      <c r="AM55" s="110">
        <v>325</v>
      </c>
      <c r="AN55" s="110">
        <v>159</v>
      </c>
      <c r="AO55" s="110">
        <v>166</v>
      </c>
      <c r="AP55" s="110">
        <v>331</v>
      </c>
      <c r="AQ55" s="110">
        <v>163</v>
      </c>
      <c r="AR55" s="110">
        <v>168</v>
      </c>
      <c r="AS55" s="110">
        <v>338</v>
      </c>
      <c r="AT55" s="110">
        <v>173</v>
      </c>
      <c r="AU55" s="110">
        <v>165</v>
      </c>
      <c r="AV55" s="110">
        <v>336</v>
      </c>
      <c r="AW55" s="110">
        <v>165</v>
      </c>
      <c r="AX55" s="110">
        <v>171</v>
      </c>
      <c r="AY55" s="110">
        <v>321</v>
      </c>
      <c r="AZ55" s="110">
        <v>158</v>
      </c>
      <c r="BA55" s="110">
        <v>163</v>
      </c>
      <c r="BB55" s="110">
        <v>303</v>
      </c>
      <c r="BC55" s="110">
        <v>154</v>
      </c>
      <c r="BD55" s="110">
        <v>149</v>
      </c>
      <c r="BE55" s="110">
        <v>296</v>
      </c>
      <c r="BF55" s="110">
        <v>151</v>
      </c>
      <c r="BG55" s="110">
        <v>145</v>
      </c>
      <c r="BH55" s="110">
        <v>270</v>
      </c>
      <c r="BI55" s="110">
        <v>127</v>
      </c>
      <c r="BJ55" s="110">
        <v>143</v>
      </c>
      <c r="BK55" s="110">
        <v>266</v>
      </c>
      <c r="BL55" s="110">
        <v>125</v>
      </c>
      <c r="BM55" s="110">
        <v>141</v>
      </c>
      <c r="BN55" s="110">
        <v>286</v>
      </c>
      <c r="BO55" s="110">
        <v>145</v>
      </c>
      <c r="BP55" s="110">
        <v>141</v>
      </c>
    </row>
    <row r="56" spans="1:68" x14ac:dyDescent="0.25">
      <c r="B56" s="2" t="s">
        <v>14</v>
      </c>
      <c r="C56" s="110">
        <v>318</v>
      </c>
      <c r="D56" s="110">
        <v>146</v>
      </c>
      <c r="E56" s="110">
        <v>172</v>
      </c>
      <c r="F56" s="110">
        <v>308</v>
      </c>
      <c r="G56" s="110">
        <v>155</v>
      </c>
      <c r="H56" s="110">
        <v>153</v>
      </c>
      <c r="I56" s="110">
        <v>324</v>
      </c>
      <c r="J56" s="110">
        <v>167</v>
      </c>
      <c r="K56" s="110">
        <v>157</v>
      </c>
      <c r="L56" s="110">
        <v>331</v>
      </c>
      <c r="M56" s="110">
        <v>169</v>
      </c>
      <c r="N56" s="110">
        <v>162</v>
      </c>
      <c r="O56" s="110">
        <v>330</v>
      </c>
      <c r="P56" s="110">
        <v>179</v>
      </c>
      <c r="Q56" s="110">
        <v>151</v>
      </c>
      <c r="R56" s="110">
        <v>311</v>
      </c>
      <c r="S56" s="110">
        <v>158</v>
      </c>
      <c r="T56" s="110">
        <v>153</v>
      </c>
      <c r="U56" s="110">
        <v>306</v>
      </c>
      <c r="V56" s="110">
        <v>160</v>
      </c>
      <c r="W56" s="110">
        <v>146</v>
      </c>
      <c r="X56" s="110">
        <v>326</v>
      </c>
      <c r="Y56" s="110">
        <v>173</v>
      </c>
      <c r="Z56" s="110">
        <v>153</v>
      </c>
      <c r="AA56" s="110">
        <v>298</v>
      </c>
      <c r="AB56" s="110">
        <v>159</v>
      </c>
      <c r="AC56" s="110">
        <v>139</v>
      </c>
      <c r="AD56" s="110">
        <v>312</v>
      </c>
      <c r="AE56" s="110">
        <v>167</v>
      </c>
      <c r="AF56" s="110">
        <v>145</v>
      </c>
      <c r="AG56" s="110">
        <v>327</v>
      </c>
      <c r="AH56" s="110">
        <v>182</v>
      </c>
      <c r="AI56" s="110">
        <v>145</v>
      </c>
      <c r="AJ56" s="110">
        <v>332</v>
      </c>
      <c r="AK56" s="110">
        <v>191</v>
      </c>
      <c r="AL56" s="110">
        <v>141</v>
      </c>
      <c r="AM56" s="110">
        <v>329</v>
      </c>
      <c r="AN56" s="110">
        <v>180</v>
      </c>
      <c r="AO56" s="110">
        <v>149</v>
      </c>
      <c r="AP56" s="110">
        <v>346</v>
      </c>
      <c r="AQ56" s="110">
        <v>187</v>
      </c>
      <c r="AR56" s="110">
        <v>159</v>
      </c>
      <c r="AS56" s="110">
        <v>325</v>
      </c>
      <c r="AT56" s="110">
        <v>173</v>
      </c>
      <c r="AU56" s="110">
        <v>152</v>
      </c>
      <c r="AV56" s="110">
        <v>319</v>
      </c>
      <c r="AW56" s="110">
        <v>172</v>
      </c>
      <c r="AX56" s="110">
        <v>147</v>
      </c>
      <c r="AY56" s="110">
        <v>341</v>
      </c>
      <c r="AZ56" s="110">
        <v>169</v>
      </c>
      <c r="BA56" s="110">
        <v>172</v>
      </c>
      <c r="BB56" s="110">
        <v>331</v>
      </c>
      <c r="BC56" s="110">
        <v>166</v>
      </c>
      <c r="BD56" s="110">
        <v>165</v>
      </c>
      <c r="BE56" s="110">
        <v>345</v>
      </c>
      <c r="BF56" s="110">
        <v>177</v>
      </c>
      <c r="BG56" s="110">
        <v>168</v>
      </c>
      <c r="BH56" s="110">
        <v>349</v>
      </c>
      <c r="BI56" s="110">
        <v>185</v>
      </c>
      <c r="BJ56" s="110">
        <v>164</v>
      </c>
      <c r="BK56" s="110">
        <v>350</v>
      </c>
      <c r="BL56" s="110">
        <v>173</v>
      </c>
      <c r="BM56" s="110">
        <v>177</v>
      </c>
      <c r="BN56" s="110">
        <v>335</v>
      </c>
      <c r="BO56" s="110">
        <v>168</v>
      </c>
      <c r="BP56" s="110">
        <v>167</v>
      </c>
    </row>
    <row r="57" spans="1:68" x14ac:dyDescent="0.25">
      <c r="B57" s="2" t="s">
        <v>15</v>
      </c>
      <c r="C57" s="110">
        <v>356</v>
      </c>
      <c r="D57" s="110">
        <v>179</v>
      </c>
      <c r="E57" s="110">
        <v>177</v>
      </c>
      <c r="F57" s="110">
        <v>362</v>
      </c>
      <c r="G57" s="110">
        <v>183</v>
      </c>
      <c r="H57" s="110">
        <v>179</v>
      </c>
      <c r="I57" s="110">
        <v>344</v>
      </c>
      <c r="J57" s="110">
        <v>169</v>
      </c>
      <c r="K57" s="110">
        <v>175</v>
      </c>
      <c r="L57" s="110">
        <v>343</v>
      </c>
      <c r="M57" s="110">
        <v>165</v>
      </c>
      <c r="N57" s="110">
        <v>178</v>
      </c>
      <c r="O57" s="110">
        <v>354</v>
      </c>
      <c r="P57" s="110">
        <v>172</v>
      </c>
      <c r="Q57" s="110">
        <v>182</v>
      </c>
      <c r="R57" s="110">
        <v>354</v>
      </c>
      <c r="S57" s="110">
        <v>172</v>
      </c>
      <c r="T57" s="110">
        <v>182</v>
      </c>
      <c r="U57" s="110">
        <v>336</v>
      </c>
      <c r="V57" s="110">
        <v>166</v>
      </c>
      <c r="W57" s="110">
        <v>170</v>
      </c>
      <c r="X57" s="110">
        <v>340</v>
      </c>
      <c r="Y57" s="110">
        <v>171</v>
      </c>
      <c r="Z57" s="110">
        <v>169</v>
      </c>
      <c r="AA57" s="110">
        <v>325</v>
      </c>
      <c r="AB57" s="110">
        <v>163</v>
      </c>
      <c r="AC57" s="110">
        <v>162</v>
      </c>
      <c r="AD57" s="110">
        <v>322</v>
      </c>
      <c r="AE57" s="110">
        <v>168</v>
      </c>
      <c r="AF57" s="110">
        <v>154</v>
      </c>
      <c r="AG57" s="110">
        <v>310</v>
      </c>
      <c r="AH57" s="110">
        <v>157</v>
      </c>
      <c r="AI57" s="110">
        <v>153</v>
      </c>
      <c r="AJ57" s="110">
        <v>304</v>
      </c>
      <c r="AK57" s="110">
        <v>151</v>
      </c>
      <c r="AL57" s="110">
        <v>153</v>
      </c>
      <c r="AM57" s="110">
        <v>314</v>
      </c>
      <c r="AN57" s="110">
        <v>159</v>
      </c>
      <c r="AO57" s="110">
        <v>155</v>
      </c>
      <c r="AP57" s="110">
        <v>289</v>
      </c>
      <c r="AQ57" s="110">
        <v>150</v>
      </c>
      <c r="AR57" s="110">
        <v>139</v>
      </c>
      <c r="AS57" s="110">
        <v>298</v>
      </c>
      <c r="AT57" s="110">
        <v>159</v>
      </c>
      <c r="AU57" s="110">
        <v>139</v>
      </c>
      <c r="AV57" s="110">
        <v>323</v>
      </c>
      <c r="AW57" s="110">
        <v>180</v>
      </c>
      <c r="AX57" s="110">
        <v>143</v>
      </c>
      <c r="AY57" s="110">
        <v>329</v>
      </c>
      <c r="AZ57" s="110">
        <v>184</v>
      </c>
      <c r="BA57" s="110">
        <v>145</v>
      </c>
      <c r="BB57" s="110">
        <v>331</v>
      </c>
      <c r="BC57" s="110">
        <v>178</v>
      </c>
      <c r="BD57" s="110">
        <v>153</v>
      </c>
      <c r="BE57" s="110">
        <v>347</v>
      </c>
      <c r="BF57" s="110">
        <v>184</v>
      </c>
      <c r="BG57" s="110">
        <v>163</v>
      </c>
      <c r="BH57" s="110">
        <v>323</v>
      </c>
      <c r="BI57" s="110">
        <v>171</v>
      </c>
      <c r="BJ57" s="110">
        <v>152</v>
      </c>
      <c r="BK57" s="110">
        <v>328</v>
      </c>
      <c r="BL57" s="110">
        <v>173</v>
      </c>
      <c r="BM57" s="110">
        <v>155</v>
      </c>
      <c r="BN57" s="110">
        <v>350</v>
      </c>
      <c r="BO57" s="110">
        <v>168</v>
      </c>
      <c r="BP57" s="110">
        <v>182</v>
      </c>
    </row>
    <row r="58" spans="1:68" x14ac:dyDescent="0.25">
      <c r="B58" s="2" t="s">
        <v>16</v>
      </c>
      <c r="C58" s="110">
        <v>340</v>
      </c>
      <c r="D58" s="110">
        <v>169</v>
      </c>
      <c r="E58" s="110">
        <v>171</v>
      </c>
      <c r="F58" s="110">
        <v>361</v>
      </c>
      <c r="G58" s="110">
        <v>171</v>
      </c>
      <c r="H58" s="110">
        <v>190</v>
      </c>
      <c r="I58" s="110">
        <v>361</v>
      </c>
      <c r="J58" s="110">
        <v>185</v>
      </c>
      <c r="K58" s="110">
        <v>176</v>
      </c>
      <c r="L58" s="110">
        <v>358</v>
      </c>
      <c r="M58" s="110">
        <v>172</v>
      </c>
      <c r="N58" s="110">
        <v>186</v>
      </c>
      <c r="O58" s="110">
        <v>375</v>
      </c>
      <c r="P58" s="110">
        <v>183</v>
      </c>
      <c r="Q58" s="110">
        <v>192</v>
      </c>
      <c r="R58" s="110">
        <v>380</v>
      </c>
      <c r="S58" s="110">
        <v>185</v>
      </c>
      <c r="T58" s="110">
        <v>195</v>
      </c>
      <c r="U58" s="110">
        <v>377</v>
      </c>
      <c r="V58" s="110">
        <v>180</v>
      </c>
      <c r="W58" s="110">
        <v>197</v>
      </c>
      <c r="X58" s="110">
        <v>357</v>
      </c>
      <c r="Y58" s="110">
        <v>168</v>
      </c>
      <c r="Z58" s="110">
        <v>189</v>
      </c>
      <c r="AA58" s="110">
        <v>344</v>
      </c>
      <c r="AB58" s="110">
        <v>158</v>
      </c>
      <c r="AC58" s="110">
        <v>186</v>
      </c>
      <c r="AD58" s="110">
        <v>341</v>
      </c>
      <c r="AE58" s="110">
        <v>158</v>
      </c>
      <c r="AF58" s="110">
        <v>183</v>
      </c>
      <c r="AG58" s="110">
        <v>345</v>
      </c>
      <c r="AH58" s="110">
        <v>158</v>
      </c>
      <c r="AI58" s="110">
        <v>187</v>
      </c>
      <c r="AJ58" s="110">
        <v>326</v>
      </c>
      <c r="AK58" s="110">
        <v>156</v>
      </c>
      <c r="AL58" s="110">
        <v>170</v>
      </c>
      <c r="AM58" s="110">
        <v>322</v>
      </c>
      <c r="AN58" s="110">
        <v>160</v>
      </c>
      <c r="AO58" s="110">
        <v>162</v>
      </c>
      <c r="AP58" s="110">
        <v>316</v>
      </c>
      <c r="AQ58" s="110">
        <v>160</v>
      </c>
      <c r="AR58" s="110">
        <v>156</v>
      </c>
      <c r="AS58" s="110">
        <v>305</v>
      </c>
      <c r="AT58" s="110">
        <v>154</v>
      </c>
      <c r="AU58" s="110">
        <v>151</v>
      </c>
      <c r="AV58" s="110">
        <v>294</v>
      </c>
      <c r="AW58" s="110">
        <v>138</v>
      </c>
      <c r="AX58" s="110">
        <v>156</v>
      </c>
      <c r="AY58" s="110">
        <v>289</v>
      </c>
      <c r="AZ58" s="110">
        <v>141</v>
      </c>
      <c r="BA58" s="110">
        <v>148</v>
      </c>
      <c r="BB58" s="110">
        <v>299</v>
      </c>
      <c r="BC58" s="110">
        <v>155</v>
      </c>
      <c r="BD58" s="110">
        <v>144</v>
      </c>
      <c r="BE58" s="110">
        <v>293</v>
      </c>
      <c r="BF58" s="110">
        <v>154</v>
      </c>
      <c r="BG58" s="110">
        <v>139</v>
      </c>
      <c r="BH58" s="110">
        <v>301</v>
      </c>
      <c r="BI58" s="110">
        <v>157</v>
      </c>
      <c r="BJ58" s="110">
        <v>144</v>
      </c>
      <c r="BK58" s="110">
        <v>319</v>
      </c>
      <c r="BL58" s="110">
        <v>181</v>
      </c>
      <c r="BM58" s="110">
        <v>137</v>
      </c>
      <c r="BN58" s="110">
        <v>325</v>
      </c>
      <c r="BO58" s="110">
        <v>187</v>
      </c>
      <c r="BP58" s="110">
        <v>138</v>
      </c>
    </row>
    <row r="59" spans="1:68" x14ac:dyDescent="0.25">
      <c r="B59" s="2" t="s">
        <v>17</v>
      </c>
      <c r="C59" s="110">
        <v>311</v>
      </c>
      <c r="D59" s="110">
        <v>161</v>
      </c>
      <c r="E59" s="110">
        <v>150</v>
      </c>
      <c r="F59" s="110">
        <v>308</v>
      </c>
      <c r="G59" s="110">
        <v>163</v>
      </c>
      <c r="H59" s="110">
        <v>145</v>
      </c>
      <c r="I59" s="110">
        <v>321</v>
      </c>
      <c r="J59" s="110">
        <v>176</v>
      </c>
      <c r="K59" s="110">
        <v>145</v>
      </c>
      <c r="L59" s="110">
        <v>369</v>
      </c>
      <c r="M59" s="110">
        <v>191</v>
      </c>
      <c r="N59" s="110">
        <v>178</v>
      </c>
      <c r="O59" s="110">
        <v>371</v>
      </c>
      <c r="P59" s="110">
        <v>208</v>
      </c>
      <c r="Q59" s="110">
        <v>163</v>
      </c>
      <c r="R59" s="110">
        <v>352</v>
      </c>
      <c r="S59" s="110">
        <v>190</v>
      </c>
      <c r="T59" s="110">
        <v>162</v>
      </c>
      <c r="U59" s="110">
        <v>347</v>
      </c>
      <c r="V59" s="110">
        <v>177</v>
      </c>
      <c r="W59" s="110">
        <v>170</v>
      </c>
      <c r="X59" s="110">
        <v>323</v>
      </c>
      <c r="Y59" s="110">
        <v>175</v>
      </c>
      <c r="Z59" s="110">
        <v>148</v>
      </c>
      <c r="AA59" s="110">
        <v>289</v>
      </c>
      <c r="AB59" s="110">
        <v>153</v>
      </c>
      <c r="AC59" s="110">
        <v>136</v>
      </c>
      <c r="AD59" s="110">
        <v>308</v>
      </c>
      <c r="AE59" s="110">
        <v>155</v>
      </c>
      <c r="AF59" s="110">
        <v>153</v>
      </c>
      <c r="AG59" s="110">
        <v>307</v>
      </c>
      <c r="AH59" s="110">
        <v>161</v>
      </c>
      <c r="AI59" s="110">
        <v>146</v>
      </c>
      <c r="AJ59" s="110">
        <v>323</v>
      </c>
      <c r="AK59" s="110">
        <v>166</v>
      </c>
      <c r="AL59" s="110">
        <v>157</v>
      </c>
      <c r="AM59" s="110">
        <v>295</v>
      </c>
      <c r="AN59" s="110">
        <v>151</v>
      </c>
      <c r="AO59" s="110">
        <v>144</v>
      </c>
      <c r="AP59" s="110">
        <v>307</v>
      </c>
      <c r="AQ59" s="110">
        <v>158</v>
      </c>
      <c r="AR59" s="110">
        <v>149</v>
      </c>
      <c r="AS59" s="110">
        <v>303</v>
      </c>
      <c r="AT59" s="110">
        <v>155</v>
      </c>
      <c r="AU59" s="110">
        <v>148</v>
      </c>
      <c r="AV59" s="110">
        <v>317</v>
      </c>
      <c r="AW59" s="110">
        <v>159</v>
      </c>
      <c r="AX59" s="110">
        <v>158</v>
      </c>
      <c r="AY59" s="110">
        <v>308</v>
      </c>
      <c r="AZ59" s="110">
        <v>154</v>
      </c>
      <c r="BA59" s="110">
        <v>154</v>
      </c>
      <c r="BB59" s="110">
        <v>301</v>
      </c>
      <c r="BC59" s="110">
        <v>145</v>
      </c>
      <c r="BD59" s="110">
        <v>156</v>
      </c>
      <c r="BE59" s="110">
        <v>304</v>
      </c>
      <c r="BF59" s="110">
        <v>161</v>
      </c>
      <c r="BG59" s="110">
        <v>143</v>
      </c>
      <c r="BH59" s="110">
        <v>316</v>
      </c>
      <c r="BI59" s="110">
        <v>175</v>
      </c>
      <c r="BJ59" s="110">
        <v>141</v>
      </c>
      <c r="BK59" s="110">
        <v>299</v>
      </c>
      <c r="BL59" s="110">
        <v>152</v>
      </c>
      <c r="BM59" s="110">
        <v>147</v>
      </c>
      <c r="BN59" s="110">
        <v>288</v>
      </c>
      <c r="BO59" s="110">
        <v>148</v>
      </c>
      <c r="BP59" s="110">
        <v>139</v>
      </c>
    </row>
    <row r="60" spans="1:68" x14ac:dyDescent="0.25">
      <c r="B60" s="2" t="s">
        <v>18</v>
      </c>
      <c r="C60" s="110">
        <v>232</v>
      </c>
      <c r="D60" s="110">
        <v>116</v>
      </c>
      <c r="E60" s="110">
        <v>116</v>
      </c>
      <c r="F60" s="110">
        <v>232</v>
      </c>
      <c r="G60" s="110">
        <v>117</v>
      </c>
      <c r="H60" s="110">
        <v>115</v>
      </c>
      <c r="I60" s="110">
        <v>272</v>
      </c>
      <c r="J60" s="110">
        <v>164</v>
      </c>
      <c r="K60" s="110">
        <v>108</v>
      </c>
      <c r="L60" s="110">
        <v>335</v>
      </c>
      <c r="M60" s="110">
        <v>206</v>
      </c>
      <c r="N60" s="110">
        <v>129</v>
      </c>
      <c r="O60" s="110">
        <v>420</v>
      </c>
      <c r="P60" s="110">
        <v>257</v>
      </c>
      <c r="Q60" s="110">
        <v>163</v>
      </c>
      <c r="R60" s="110">
        <v>393</v>
      </c>
      <c r="S60" s="110">
        <v>227</v>
      </c>
      <c r="T60" s="110">
        <v>166</v>
      </c>
      <c r="U60" s="110">
        <v>341</v>
      </c>
      <c r="V60" s="110">
        <v>174</v>
      </c>
      <c r="W60" s="110">
        <v>167</v>
      </c>
      <c r="X60" s="110">
        <v>309</v>
      </c>
      <c r="Y60" s="110">
        <v>146</v>
      </c>
      <c r="Z60" s="110">
        <v>163</v>
      </c>
      <c r="AA60" s="110">
        <v>284</v>
      </c>
      <c r="AB60" s="110">
        <v>145</v>
      </c>
      <c r="AC60" s="110">
        <v>139</v>
      </c>
      <c r="AD60" s="110">
        <v>267</v>
      </c>
      <c r="AE60" s="110">
        <v>132</v>
      </c>
      <c r="AF60" s="110">
        <v>135</v>
      </c>
      <c r="AG60" s="110">
        <v>270</v>
      </c>
      <c r="AH60" s="110">
        <v>142</v>
      </c>
      <c r="AI60" s="110">
        <v>128</v>
      </c>
      <c r="AJ60" s="110">
        <v>270</v>
      </c>
      <c r="AK60" s="110">
        <v>144</v>
      </c>
      <c r="AL60" s="110">
        <v>126</v>
      </c>
      <c r="AM60" s="110">
        <v>274</v>
      </c>
      <c r="AN60" s="110">
        <v>150</v>
      </c>
      <c r="AO60" s="110">
        <v>124</v>
      </c>
      <c r="AP60" s="110">
        <v>276</v>
      </c>
      <c r="AQ60" s="110">
        <v>147</v>
      </c>
      <c r="AR60" s="110">
        <v>129</v>
      </c>
      <c r="AS60" s="110">
        <v>276</v>
      </c>
      <c r="AT60" s="110">
        <v>141</v>
      </c>
      <c r="AU60" s="110">
        <v>135</v>
      </c>
      <c r="AV60" s="110">
        <v>282</v>
      </c>
      <c r="AW60" s="110">
        <v>154</v>
      </c>
      <c r="AX60" s="110">
        <v>128</v>
      </c>
      <c r="AY60" s="110">
        <v>305</v>
      </c>
      <c r="AZ60" s="110">
        <v>164</v>
      </c>
      <c r="BA60" s="110">
        <v>141</v>
      </c>
      <c r="BB60" s="110">
        <v>319</v>
      </c>
      <c r="BC60" s="110">
        <v>167</v>
      </c>
      <c r="BD60" s="110">
        <v>152</v>
      </c>
      <c r="BE60" s="110">
        <v>325</v>
      </c>
      <c r="BF60" s="110">
        <v>158</v>
      </c>
      <c r="BG60" s="110">
        <v>167</v>
      </c>
      <c r="BH60" s="110">
        <v>321</v>
      </c>
      <c r="BI60" s="110">
        <v>163</v>
      </c>
      <c r="BJ60" s="110">
        <v>158</v>
      </c>
      <c r="BK60" s="110">
        <v>353</v>
      </c>
      <c r="BL60" s="110">
        <v>177</v>
      </c>
      <c r="BM60" s="110">
        <v>176</v>
      </c>
      <c r="BN60" s="110">
        <v>362</v>
      </c>
      <c r="BO60" s="110">
        <v>180</v>
      </c>
      <c r="BP60" s="110">
        <v>182</v>
      </c>
    </row>
    <row r="61" spans="1:68" x14ac:dyDescent="0.25">
      <c r="B61" s="2" t="s">
        <v>19</v>
      </c>
      <c r="C61" s="110">
        <v>242</v>
      </c>
      <c r="D61" s="110">
        <v>131</v>
      </c>
      <c r="E61" s="110">
        <v>111</v>
      </c>
      <c r="F61" s="110">
        <v>274</v>
      </c>
      <c r="G61" s="110">
        <v>149</v>
      </c>
      <c r="H61" s="110">
        <v>125</v>
      </c>
      <c r="I61" s="110">
        <v>357</v>
      </c>
      <c r="J61" s="110">
        <v>208</v>
      </c>
      <c r="K61" s="110">
        <v>149</v>
      </c>
      <c r="L61" s="110">
        <v>452</v>
      </c>
      <c r="M61" s="110">
        <v>301</v>
      </c>
      <c r="N61" s="110">
        <v>151</v>
      </c>
      <c r="O61" s="110">
        <v>528</v>
      </c>
      <c r="P61" s="110">
        <v>371</v>
      </c>
      <c r="Q61" s="110">
        <v>157</v>
      </c>
      <c r="R61" s="110">
        <v>404</v>
      </c>
      <c r="S61" s="110">
        <v>255</v>
      </c>
      <c r="T61" s="110">
        <v>149</v>
      </c>
      <c r="U61" s="110">
        <v>343</v>
      </c>
      <c r="V61" s="110">
        <v>199</v>
      </c>
      <c r="W61" s="110">
        <v>144</v>
      </c>
      <c r="X61" s="110">
        <v>286</v>
      </c>
      <c r="Y61" s="110">
        <v>151</v>
      </c>
      <c r="Z61" s="110">
        <v>135</v>
      </c>
      <c r="AA61" s="110">
        <v>268</v>
      </c>
      <c r="AB61" s="110">
        <v>144</v>
      </c>
      <c r="AC61" s="110">
        <v>124</v>
      </c>
      <c r="AD61" s="110">
        <v>276</v>
      </c>
      <c r="AE61" s="110">
        <v>145</v>
      </c>
      <c r="AF61" s="110">
        <v>131</v>
      </c>
      <c r="AG61" s="110">
        <v>274</v>
      </c>
      <c r="AH61" s="110">
        <v>142</v>
      </c>
      <c r="AI61" s="110">
        <v>132</v>
      </c>
      <c r="AJ61" s="110">
        <v>283</v>
      </c>
      <c r="AK61" s="110">
        <v>128</v>
      </c>
      <c r="AL61" s="110">
        <v>155</v>
      </c>
      <c r="AM61" s="110">
        <v>269</v>
      </c>
      <c r="AN61" s="110">
        <v>122</v>
      </c>
      <c r="AO61" s="110">
        <v>147</v>
      </c>
      <c r="AP61" s="110">
        <v>275</v>
      </c>
      <c r="AQ61" s="110">
        <v>136</v>
      </c>
      <c r="AR61" s="110">
        <v>139</v>
      </c>
      <c r="AS61" s="110">
        <v>289</v>
      </c>
      <c r="AT61" s="110">
        <v>148</v>
      </c>
      <c r="AU61" s="110">
        <v>141</v>
      </c>
      <c r="AV61" s="110">
        <v>309</v>
      </c>
      <c r="AW61" s="110">
        <v>162</v>
      </c>
      <c r="AX61" s="110">
        <v>147</v>
      </c>
      <c r="AY61" s="110">
        <v>304</v>
      </c>
      <c r="AZ61" s="110">
        <v>160</v>
      </c>
      <c r="BA61" s="110">
        <v>144</v>
      </c>
      <c r="BB61" s="110">
        <v>320</v>
      </c>
      <c r="BC61" s="110">
        <v>173</v>
      </c>
      <c r="BD61" s="110">
        <v>147</v>
      </c>
      <c r="BE61" s="110">
        <v>325</v>
      </c>
      <c r="BF61" s="110">
        <v>176</v>
      </c>
      <c r="BG61" s="110">
        <v>149</v>
      </c>
      <c r="BH61" s="110">
        <v>340</v>
      </c>
      <c r="BI61" s="110">
        <v>176</v>
      </c>
      <c r="BJ61" s="110">
        <v>164</v>
      </c>
      <c r="BK61" s="110">
        <v>381</v>
      </c>
      <c r="BL61" s="110">
        <v>202</v>
      </c>
      <c r="BM61" s="110">
        <v>178</v>
      </c>
      <c r="BN61" s="110">
        <v>399</v>
      </c>
      <c r="BO61" s="110">
        <v>215</v>
      </c>
      <c r="BP61" s="110">
        <v>184</v>
      </c>
    </row>
    <row r="62" spans="1:68" x14ac:dyDescent="0.25">
      <c r="B62" s="2" t="s">
        <v>20</v>
      </c>
      <c r="C62" s="110">
        <v>339</v>
      </c>
      <c r="D62" s="110">
        <v>167</v>
      </c>
      <c r="E62" s="110">
        <v>172</v>
      </c>
      <c r="F62" s="110">
        <v>341</v>
      </c>
      <c r="G62" s="110">
        <v>177</v>
      </c>
      <c r="H62" s="110">
        <v>164</v>
      </c>
      <c r="I62" s="110">
        <v>364</v>
      </c>
      <c r="J62" s="110">
        <v>217</v>
      </c>
      <c r="K62" s="110">
        <v>147</v>
      </c>
      <c r="L62" s="110">
        <v>499</v>
      </c>
      <c r="M62" s="110">
        <v>334</v>
      </c>
      <c r="N62" s="110">
        <v>165</v>
      </c>
      <c r="O62" s="110">
        <v>561</v>
      </c>
      <c r="P62" s="110">
        <v>409</v>
      </c>
      <c r="Q62" s="110">
        <v>152</v>
      </c>
      <c r="R62" s="110">
        <v>423</v>
      </c>
      <c r="S62" s="110">
        <v>266</v>
      </c>
      <c r="T62" s="110">
        <v>157</v>
      </c>
      <c r="U62" s="110">
        <v>362</v>
      </c>
      <c r="V62" s="110">
        <v>205</v>
      </c>
      <c r="W62" s="110">
        <v>157</v>
      </c>
      <c r="X62" s="110">
        <v>324</v>
      </c>
      <c r="Y62" s="110">
        <v>170</v>
      </c>
      <c r="Z62" s="110">
        <v>154</v>
      </c>
      <c r="AA62" s="110">
        <v>314</v>
      </c>
      <c r="AB62" s="110">
        <v>158</v>
      </c>
      <c r="AC62" s="110">
        <v>156</v>
      </c>
      <c r="AD62" s="110">
        <v>317</v>
      </c>
      <c r="AE62" s="110">
        <v>166</v>
      </c>
      <c r="AF62" s="110">
        <v>151</v>
      </c>
      <c r="AG62" s="110">
        <v>292</v>
      </c>
      <c r="AH62" s="110">
        <v>145</v>
      </c>
      <c r="AI62" s="110">
        <v>147</v>
      </c>
      <c r="AJ62" s="110">
        <v>277</v>
      </c>
      <c r="AK62" s="110">
        <v>143</v>
      </c>
      <c r="AL62" s="110">
        <v>134</v>
      </c>
      <c r="AM62" s="110">
        <v>282</v>
      </c>
      <c r="AN62" s="110">
        <v>146</v>
      </c>
      <c r="AO62" s="110">
        <v>136</v>
      </c>
      <c r="AP62" s="110">
        <v>277</v>
      </c>
      <c r="AQ62" s="110">
        <v>141</v>
      </c>
      <c r="AR62" s="110">
        <v>136</v>
      </c>
      <c r="AS62" s="110">
        <v>289</v>
      </c>
      <c r="AT62" s="110">
        <v>144</v>
      </c>
      <c r="AU62" s="110">
        <v>145</v>
      </c>
      <c r="AV62" s="110">
        <v>296</v>
      </c>
      <c r="AW62" s="110">
        <v>149</v>
      </c>
      <c r="AX62" s="110">
        <v>147</v>
      </c>
      <c r="AY62" s="110">
        <v>317</v>
      </c>
      <c r="AZ62" s="110">
        <v>152</v>
      </c>
      <c r="BA62" s="110">
        <v>165</v>
      </c>
      <c r="BB62" s="110">
        <v>312</v>
      </c>
      <c r="BC62" s="110">
        <v>155</v>
      </c>
      <c r="BD62" s="110">
        <v>157</v>
      </c>
      <c r="BE62" s="110">
        <v>308</v>
      </c>
      <c r="BF62" s="110">
        <v>162</v>
      </c>
      <c r="BG62" s="110">
        <v>146</v>
      </c>
      <c r="BH62" s="110">
        <v>341</v>
      </c>
      <c r="BI62" s="110">
        <v>187</v>
      </c>
      <c r="BJ62" s="110">
        <v>154</v>
      </c>
      <c r="BK62" s="110">
        <v>348</v>
      </c>
      <c r="BL62" s="110">
        <v>190</v>
      </c>
      <c r="BM62" s="110">
        <v>158</v>
      </c>
      <c r="BN62" s="110">
        <v>373</v>
      </c>
      <c r="BO62" s="110">
        <v>201</v>
      </c>
      <c r="BP62" s="110">
        <v>171</v>
      </c>
    </row>
    <row r="63" spans="1:68" x14ac:dyDescent="0.25">
      <c r="B63" s="2" t="s">
        <v>21</v>
      </c>
      <c r="C63" s="110">
        <v>292</v>
      </c>
      <c r="D63" s="110">
        <v>148</v>
      </c>
      <c r="E63" s="110">
        <v>144</v>
      </c>
      <c r="F63" s="110">
        <v>308</v>
      </c>
      <c r="G63" s="110">
        <v>154</v>
      </c>
      <c r="H63" s="110">
        <v>154</v>
      </c>
      <c r="I63" s="110">
        <v>391</v>
      </c>
      <c r="J63" s="110">
        <v>221</v>
      </c>
      <c r="K63" s="110">
        <v>170</v>
      </c>
      <c r="L63" s="110">
        <v>492</v>
      </c>
      <c r="M63" s="110">
        <v>322</v>
      </c>
      <c r="N63" s="110">
        <v>170</v>
      </c>
      <c r="O63" s="110">
        <v>634</v>
      </c>
      <c r="P63" s="110">
        <v>443</v>
      </c>
      <c r="Q63" s="110">
        <v>191</v>
      </c>
      <c r="R63" s="110">
        <v>495</v>
      </c>
      <c r="S63" s="110">
        <v>310</v>
      </c>
      <c r="T63" s="110">
        <v>185</v>
      </c>
      <c r="U63" s="110">
        <v>395</v>
      </c>
      <c r="V63" s="110">
        <v>223</v>
      </c>
      <c r="W63" s="110">
        <v>172</v>
      </c>
      <c r="X63" s="110">
        <v>332</v>
      </c>
      <c r="Y63" s="110">
        <v>181</v>
      </c>
      <c r="Z63" s="110">
        <v>151</v>
      </c>
      <c r="AA63" s="110">
        <v>305</v>
      </c>
      <c r="AB63" s="110">
        <v>162</v>
      </c>
      <c r="AC63" s="110">
        <v>143</v>
      </c>
      <c r="AD63" s="110">
        <v>277</v>
      </c>
      <c r="AE63" s="110">
        <v>144</v>
      </c>
      <c r="AF63" s="110">
        <v>133</v>
      </c>
      <c r="AG63" s="110">
        <v>302</v>
      </c>
      <c r="AH63" s="110">
        <v>159</v>
      </c>
      <c r="AI63" s="110">
        <v>143</v>
      </c>
      <c r="AJ63" s="110">
        <v>326</v>
      </c>
      <c r="AK63" s="110">
        <v>176</v>
      </c>
      <c r="AL63" s="110">
        <v>150</v>
      </c>
      <c r="AM63" s="110">
        <v>319</v>
      </c>
      <c r="AN63" s="110">
        <v>165</v>
      </c>
      <c r="AO63" s="110">
        <v>154</v>
      </c>
      <c r="AP63" s="110">
        <v>314</v>
      </c>
      <c r="AQ63" s="110">
        <v>155</v>
      </c>
      <c r="AR63" s="110">
        <v>159</v>
      </c>
      <c r="AS63" s="110">
        <v>311</v>
      </c>
      <c r="AT63" s="110">
        <v>156</v>
      </c>
      <c r="AU63" s="110">
        <v>155</v>
      </c>
      <c r="AV63" s="110">
        <v>289</v>
      </c>
      <c r="AW63" s="110">
        <v>143</v>
      </c>
      <c r="AX63" s="110">
        <v>146</v>
      </c>
      <c r="AY63" s="110">
        <v>277</v>
      </c>
      <c r="AZ63" s="110">
        <v>144</v>
      </c>
      <c r="BA63" s="110">
        <v>133</v>
      </c>
      <c r="BB63" s="110">
        <v>287</v>
      </c>
      <c r="BC63" s="110">
        <v>149</v>
      </c>
      <c r="BD63" s="110">
        <v>138</v>
      </c>
      <c r="BE63" s="110">
        <v>298</v>
      </c>
      <c r="BF63" s="110">
        <v>154</v>
      </c>
      <c r="BG63" s="110">
        <v>144</v>
      </c>
      <c r="BH63" s="110">
        <v>314</v>
      </c>
      <c r="BI63" s="110">
        <v>159</v>
      </c>
      <c r="BJ63" s="110">
        <v>155</v>
      </c>
      <c r="BK63" s="110">
        <v>320</v>
      </c>
      <c r="BL63" s="110">
        <v>169</v>
      </c>
      <c r="BM63" s="110">
        <v>151</v>
      </c>
      <c r="BN63" s="110">
        <v>321</v>
      </c>
      <c r="BO63" s="110">
        <v>160</v>
      </c>
      <c r="BP63" s="110">
        <v>161</v>
      </c>
    </row>
    <row r="64" spans="1:68" x14ac:dyDescent="0.25">
      <c r="B64" s="2" t="s">
        <v>22</v>
      </c>
      <c r="C64" s="110">
        <v>296</v>
      </c>
      <c r="D64" s="110">
        <v>161</v>
      </c>
      <c r="E64" s="110">
        <v>135</v>
      </c>
      <c r="F64" s="110">
        <v>302</v>
      </c>
      <c r="G64" s="110">
        <v>168</v>
      </c>
      <c r="H64" s="110">
        <v>134</v>
      </c>
      <c r="I64" s="110">
        <v>360</v>
      </c>
      <c r="J64" s="110">
        <v>211</v>
      </c>
      <c r="K64" s="110">
        <v>149</v>
      </c>
      <c r="L64" s="110">
        <v>430</v>
      </c>
      <c r="M64" s="110">
        <v>273</v>
      </c>
      <c r="N64" s="110">
        <v>157</v>
      </c>
      <c r="O64" s="110">
        <v>519</v>
      </c>
      <c r="P64" s="110">
        <v>349</v>
      </c>
      <c r="Q64" s="110">
        <v>170</v>
      </c>
      <c r="R64" s="110">
        <v>440</v>
      </c>
      <c r="S64" s="110">
        <v>265</v>
      </c>
      <c r="T64" s="110">
        <v>175</v>
      </c>
      <c r="U64" s="110">
        <v>354</v>
      </c>
      <c r="V64" s="110">
        <v>181</v>
      </c>
      <c r="W64" s="110">
        <v>173</v>
      </c>
      <c r="X64" s="110">
        <v>344</v>
      </c>
      <c r="Y64" s="110">
        <v>162</v>
      </c>
      <c r="Z64" s="110">
        <v>182</v>
      </c>
      <c r="AA64" s="110">
        <v>329</v>
      </c>
      <c r="AB64" s="110">
        <v>162</v>
      </c>
      <c r="AC64" s="110">
        <v>167</v>
      </c>
      <c r="AD64" s="110">
        <v>344</v>
      </c>
      <c r="AE64" s="110">
        <v>173</v>
      </c>
      <c r="AF64" s="110">
        <v>171</v>
      </c>
      <c r="AG64" s="110">
        <v>338</v>
      </c>
      <c r="AH64" s="110">
        <v>169</v>
      </c>
      <c r="AI64" s="110">
        <v>169</v>
      </c>
      <c r="AJ64" s="110">
        <v>311</v>
      </c>
      <c r="AK64" s="110">
        <v>157</v>
      </c>
      <c r="AL64" s="110">
        <v>154</v>
      </c>
      <c r="AM64" s="110">
        <v>284</v>
      </c>
      <c r="AN64" s="110">
        <v>148</v>
      </c>
      <c r="AO64" s="110">
        <v>136</v>
      </c>
      <c r="AP64" s="110">
        <v>269</v>
      </c>
      <c r="AQ64" s="110">
        <v>132</v>
      </c>
      <c r="AR64" s="110">
        <v>137</v>
      </c>
      <c r="AS64" s="110">
        <v>262</v>
      </c>
      <c r="AT64" s="110">
        <v>135</v>
      </c>
      <c r="AU64" s="110">
        <v>127</v>
      </c>
      <c r="AV64" s="110">
        <v>289</v>
      </c>
      <c r="AW64" s="110">
        <v>149</v>
      </c>
      <c r="AX64" s="110">
        <v>140</v>
      </c>
      <c r="AY64" s="110">
        <v>304</v>
      </c>
      <c r="AZ64" s="110">
        <v>156</v>
      </c>
      <c r="BA64" s="110">
        <v>148</v>
      </c>
      <c r="BB64" s="110">
        <v>309</v>
      </c>
      <c r="BC64" s="110">
        <v>158</v>
      </c>
      <c r="BD64" s="110">
        <v>151</v>
      </c>
      <c r="BE64" s="110">
        <v>315</v>
      </c>
      <c r="BF64" s="110">
        <v>150</v>
      </c>
      <c r="BG64" s="110">
        <v>165</v>
      </c>
      <c r="BH64" s="110">
        <v>313</v>
      </c>
      <c r="BI64" s="110">
        <v>153</v>
      </c>
      <c r="BJ64" s="110">
        <v>160</v>
      </c>
      <c r="BK64" s="110">
        <v>300</v>
      </c>
      <c r="BL64" s="110">
        <v>144</v>
      </c>
      <c r="BM64" s="110">
        <v>156</v>
      </c>
      <c r="BN64" s="110">
        <v>299</v>
      </c>
      <c r="BO64" s="110">
        <v>153</v>
      </c>
      <c r="BP64" s="110">
        <v>146</v>
      </c>
    </row>
    <row r="65" spans="1:68" x14ac:dyDescent="0.25">
      <c r="B65" s="2" t="s">
        <v>23</v>
      </c>
      <c r="C65" s="110">
        <v>270</v>
      </c>
      <c r="D65" s="110">
        <v>150</v>
      </c>
      <c r="E65" s="110">
        <v>120</v>
      </c>
      <c r="F65" s="110">
        <v>300</v>
      </c>
      <c r="G65" s="110">
        <v>165</v>
      </c>
      <c r="H65" s="110">
        <v>135</v>
      </c>
      <c r="I65" s="110">
        <v>350</v>
      </c>
      <c r="J65" s="110">
        <v>214</v>
      </c>
      <c r="K65" s="110">
        <v>136</v>
      </c>
      <c r="L65" s="110">
        <v>370</v>
      </c>
      <c r="M65" s="110">
        <v>227</v>
      </c>
      <c r="N65" s="110">
        <v>143</v>
      </c>
      <c r="O65" s="110">
        <v>424</v>
      </c>
      <c r="P65" s="110">
        <v>282</v>
      </c>
      <c r="Q65" s="110">
        <v>142</v>
      </c>
      <c r="R65" s="110">
        <v>372</v>
      </c>
      <c r="S65" s="110">
        <v>220</v>
      </c>
      <c r="T65" s="110">
        <v>152</v>
      </c>
      <c r="U65" s="110">
        <v>341</v>
      </c>
      <c r="V65" s="110">
        <v>197</v>
      </c>
      <c r="W65" s="110">
        <v>144</v>
      </c>
      <c r="X65" s="110">
        <v>316</v>
      </c>
      <c r="Y65" s="110">
        <v>165</v>
      </c>
      <c r="Z65" s="110">
        <v>151</v>
      </c>
      <c r="AA65" s="110">
        <v>321</v>
      </c>
      <c r="AB65" s="110">
        <v>167</v>
      </c>
      <c r="AC65" s="110">
        <v>154</v>
      </c>
      <c r="AD65" s="110">
        <v>316</v>
      </c>
      <c r="AE65" s="110">
        <v>164</v>
      </c>
      <c r="AF65" s="110">
        <v>152</v>
      </c>
      <c r="AG65" s="110">
        <v>306</v>
      </c>
      <c r="AH65" s="110">
        <v>149</v>
      </c>
      <c r="AI65" s="110">
        <v>157</v>
      </c>
      <c r="AJ65" s="110">
        <v>317</v>
      </c>
      <c r="AK65" s="110">
        <v>150</v>
      </c>
      <c r="AL65" s="110">
        <v>167</v>
      </c>
      <c r="AM65" s="110">
        <v>323</v>
      </c>
      <c r="AN65" s="110">
        <v>157</v>
      </c>
      <c r="AO65" s="110">
        <v>166</v>
      </c>
      <c r="AP65" s="110">
        <v>328</v>
      </c>
      <c r="AQ65" s="110">
        <v>163</v>
      </c>
      <c r="AR65" s="110">
        <v>165</v>
      </c>
      <c r="AS65" s="110">
        <v>327</v>
      </c>
      <c r="AT65" s="110">
        <v>161</v>
      </c>
      <c r="AU65" s="110">
        <v>166</v>
      </c>
      <c r="AV65" s="110">
        <v>317</v>
      </c>
      <c r="AW65" s="110">
        <v>152</v>
      </c>
      <c r="AX65" s="110">
        <v>165</v>
      </c>
      <c r="AY65" s="110">
        <v>303</v>
      </c>
      <c r="AZ65" s="110">
        <v>152</v>
      </c>
      <c r="BA65" s="110">
        <v>151</v>
      </c>
      <c r="BB65" s="110">
        <v>284</v>
      </c>
      <c r="BC65" s="110">
        <v>149</v>
      </c>
      <c r="BD65" s="110">
        <v>135</v>
      </c>
      <c r="BE65" s="110">
        <v>278</v>
      </c>
      <c r="BF65" s="110">
        <v>143</v>
      </c>
      <c r="BG65" s="110">
        <v>135</v>
      </c>
      <c r="BH65" s="110">
        <v>268</v>
      </c>
      <c r="BI65" s="110">
        <v>146</v>
      </c>
      <c r="BJ65" s="110">
        <v>122</v>
      </c>
      <c r="BK65" s="110">
        <v>292</v>
      </c>
      <c r="BL65" s="110">
        <v>155</v>
      </c>
      <c r="BM65" s="110">
        <v>137</v>
      </c>
      <c r="BN65" s="110">
        <v>318</v>
      </c>
      <c r="BO65" s="110">
        <v>169</v>
      </c>
      <c r="BP65" s="110">
        <v>149</v>
      </c>
    </row>
    <row r="66" spans="1:68" x14ac:dyDescent="0.25">
      <c r="B66" s="2" t="s">
        <v>24</v>
      </c>
      <c r="C66" s="110">
        <v>229</v>
      </c>
      <c r="D66" s="110">
        <v>118</v>
      </c>
      <c r="E66" s="110">
        <v>111</v>
      </c>
      <c r="F66" s="110">
        <v>234</v>
      </c>
      <c r="G66" s="110">
        <v>126</v>
      </c>
      <c r="H66" s="110">
        <v>108</v>
      </c>
      <c r="I66" s="110">
        <v>271</v>
      </c>
      <c r="J66" s="110">
        <v>163</v>
      </c>
      <c r="K66" s="110">
        <v>108</v>
      </c>
      <c r="L66" s="110">
        <v>307</v>
      </c>
      <c r="M66" s="110">
        <v>200</v>
      </c>
      <c r="N66" s="110">
        <v>107</v>
      </c>
      <c r="O66" s="110">
        <v>354</v>
      </c>
      <c r="P66" s="110">
        <v>235</v>
      </c>
      <c r="Q66" s="110">
        <v>119</v>
      </c>
      <c r="R66" s="110">
        <v>347</v>
      </c>
      <c r="S66" s="110">
        <v>220</v>
      </c>
      <c r="T66" s="110">
        <v>127</v>
      </c>
      <c r="U66" s="110">
        <v>323</v>
      </c>
      <c r="V66" s="110">
        <v>188</v>
      </c>
      <c r="W66" s="110">
        <v>135</v>
      </c>
      <c r="X66" s="110">
        <v>310</v>
      </c>
      <c r="Y66" s="110">
        <v>169</v>
      </c>
      <c r="Z66" s="110">
        <v>141</v>
      </c>
      <c r="AA66" s="110">
        <v>304</v>
      </c>
      <c r="AB66" s="110">
        <v>155</v>
      </c>
      <c r="AC66" s="110">
        <v>149</v>
      </c>
      <c r="AD66" s="110">
        <v>288</v>
      </c>
      <c r="AE66" s="110">
        <v>145</v>
      </c>
      <c r="AF66" s="110">
        <v>143</v>
      </c>
      <c r="AG66" s="110">
        <v>308</v>
      </c>
      <c r="AH66" s="110">
        <v>165</v>
      </c>
      <c r="AI66" s="110">
        <v>143</v>
      </c>
      <c r="AJ66" s="110">
        <v>309</v>
      </c>
      <c r="AK66" s="110">
        <v>169</v>
      </c>
      <c r="AL66" s="110">
        <v>140</v>
      </c>
      <c r="AM66" s="110">
        <v>317</v>
      </c>
      <c r="AN66" s="110">
        <v>161</v>
      </c>
      <c r="AO66" s="110">
        <v>156</v>
      </c>
      <c r="AP66" s="110">
        <v>314</v>
      </c>
      <c r="AQ66" s="110">
        <v>165</v>
      </c>
      <c r="AR66" s="110">
        <v>149</v>
      </c>
      <c r="AS66" s="110">
        <v>309</v>
      </c>
      <c r="AT66" s="110">
        <v>163</v>
      </c>
      <c r="AU66" s="110">
        <v>146</v>
      </c>
      <c r="AV66" s="110">
        <v>296</v>
      </c>
      <c r="AW66" s="110">
        <v>150</v>
      </c>
      <c r="AX66" s="110">
        <v>146</v>
      </c>
      <c r="AY66" s="110">
        <v>301</v>
      </c>
      <c r="AZ66" s="110">
        <v>145</v>
      </c>
      <c r="BA66" s="110">
        <v>156</v>
      </c>
      <c r="BB66" s="110">
        <v>311</v>
      </c>
      <c r="BC66" s="110">
        <v>149</v>
      </c>
      <c r="BD66" s="110">
        <v>162</v>
      </c>
      <c r="BE66" s="110">
        <v>325</v>
      </c>
      <c r="BF66" s="110">
        <v>160</v>
      </c>
      <c r="BG66" s="110">
        <v>165</v>
      </c>
      <c r="BH66" s="110">
        <v>322</v>
      </c>
      <c r="BI66" s="110">
        <v>153</v>
      </c>
      <c r="BJ66" s="110">
        <v>169</v>
      </c>
      <c r="BK66" s="110">
        <v>318</v>
      </c>
      <c r="BL66" s="110">
        <v>151</v>
      </c>
      <c r="BM66" s="110">
        <v>167</v>
      </c>
      <c r="BN66" s="110">
        <v>309</v>
      </c>
      <c r="BO66" s="110">
        <v>157</v>
      </c>
      <c r="BP66" s="110">
        <v>152</v>
      </c>
    </row>
    <row r="67" spans="1:68" x14ac:dyDescent="0.25">
      <c r="B67" s="2" t="s">
        <v>25</v>
      </c>
      <c r="C67" s="110">
        <v>188</v>
      </c>
      <c r="D67" s="110">
        <v>106</v>
      </c>
      <c r="E67" s="110">
        <v>82</v>
      </c>
      <c r="F67" s="110">
        <v>199</v>
      </c>
      <c r="G67" s="110">
        <v>107</v>
      </c>
      <c r="H67" s="110">
        <v>92</v>
      </c>
      <c r="I67" s="110">
        <v>205</v>
      </c>
      <c r="J67" s="110">
        <v>108</v>
      </c>
      <c r="K67" s="110">
        <v>97</v>
      </c>
      <c r="L67" s="110">
        <v>225</v>
      </c>
      <c r="M67" s="110">
        <v>124</v>
      </c>
      <c r="N67" s="110">
        <v>101</v>
      </c>
      <c r="O67" s="110">
        <v>235</v>
      </c>
      <c r="P67" s="110">
        <v>127</v>
      </c>
      <c r="Q67" s="110">
        <v>108</v>
      </c>
      <c r="R67" s="110">
        <v>238</v>
      </c>
      <c r="S67" s="110">
        <v>133</v>
      </c>
      <c r="T67" s="110">
        <v>105</v>
      </c>
      <c r="U67" s="110">
        <v>254</v>
      </c>
      <c r="V67" s="110">
        <v>143</v>
      </c>
      <c r="W67" s="110">
        <v>111</v>
      </c>
      <c r="X67" s="110">
        <v>257</v>
      </c>
      <c r="Y67" s="110">
        <v>145</v>
      </c>
      <c r="Z67" s="110">
        <v>112</v>
      </c>
      <c r="AA67" s="110">
        <v>259</v>
      </c>
      <c r="AB67" s="110">
        <v>153</v>
      </c>
      <c r="AC67" s="110">
        <v>106</v>
      </c>
      <c r="AD67" s="110">
        <v>276</v>
      </c>
      <c r="AE67" s="110">
        <v>162</v>
      </c>
      <c r="AF67" s="110">
        <v>114</v>
      </c>
      <c r="AG67" s="110">
        <v>271</v>
      </c>
      <c r="AH67" s="110">
        <v>153</v>
      </c>
      <c r="AI67" s="110">
        <v>118</v>
      </c>
      <c r="AJ67" s="110">
        <v>282</v>
      </c>
      <c r="AK67" s="110">
        <v>151</v>
      </c>
      <c r="AL67" s="110">
        <v>131</v>
      </c>
      <c r="AM67" s="110">
        <v>282</v>
      </c>
      <c r="AN67" s="110">
        <v>151</v>
      </c>
      <c r="AO67" s="110">
        <v>131</v>
      </c>
      <c r="AP67" s="110">
        <v>280</v>
      </c>
      <c r="AQ67" s="110">
        <v>143</v>
      </c>
      <c r="AR67" s="110">
        <v>137</v>
      </c>
      <c r="AS67" s="110">
        <v>283</v>
      </c>
      <c r="AT67" s="110">
        <v>141</v>
      </c>
      <c r="AU67" s="110">
        <v>142</v>
      </c>
      <c r="AV67" s="110">
        <v>309</v>
      </c>
      <c r="AW67" s="110">
        <v>163</v>
      </c>
      <c r="AX67" s="110">
        <v>146</v>
      </c>
      <c r="AY67" s="110">
        <v>310</v>
      </c>
      <c r="AZ67" s="110">
        <v>168</v>
      </c>
      <c r="BA67" s="110">
        <v>142</v>
      </c>
      <c r="BB67" s="110">
        <v>313</v>
      </c>
      <c r="BC67" s="110">
        <v>164</v>
      </c>
      <c r="BD67" s="110">
        <v>149</v>
      </c>
      <c r="BE67" s="110">
        <v>318</v>
      </c>
      <c r="BF67" s="110">
        <v>167</v>
      </c>
      <c r="BG67" s="110">
        <v>151</v>
      </c>
      <c r="BH67" s="110">
        <v>311</v>
      </c>
      <c r="BI67" s="110">
        <v>163</v>
      </c>
      <c r="BJ67" s="110">
        <v>148</v>
      </c>
      <c r="BK67" s="110">
        <v>303</v>
      </c>
      <c r="BL67" s="110">
        <v>151</v>
      </c>
      <c r="BM67" s="110">
        <v>152</v>
      </c>
      <c r="BN67" s="110">
        <v>305</v>
      </c>
      <c r="BO67" s="110">
        <v>146</v>
      </c>
      <c r="BP67" s="110">
        <v>159</v>
      </c>
    </row>
    <row r="68" spans="1:68" x14ac:dyDescent="0.25">
      <c r="B68" s="2" t="s">
        <v>26</v>
      </c>
      <c r="C68" s="110">
        <v>125</v>
      </c>
      <c r="D68" s="110">
        <v>63</v>
      </c>
      <c r="E68" s="110">
        <v>62</v>
      </c>
      <c r="F68" s="110">
        <v>134</v>
      </c>
      <c r="G68" s="110">
        <v>71</v>
      </c>
      <c r="H68" s="110">
        <v>63</v>
      </c>
      <c r="I68" s="110">
        <v>141</v>
      </c>
      <c r="J68" s="110">
        <v>77</v>
      </c>
      <c r="K68" s="110">
        <v>64</v>
      </c>
      <c r="L68" s="110">
        <v>151</v>
      </c>
      <c r="M68" s="110">
        <v>81</v>
      </c>
      <c r="N68" s="110">
        <v>70</v>
      </c>
      <c r="O68" s="110">
        <v>166</v>
      </c>
      <c r="P68" s="110">
        <v>96</v>
      </c>
      <c r="Q68" s="110">
        <v>70</v>
      </c>
      <c r="R68" s="110">
        <v>175</v>
      </c>
      <c r="S68" s="110">
        <v>100</v>
      </c>
      <c r="T68" s="110">
        <v>75</v>
      </c>
      <c r="U68" s="110">
        <v>190</v>
      </c>
      <c r="V68" s="110">
        <v>108</v>
      </c>
      <c r="W68" s="110">
        <v>82</v>
      </c>
      <c r="X68" s="110">
        <v>197</v>
      </c>
      <c r="Y68" s="110">
        <v>106</v>
      </c>
      <c r="Z68" s="110">
        <v>91</v>
      </c>
      <c r="AA68" s="110">
        <v>212</v>
      </c>
      <c r="AB68" s="110">
        <v>114</v>
      </c>
      <c r="AC68" s="110">
        <v>98</v>
      </c>
      <c r="AD68" s="110">
        <v>221</v>
      </c>
      <c r="AE68" s="110">
        <v>112</v>
      </c>
      <c r="AF68" s="110">
        <v>109</v>
      </c>
      <c r="AG68" s="110">
        <v>222</v>
      </c>
      <c r="AH68" s="110">
        <v>117</v>
      </c>
      <c r="AI68" s="110">
        <v>105</v>
      </c>
      <c r="AJ68" s="110">
        <v>223</v>
      </c>
      <c r="AK68" s="110">
        <v>121</v>
      </c>
      <c r="AL68" s="110">
        <v>102</v>
      </c>
      <c r="AM68" s="110">
        <v>229</v>
      </c>
      <c r="AN68" s="110">
        <v>130</v>
      </c>
      <c r="AO68" s="110">
        <v>99</v>
      </c>
      <c r="AP68" s="110">
        <v>228</v>
      </c>
      <c r="AQ68" s="110">
        <v>135</v>
      </c>
      <c r="AR68" s="110">
        <v>93</v>
      </c>
      <c r="AS68" s="110">
        <v>250</v>
      </c>
      <c r="AT68" s="110">
        <v>146</v>
      </c>
      <c r="AU68" s="110">
        <v>104</v>
      </c>
      <c r="AV68" s="110">
        <v>252</v>
      </c>
      <c r="AW68" s="110">
        <v>141</v>
      </c>
      <c r="AX68" s="110">
        <v>111</v>
      </c>
      <c r="AY68" s="110">
        <v>266</v>
      </c>
      <c r="AZ68" s="110">
        <v>143</v>
      </c>
      <c r="BA68" s="110">
        <v>123</v>
      </c>
      <c r="BB68" s="110">
        <v>277</v>
      </c>
      <c r="BC68" s="110">
        <v>145</v>
      </c>
      <c r="BD68" s="110">
        <v>132</v>
      </c>
      <c r="BE68" s="110">
        <v>281</v>
      </c>
      <c r="BF68" s="110">
        <v>147</v>
      </c>
      <c r="BG68" s="110">
        <v>134</v>
      </c>
      <c r="BH68" s="110">
        <v>276</v>
      </c>
      <c r="BI68" s="110">
        <v>146</v>
      </c>
      <c r="BJ68" s="110">
        <v>130</v>
      </c>
      <c r="BK68" s="110">
        <v>293</v>
      </c>
      <c r="BL68" s="110">
        <v>158</v>
      </c>
      <c r="BM68" s="110">
        <v>135</v>
      </c>
      <c r="BN68" s="110">
        <v>286</v>
      </c>
      <c r="BO68" s="110">
        <v>159</v>
      </c>
      <c r="BP68" s="110">
        <v>127</v>
      </c>
    </row>
    <row r="69" spans="1:68" x14ac:dyDescent="0.25">
      <c r="B69" s="2" t="s">
        <v>27</v>
      </c>
      <c r="C69" s="110">
        <v>152</v>
      </c>
      <c r="D69" s="110">
        <v>86</v>
      </c>
      <c r="E69" s="110">
        <v>66</v>
      </c>
      <c r="F69" s="110">
        <v>131</v>
      </c>
      <c r="G69" s="110">
        <v>73</v>
      </c>
      <c r="H69" s="110">
        <v>58</v>
      </c>
      <c r="I69" s="110">
        <v>128</v>
      </c>
      <c r="J69" s="110">
        <v>68</v>
      </c>
      <c r="K69" s="110">
        <v>60</v>
      </c>
      <c r="L69" s="110">
        <v>131</v>
      </c>
      <c r="M69" s="110">
        <v>69</v>
      </c>
      <c r="N69" s="110">
        <v>62</v>
      </c>
      <c r="O69" s="110">
        <v>126</v>
      </c>
      <c r="P69" s="110">
        <v>63</v>
      </c>
      <c r="Q69" s="110">
        <v>63</v>
      </c>
      <c r="R69" s="110">
        <v>123</v>
      </c>
      <c r="S69" s="110">
        <v>60</v>
      </c>
      <c r="T69" s="110">
        <v>63</v>
      </c>
      <c r="U69" s="110">
        <v>134</v>
      </c>
      <c r="V69" s="110">
        <v>69</v>
      </c>
      <c r="W69" s="110">
        <v>65</v>
      </c>
      <c r="X69" s="110">
        <v>139</v>
      </c>
      <c r="Y69" s="110">
        <v>76</v>
      </c>
      <c r="Z69" s="110">
        <v>63</v>
      </c>
      <c r="AA69" s="110">
        <v>144</v>
      </c>
      <c r="AB69" s="110">
        <v>79</v>
      </c>
      <c r="AC69" s="110">
        <v>65</v>
      </c>
      <c r="AD69" s="110">
        <v>159</v>
      </c>
      <c r="AE69" s="110">
        <v>95</v>
      </c>
      <c r="AF69" s="110">
        <v>64</v>
      </c>
      <c r="AG69" s="110">
        <v>168</v>
      </c>
      <c r="AH69" s="110">
        <v>96</v>
      </c>
      <c r="AI69" s="110">
        <v>72</v>
      </c>
      <c r="AJ69" s="110">
        <v>178</v>
      </c>
      <c r="AK69" s="110">
        <v>100</v>
      </c>
      <c r="AL69" s="110">
        <v>78</v>
      </c>
      <c r="AM69" s="110">
        <v>186</v>
      </c>
      <c r="AN69" s="110">
        <v>99</v>
      </c>
      <c r="AO69" s="110">
        <v>87</v>
      </c>
      <c r="AP69" s="110">
        <v>196</v>
      </c>
      <c r="AQ69" s="110">
        <v>104</v>
      </c>
      <c r="AR69" s="110">
        <v>92</v>
      </c>
      <c r="AS69" s="110">
        <v>202</v>
      </c>
      <c r="AT69" s="110">
        <v>99</v>
      </c>
      <c r="AU69" s="110">
        <v>103</v>
      </c>
      <c r="AV69" s="110">
        <v>206</v>
      </c>
      <c r="AW69" s="110">
        <v>106</v>
      </c>
      <c r="AX69" s="110">
        <v>100</v>
      </c>
      <c r="AY69" s="110">
        <v>207</v>
      </c>
      <c r="AZ69" s="110">
        <v>110</v>
      </c>
      <c r="BA69" s="110">
        <v>97</v>
      </c>
      <c r="BB69" s="110">
        <v>210</v>
      </c>
      <c r="BC69" s="110">
        <v>120</v>
      </c>
      <c r="BD69" s="110">
        <v>90</v>
      </c>
      <c r="BE69" s="110">
        <v>204</v>
      </c>
      <c r="BF69" s="110">
        <v>120</v>
      </c>
      <c r="BG69" s="110">
        <v>84</v>
      </c>
      <c r="BH69" s="110">
        <v>218</v>
      </c>
      <c r="BI69" s="110">
        <v>125</v>
      </c>
      <c r="BJ69" s="110">
        <v>93</v>
      </c>
      <c r="BK69" s="110">
        <v>221</v>
      </c>
      <c r="BL69" s="110">
        <v>125</v>
      </c>
      <c r="BM69" s="110">
        <v>96</v>
      </c>
      <c r="BN69" s="110">
        <v>231</v>
      </c>
      <c r="BO69" s="110">
        <v>121</v>
      </c>
      <c r="BP69" s="110">
        <v>110</v>
      </c>
    </row>
    <row r="70" spans="1:68" x14ac:dyDescent="0.25">
      <c r="B70" s="2" t="s">
        <v>28</v>
      </c>
      <c r="C70" s="110">
        <v>100</v>
      </c>
      <c r="D70" s="110">
        <v>48</v>
      </c>
      <c r="E70" s="110">
        <v>52</v>
      </c>
      <c r="F70" s="110">
        <v>116</v>
      </c>
      <c r="G70" s="110">
        <v>59</v>
      </c>
      <c r="H70" s="110">
        <v>57</v>
      </c>
      <c r="I70" s="110">
        <v>118</v>
      </c>
      <c r="J70" s="110">
        <v>67</v>
      </c>
      <c r="K70" s="110">
        <v>51</v>
      </c>
      <c r="L70" s="110">
        <v>119</v>
      </c>
      <c r="M70" s="110">
        <v>70</v>
      </c>
      <c r="N70" s="110">
        <v>49</v>
      </c>
      <c r="O70" s="110">
        <v>121</v>
      </c>
      <c r="P70" s="110">
        <v>69</v>
      </c>
      <c r="Q70" s="110">
        <v>52</v>
      </c>
      <c r="R70" s="110">
        <v>129</v>
      </c>
      <c r="S70" s="110">
        <v>72</v>
      </c>
      <c r="T70" s="110">
        <v>57</v>
      </c>
      <c r="U70" s="110">
        <v>111</v>
      </c>
      <c r="V70" s="110">
        <v>62</v>
      </c>
      <c r="W70" s="110">
        <v>49</v>
      </c>
      <c r="X70" s="110">
        <v>106</v>
      </c>
      <c r="Y70" s="110">
        <v>55</v>
      </c>
      <c r="Z70" s="110">
        <v>51</v>
      </c>
      <c r="AA70" s="110">
        <v>120</v>
      </c>
      <c r="AB70" s="110">
        <v>62</v>
      </c>
      <c r="AC70" s="110">
        <v>58</v>
      </c>
      <c r="AD70" s="110">
        <v>117</v>
      </c>
      <c r="AE70" s="110">
        <v>57</v>
      </c>
      <c r="AF70" s="110">
        <v>60</v>
      </c>
      <c r="AG70" s="110">
        <v>115</v>
      </c>
      <c r="AH70" s="110">
        <v>56</v>
      </c>
      <c r="AI70" s="110">
        <v>59</v>
      </c>
      <c r="AJ70" s="110">
        <v>122</v>
      </c>
      <c r="AK70" s="110">
        <v>60</v>
      </c>
      <c r="AL70" s="110">
        <v>62</v>
      </c>
      <c r="AM70" s="110">
        <v>119</v>
      </c>
      <c r="AN70" s="110">
        <v>61</v>
      </c>
      <c r="AO70" s="110">
        <v>58</v>
      </c>
      <c r="AP70" s="110">
        <v>128</v>
      </c>
      <c r="AQ70" s="110">
        <v>66</v>
      </c>
      <c r="AR70" s="110">
        <v>62</v>
      </c>
      <c r="AS70" s="110">
        <v>138</v>
      </c>
      <c r="AT70" s="110">
        <v>77</v>
      </c>
      <c r="AU70" s="110">
        <v>61</v>
      </c>
      <c r="AV70" s="110">
        <v>149</v>
      </c>
      <c r="AW70" s="110">
        <v>81</v>
      </c>
      <c r="AX70" s="110">
        <v>68</v>
      </c>
      <c r="AY70" s="110">
        <v>162</v>
      </c>
      <c r="AZ70" s="110">
        <v>88</v>
      </c>
      <c r="BA70" s="110">
        <v>74</v>
      </c>
      <c r="BB70" s="110">
        <v>174</v>
      </c>
      <c r="BC70" s="110">
        <v>91</v>
      </c>
      <c r="BD70" s="110">
        <v>83</v>
      </c>
      <c r="BE70" s="110">
        <v>179</v>
      </c>
      <c r="BF70" s="110">
        <v>95</v>
      </c>
      <c r="BG70" s="110">
        <v>84</v>
      </c>
      <c r="BH70" s="110">
        <v>178</v>
      </c>
      <c r="BI70" s="110">
        <v>88</v>
      </c>
      <c r="BJ70" s="110">
        <v>90</v>
      </c>
      <c r="BK70" s="110">
        <v>181</v>
      </c>
      <c r="BL70" s="110">
        <v>93</v>
      </c>
      <c r="BM70" s="110">
        <v>88</v>
      </c>
      <c r="BN70" s="110">
        <v>178</v>
      </c>
      <c r="BO70" s="110">
        <v>94</v>
      </c>
      <c r="BP70" s="110">
        <v>84</v>
      </c>
    </row>
    <row r="71" spans="1:68" x14ac:dyDescent="0.25">
      <c r="B71" s="2" t="s">
        <v>29</v>
      </c>
      <c r="C71" s="110">
        <v>71</v>
      </c>
      <c r="D71" s="110">
        <v>36</v>
      </c>
      <c r="E71" s="110">
        <v>35</v>
      </c>
      <c r="F71" s="110">
        <v>78</v>
      </c>
      <c r="G71" s="110">
        <v>37</v>
      </c>
      <c r="H71" s="110">
        <v>41</v>
      </c>
      <c r="I71" s="110">
        <v>77</v>
      </c>
      <c r="J71" s="110">
        <v>31</v>
      </c>
      <c r="K71" s="110">
        <v>46</v>
      </c>
      <c r="L71" s="110">
        <v>83</v>
      </c>
      <c r="M71" s="110">
        <v>33</v>
      </c>
      <c r="N71" s="110">
        <v>50</v>
      </c>
      <c r="O71" s="110">
        <v>87</v>
      </c>
      <c r="P71" s="110">
        <v>39</v>
      </c>
      <c r="Q71" s="110">
        <v>48</v>
      </c>
      <c r="R71" s="110">
        <v>77</v>
      </c>
      <c r="S71" s="110">
        <v>38</v>
      </c>
      <c r="T71" s="110">
        <v>39</v>
      </c>
      <c r="U71" s="110">
        <v>89</v>
      </c>
      <c r="V71" s="110">
        <v>46</v>
      </c>
      <c r="W71" s="110">
        <v>43</v>
      </c>
      <c r="X71" s="110">
        <v>95</v>
      </c>
      <c r="Y71" s="110">
        <v>52</v>
      </c>
      <c r="Z71" s="110">
        <v>43</v>
      </c>
      <c r="AA71" s="110">
        <v>89</v>
      </c>
      <c r="AB71" s="110">
        <v>52</v>
      </c>
      <c r="AC71" s="110">
        <v>37</v>
      </c>
      <c r="AD71" s="110">
        <v>87</v>
      </c>
      <c r="AE71" s="110">
        <v>49</v>
      </c>
      <c r="AF71" s="110">
        <v>38</v>
      </c>
      <c r="AG71" s="110">
        <v>95</v>
      </c>
      <c r="AH71" s="110">
        <v>50</v>
      </c>
      <c r="AI71" s="110">
        <v>45</v>
      </c>
      <c r="AJ71" s="110">
        <v>83</v>
      </c>
      <c r="AK71" s="110">
        <v>42</v>
      </c>
      <c r="AL71" s="110">
        <v>41</v>
      </c>
      <c r="AM71" s="110">
        <v>83</v>
      </c>
      <c r="AN71" s="110">
        <v>39</v>
      </c>
      <c r="AO71" s="110">
        <v>44</v>
      </c>
      <c r="AP71" s="110">
        <v>86</v>
      </c>
      <c r="AQ71" s="110">
        <v>41</v>
      </c>
      <c r="AR71" s="110">
        <v>45</v>
      </c>
      <c r="AS71" s="110">
        <v>91</v>
      </c>
      <c r="AT71" s="110">
        <v>44</v>
      </c>
      <c r="AU71" s="110">
        <v>47</v>
      </c>
      <c r="AV71" s="110">
        <v>89</v>
      </c>
      <c r="AW71" s="110">
        <v>42</v>
      </c>
      <c r="AX71" s="110">
        <v>47</v>
      </c>
      <c r="AY71" s="110">
        <v>92</v>
      </c>
      <c r="AZ71" s="110">
        <v>42</v>
      </c>
      <c r="BA71" s="110">
        <v>50</v>
      </c>
      <c r="BB71" s="110">
        <v>94</v>
      </c>
      <c r="BC71" s="110">
        <v>45</v>
      </c>
      <c r="BD71" s="110">
        <v>49</v>
      </c>
      <c r="BE71" s="110">
        <v>106</v>
      </c>
      <c r="BF71" s="110">
        <v>56</v>
      </c>
      <c r="BG71" s="110">
        <v>50</v>
      </c>
      <c r="BH71" s="110">
        <v>117</v>
      </c>
      <c r="BI71" s="110">
        <v>67</v>
      </c>
      <c r="BJ71" s="110">
        <v>50</v>
      </c>
      <c r="BK71" s="110">
        <v>126</v>
      </c>
      <c r="BL71" s="110">
        <v>71</v>
      </c>
      <c r="BM71" s="110">
        <v>55</v>
      </c>
      <c r="BN71" s="110">
        <v>135</v>
      </c>
      <c r="BO71" s="110">
        <v>71</v>
      </c>
      <c r="BP71" s="110">
        <v>64</v>
      </c>
    </row>
    <row r="72" spans="1:68" x14ac:dyDescent="0.25">
      <c r="B72" s="2" t="s">
        <v>30</v>
      </c>
      <c r="C72" s="110">
        <v>35</v>
      </c>
      <c r="D72" s="110">
        <v>13</v>
      </c>
      <c r="E72" s="110">
        <v>22</v>
      </c>
      <c r="F72" s="110">
        <v>31</v>
      </c>
      <c r="G72" s="110">
        <v>12</v>
      </c>
      <c r="H72" s="110">
        <v>19</v>
      </c>
      <c r="I72" s="110">
        <v>34</v>
      </c>
      <c r="J72" s="110">
        <v>16</v>
      </c>
      <c r="K72" s="110">
        <v>18</v>
      </c>
      <c r="L72" s="110">
        <v>31</v>
      </c>
      <c r="M72" s="110">
        <v>15</v>
      </c>
      <c r="N72" s="110">
        <v>16</v>
      </c>
      <c r="O72" s="110">
        <v>39</v>
      </c>
      <c r="P72" s="110">
        <v>16</v>
      </c>
      <c r="Q72" s="110">
        <v>23</v>
      </c>
      <c r="R72" s="110">
        <v>42</v>
      </c>
      <c r="S72" s="110">
        <v>17</v>
      </c>
      <c r="T72" s="110">
        <v>25</v>
      </c>
      <c r="U72" s="110">
        <v>43</v>
      </c>
      <c r="V72" s="110">
        <v>20</v>
      </c>
      <c r="W72" s="110">
        <v>23</v>
      </c>
      <c r="X72" s="110">
        <v>45</v>
      </c>
      <c r="Y72" s="110">
        <v>16</v>
      </c>
      <c r="Z72" s="110">
        <v>29</v>
      </c>
      <c r="AA72" s="110">
        <v>54</v>
      </c>
      <c r="AB72" s="110">
        <v>18</v>
      </c>
      <c r="AC72" s="110">
        <v>36</v>
      </c>
      <c r="AD72" s="110">
        <v>63</v>
      </c>
      <c r="AE72" s="110">
        <v>26</v>
      </c>
      <c r="AF72" s="110">
        <v>37</v>
      </c>
      <c r="AG72" s="110">
        <v>55</v>
      </c>
      <c r="AH72" s="110">
        <v>26</v>
      </c>
      <c r="AI72" s="110">
        <v>29</v>
      </c>
      <c r="AJ72" s="110">
        <v>65</v>
      </c>
      <c r="AK72" s="110">
        <v>32</v>
      </c>
      <c r="AL72" s="110">
        <v>33</v>
      </c>
      <c r="AM72" s="110">
        <v>54</v>
      </c>
      <c r="AN72" s="110">
        <v>28</v>
      </c>
      <c r="AO72" s="110">
        <v>26</v>
      </c>
      <c r="AP72" s="110">
        <v>56</v>
      </c>
      <c r="AQ72" s="110">
        <v>29</v>
      </c>
      <c r="AR72" s="110">
        <v>27</v>
      </c>
      <c r="AS72" s="110">
        <v>54</v>
      </c>
      <c r="AT72" s="110">
        <v>25</v>
      </c>
      <c r="AU72" s="110">
        <v>29</v>
      </c>
      <c r="AV72" s="110">
        <v>60</v>
      </c>
      <c r="AW72" s="110">
        <v>31</v>
      </c>
      <c r="AX72" s="110">
        <v>29</v>
      </c>
      <c r="AY72" s="110">
        <v>57</v>
      </c>
      <c r="AZ72" s="110">
        <v>31</v>
      </c>
      <c r="BA72" s="110">
        <v>26</v>
      </c>
      <c r="BB72" s="110">
        <v>49</v>
      </c>
      <c r="BC72" s="110">
        <v>24</v>
      </c>
      <c r="BD72" s="110">
        <v>25</v>
      </c>
      <c r="BE72" s="110">
        <v>52</v>
      </c>
      <c r="BF72" s="110">
        <v>25</v>
      </c>
      <c r="BG72" s="110">
        <v>27</v>
      </c>
      <c r="BH72" s="110">
        <v>57</v>
      </c>
      <c r="BI72" s="110">
        <v>27</v>
      </c>
      <c r="BJ72" s="110">
        <v>30</v>
      </c>
      <c r="BK72" s="110">
        <v>57</v>
      </c>
      <c r="BL72" s="110">
        <v>28</v>
      </c>
      <c r="BM72" s="110">
        <v>29</v>
      </c>
      <c r="BN72" s="110">
        <v>59</v>
      </c>
      <c r="BO72" s="110">
        <v>31</v>
      </c>
      <c r="BP72" s="110">
        <v>28</v>
      </c>
    </row>
    <row r="73" spans="1:68" x14ac:dyDescent="0.25">
      <c r="B73" s="2" t="s">
        <v>31</v>
      </c>
      <c r="C73" s="110">
        <v>9</v>
      </c>
      <c r="D73" s="110">
        <v>3</v>
      </c>
      <c r="E73" s="110">
        <v>6</v>
      </c>
      <c r="F73" s="110">
        <v>8</v>
      </c>
      <c r="G73" s="110">
        <v>2</v>
      </c>
      <c r="H73" s="110">
        <v>6</v>
      </c>
      <c r="I73" s="110">
        <v>9</v>
      </c>
      <c r="J73" s="110">
        <v>3</v>
      </c>
      <c r="K73" s="110">
        <v>6</v>
      </c>
      <c r="L73" s="110">
        <v>14</v>
      </c>
      <c r="M73" s="110">
        <v>6</v>
      </c>
      <c r="N73" s="110">
        <v>8</v>
      </c>
      <c r="O73" s="110">
        <v>15</v>
      </c>
      <c r="P73" s="110">
        <v>6</v>
      </c>
      <c r="Q73" s="110">
        <v>9</v>
      </c>
      <c r="R73" s="110">
        <v>14</v>
      </c>
      <c r="S73" s="110">
        <v>5</v>
      </c>
      <c r="T73" s="110">
        <v>9</v>
      </c>
      <c r="U73" s="110">
        <v>12</v>
      </c>
      <c r="V73" s="110">
        <v>5</v>
      </c>
      <c r="W73" s="110">
        <v>7</v>
      </c>
      <c r="X73" s="110">
        <v>11</v>
      </c>
      <c r="Y73" s="110">
        <v>7</v>
      </c>
      <c r="Z73" s="110">
        <v>4</v>
      </c>
      <c r="AA73" s="110">
        <v>10</v>
      </c>
      <c r="AB73" s="110">
        <v>5</v>
      </c>
      <c r="AC73" s="110">
        <v>5</v>
      </c>
      <c r="AD73" s="110">
        <v>13</v>
      </c>
      <c r="AE73" s="110">
        <v>5</v>
      </c>
      <c r="AF73" s="110">
        <v>8</v>
      </c>
      <c r="AG73" s="110">
        <v>13</v>
      </c>
      <c r="AH73" s="110">
        <v>4</v>
      </c>
      <c r="AI73" s="110">
        <v>9</v>
      </c>
      <c r="AJ73" s="110">
        <v>17</v>
      </c>
      <c r="AK73" s="110">
        <v>6</v>
      </c>
      <c r="AL73" s="110">
        <v>11</v>
      </c>
      <c r="AM73" s="110">
        <v>16</v>
      </c>
      <c r="AN73" s="110">
        <v>4</v>
      </c>
      <c r="AO73" s="110">
        <v>12</v>
      </c>
      <c r="AP73" s="110">
        <v>19</v>
      </c>
      <c r="AQ73" s="110">
        <v>6</v>
      </c>
      <c r="AR73" s="110">
        <v>13</v>
      </c>
      <c r="AS73" s="110">
        <v>22</v>
      </c>
      <c r="AT73" s="110">
        <v>10</v>
      </c>
      <c r="AU73" s="110">
        <v>12</v>
      </c>
      <c r="AV73" s="110">
        <v>18</v>
      </c>
      <c r="AW73" s="110">
        <v>11</v>
      </c>
      <c r="AX73" s="110">
        <v>7</v>
      </c>
      <c r="AY73" s="110">
        <v>22</v>
      </c>
      <c r="AZ73" s="110">
        <v>11</v>
      </c>
      <c r="BA73" s="110">
        <v>11</v>
      </c>
      <c r="BB73" s="110">
        <v>27</v>
      </c>
      <c r="BC73" s="110">
        <v>15</v>
      </c>
      <c r="BD73" s="110">
        <v>12</v>
      </c>
      <c r="BE73" s="110">
        <v>28</v>
      </c>
      <c r="BF73" s="110">
        <v>14</v>
      </c>
      <c r="BG73" s="110">
        <v>14</v>
      </c>
      <c r="BH73" s="110">
        <v>20</v>
      </c>
      <c r="BI73" s="110">
        <v>9</v>
      </c>
      <c r="BJ73" s="110">
        <v>11</v>
      </c>
      <c r="BK73" s="110">
        <v>16</v>
      </c>
      <c r="BL73" s="110">
        <v>10</v>
      </c>
      <c r="BM73" s="110">
        <v>6</v>
      </c>
      <c r="BN73" s="110">
        <v>15</v>
      </c>
      <c r="BO73" s="110">
        <v>11</v>
      </c>
      <c r="BP73" s="110">
        <v>4</v>
      </c>
    </row>
    <row r="74" spans="1:68" x14ac:dyDescent="0.25">
      <c r="B74" s="2" t="s">
        <v>32</v>
      </c>
      <c r="C74" s="110">
        <v>3</v>
      </c>
      <c r="D74" s="110">
        <v>0</v>
      </c>
      <c r="E74" s="110">
        <v>3</v>
      </c>
      <c r="F74" s="110">
        <v>1</v>
      </c>
      <c r="G74" s="110">
        <v>0</v>
      </c>
      <c r="H74" s="110">
        <v>1</v>
      </c>
      <c r="I74" s="110">
        <v>2</v>
      </c>
      <c r="J74" s="110">
        <v>0</v>
      </c>
      <c r="K74" s="110">
        <v>2</v>
      </c>
      <c r="L74" s="110">
        <v>2</v>
      </c>
      <c r="M74" s="110">
        <v>0</v>
      </c>
      <c r="N74" s="110">
        <v>2</v>
      </c>
      <c r="O74" s="110">
        <v>2</v>
      </c>
      <c r="P74" s="110">
        <v>0</v>
      </c>
      <c r="Q74" s="110">
        <v>2</v>
      </c>
      <c r="R74" s="110">
        <v>0</v>
      </c>
      <c r="S74" s="110">
        <v>0</v>
      </c>
      <c r="T74" s="110">
        <v>0</v>
      </c>
      <c r="U74" s="110">
        <v>2</v>
      </c>
      <c r="V74" s="110">
        <v>0</v>
      </c>
      <c r="W74" s="110">
        <v>2</v>
      </c>
      <c r="X74" s="110">
        <v>3</v>
      </c>
      <c r="Y74" s="110">
        <v>1</v>
      </c>
      <c r="Z74" s="110">
        <v>2</v>
      </c>
      <c r="AA74" s="110">
        <v>2</v>
      </c>
      <c r="AB74" s="110">
        <v>1</v>
      </c>
      <c r="AC74" s="110">
        <v>1</v>
      </c>
      <c r="AD74" s="110">
        <v>3</v>
      </c>
      <c r="AE74" s="110">
        <v>1</v>
      </c>
      <c r="AF74" s="110">
        <v>2</v>
      </c>
      <c r="AG74" s="110">
        <v>5</v>
      </c>
      <c r="AH74" s="110">
        <v>2</v>
      </c>
      <c r="AI74" s="110">
        <v>3</v>
      </c>
      <c r="AJ74" s="110">
        <v>5</v>
      </c>
      <c r="AK74" s="110">
        <v>3</v>
      </c>
      <c r="AL74" s="110">
        <v>2</v>
      </c>
      <c r="AM74" s="110">
        <v>2</v>
      </c>
      <c r="AN74" s="110">
        <v>0</v>
      </c>
      <c r="AO74" s="110">
        <v>2</v>
      </c>
      <c r="AP74" s="110">
        <v>1</v>
      </c>
      <c r="AQ74" s="110">
        <v>0</v>
      </c>
      <c r="AR74" s="110">
        <v>1</v>
      </c>
      <c r="AS74" s="110">
        <v>0</v>
      </c>
      <c r="AT74" s="110">
        <v>0</v>
      </c>
      <c r="AU74" s="110">
        <v>0</v>
      </c>
      <c r="AV74" s="110">
        <v>3</v>
      </c>
      <c r="AW74" s="110">
        <v>0</v>
      </c>
      <c r="AX74" s="110">
        <v>3</v>
      </c>
      <c r="AY74" s="110">
        <v>3</v>
      </c>
      <c r="AZ74" s="110">
        <v>1</v>
      </c>
      <c r="BA74" s="110">
        <v>2</v>
      </c>
      <c r="BB74" s="110">
        <v>2</v>
      </c>
      <c r="BC74" s="110">
        <v>1</v>
      </c>
      <c r="BD74" s="110">
        <v>1</v>
      </c>
      <c r="BE74" s="110">
        <v>2</v>
      </c>
      <c r="BF74" s="110">
        <v>0</v>
      </c>
      <c r="BG74" s="110">
        <v>2</v>
      </c>
      <c r="BH74" s="110">
        <v>5</v>
      </c>
      <c r="BI74" s="110">
        <v>2</v>
      </c>
      <c r="BJ74" s="110">
        <v>3</v>
      </c>
      <c r="BK74" s="110">
        <v>5</v>
      </c>
      <c r="BL74" s="110">
        <v>2</v>
      </c>
      <c r="BM74" s="110">
        <v>3</v>
      </c>
      <c r="BN74" s="110">
        <v>3</v>
      </c>
      <c r="BO74" s="110">
        <v>2</v>
      </c>
      <c r="BP74" s="110">
        <v>1</v>
      </c>
    </row>
    <row r="75" spans="1:68" x14ac:dyDescent="0.25">
      <c r="B75" s="2" t="s">
        <v>33</v>
      </c>
      <c r="C75" s="110">
        <v>0</v>
      </c>
      <c r="D75" s="110">
        <v>0</v>
      </c>
      <c r="E75" s="110">
        <v>0</v>
      </c>
      <c r="F75" s="110">
        <v>0</v>
      </c>
      <c r="G75" s="110">
        <v>0</v>
      </c>
      <c r="H75" s="110">
        <v>0</v>
      </c>
      <c r="I75" s="110">
        <v>0</v>
      </c>
      <c r="J75" s="110">
        <v>0</v>
      </c>
      <c r="K75" s="110">
        <v>0</v>
      </c>
      <c r="L75" s="110">
        <v>0</v>
      </c>
      <c r="M75" s="110">
        <v>0</v>
      </c>
      <c r="N75" s="110">
        <v>0</v>
      </c>
      <c r="O75" s="110">
        <v>0</v>
      </c>
      <c r="P75" s="110">
        <v>0</v>
      </c>
      <c r="Q75" s="110">
        <v>0</v>
      </c>
      <c r="R75" s="110">
        <v>1</v>
      </c>
      <c r="S75" s="110">
        <v>0</v>
      </c>
      <c r="T75" s="110">
        <v>1</v>
      </c>
      <c r="U75" s="110">
        <v>1</v>
      </c>
      <c r="V75" s="110">
        <v>0</v>
      </c>
      <c r="W75" s="110">
        <v>1</v>
      </c>
      <c r="X75" s="110">
        <v>1</v>
      </c>
      <c r="Y75" s="110">
        <v>0</v>
      </c>
      <c r="Z75" s="110">
        <v>1</v>
      </c>
      <c r="AA75" s="110">
        <v>0</v>
      </c>
      <c r="AB75" s="110">
        <v>0</v>
      </c>
      <c r="AC75" s="110">
        <v>0</v>
      </c>
      <c r="AD75" s="110">
        <v>0</v>
      </c>
      <c r="AE75" s="110">
        <v>0</v>
      </c>
      <c r="AF75" s="110">
        <v>0</v>
      </c>
      <c r="AG75" s="110">
        <v>0</v>
      </c>
      <c r="AH75" s="110">
        <v>0</v>
      </c>
      <c r="AI75" s="110">
        <v>0</v>
      </c>
      <c r="AJ75" s="110">
        <v>0</v>
      </c>
      <c r="AK75" s="110">
        <v>0</v>
      </c>
      <c r="AL75" s="110">
        <v>0</v>
      </c>
      <c r="AM75" s="110">
        <v>0</v>
      </c>
      <c r="AN75" s="110">
        <v>0</v>
      </c>
      <c r="AO75" s="110">
        <v>0</v>
      </c>
      <c r="AP75" s="110">
        <v>0</v>
      </c>
      <c r="AQ75" s="110">
        <v>0</v>
      </c>
      <c r="AR75" s="110">
        <v>0</v>
      </c>
      <c r="AS75" s="110">
        <v>0</v>
      </c>
      <c r="AT75" s="110">
        <v>0</v>
      </c>
      <c r="AU75" s="110">
        <v>0</v>
      </c>
      <c r="AV75" s="110">
        <v>0</v>
      </c>
      <c r="AW75" s="110">
        <v>0</v>
      </c>
      <c r="AX75" s="110">
        <v>0</v>
      </c>
      <c r="AY75" s="110">
        <v>0</v>
      </c>
      <c r="AZ75" s="110">
        <v>0</v>
      </c>
      <c r="BA75" s="110">
        <v>0</v>
      </c>
      <c r="BB75" s="110">
        <v>0</v>
      </c>
      <c r="BC75" s="110">
        <v>0</v>
      </c>
      <c r="BD75" s="110">
        <v>0</v>
      </c>
      <c r="BE75" s="110">
        <v>0</v>
      </c>
      <c r="BF75" s="110">
        <v>0</v>
      </c>
      <c r="BG75" s="110">
        <v>0</v>
      </c>
      <c r="BH75" s="110">
        <v>0</v>
      </c>
      <c r="BI75" s="110">
        <v>0</v>
      </c>
      <c r="BJ75" s="110">
        <v>0</v>
      </c>
      <c r="BK75" s="110">
        <v>0</v>
      </c>
      <c r="BL75" s="110">
        <v>0</v>
      </c>
      <c r="BM75" s="110">
        <v>0</v>
      </c>
      <c r="BN75" s="110">
        <v>0</v>
      </c>
      <c r="BO75" s="110">
        <v>0</v>
      </c>
      <c r="BP75" s="110">
        <v>0</v>
      </c>
    </row>
    <row r="76" spans="1:68" x14ac:dyDescent="0.25">
      <c r="C76" s="109" t="s">
        <v>94</v>
      </c>
      <c r="F76" s="109" t="s">
        <v>75</v>
      </c>
      <c r="I76" s="109" t="s">
        <v>76</v>
      </c>
      <c r="L76" s="109" t="s">
        <v>77</v>
      </c>
      <c r="O76" s="109" t="s">
        <v>78</v>
      </c>
      <c r="R76" s="109" t="s">
        <v>79</v>
      </c>
      <c r="U76" s="109" t="s">
        <v>80</v>
      </c>
      <c r="X76" s="109" t="s">
        <v>81</v>
      </c>
      <c r="AA76" s="109" t="s">
        <v>82</v>
      </c>
      <c r="AD76" s="109" t="s">
        <v>83</v>
      </c>
      <c r="AG76" s="109" t="s">
        <v>84</v>
      </c>
      <c r="AJ76" s="109" t="s">
        <v>85</v>
      </c>
      <c r="AM76" s="109" t="s">
        <v>86</v>
      </c>
      <c r="AP76" s="109" t="s">
        <v>87</v>
      </c>
      <c r="AS76" s="109" t="s">
        <v>88</v>
      </c>
      <c r="AV76" s="109" t="s">
        <v>89</v>
      </c>
      <c r="AY76" s="109" t="s">
        <v>90</v>
      </c>
      <c r="BB76" s="109" t="s">
        <v>91</v>
      </c>
      <c r="BE76" s="109" t="s">
        <v>92</v>
      </c>
      <c r="BH76" s="109" t="s">
        <v>72</v>
      </c>
      <c r="BK76" s="109" t="s">
        <v>73</v>
      </c>
      <c r="BN76" s="109" t="s">
        <v>93</v>
      </c>
    </row>
    <row r="77" spans="1:68" x14ac:dyDescent="0.25">
      <c r="A77" s="2" t="s">
        <v>36</v>
      </c>
      <c r="B77" s="2" t="s">
        <v>13</v>
      </c>
      <c r="C77" s="110">
        <v>45</v>
      </c>
      <c r="D77" s="110">
        <v>24</v>
      </c>
      <c r="E77" s="110">
        <v>21</v>
      </c>
      <c r="F77" s="110">
        <v>43</v>
      </c>
      <c r="G77" s="110">
        <v>21</v>
      </c>
      <c r="H77" s="110">
        <v>22</v>
      </c>
      <c r="I77" s="110">
        <v>45</v>
      </c>
      <c r="J77" s="110">
        <v>18</v>
      </c>
      <c r="K77" s="110">
        <v>27</v>
      </c>
      <c r="L77" s="110">
        <v>51</v>
      </c>
      <c r="M77" s="110">
        <v>19</v>
      </c>
      <c r="N77" s="110">
        <v>32</v>
      </c>
      <c r="O77" s="110">
        <v>47</v>
      </c>
      <c r="P77" s="110">
        <v>17</v>
      </c>
      <c r="Q77" s="110">
        <v>30</v>
      </c>
      <c r="R77" s="110">
        <v>45</v>
      </c>
      <c r="S77" s="110">
        <v>18</v>
      </c>
      <c r="T77" s="110">
        <v>27</v>
      </c>
      <c r="U77" s="110">
        <v>45</v>
      </c>
      <c r="V77" s="110">
        <v>16</v>
      </c>
      <c r="W77" s="110">
        <v>29</v>
      </c>
      <c r="X77" s="110">
        <v>39</v>
      </c>
      <c r="Y77" s="110">
        <v>17</v>
      </c>
      <c r="Z77" s="110">
        <v>22</v>
      </c>
      <c r="AA77" s="110">
        <v>36</v>
      </c>
      <c r="AB77" s="110">
        <v>19</v>
      </c>
      <c r="AC77" s="110">
        <v>17</v>
      </c>
      <c r="AD77" s="110">
        <v>34</v>
      </c>
      <c r="AE77" s="110">
        <v>17</v>
      </c>
      <c r="AF77" s="110">
        <v>17</v>
      </c>
      <c r="AG77" s="110">
        <v>31</v>
      </c>
      <c r="AH77" s="110">
        <v>17</v>
      </c>
      <c r="AI77" s="110">
        <v>14</v>
      </c>
      <c r="AJ77" s="110">
        <v>29</v>
      </c>
      <c r="AK77" s="110">
        <v>15</v>
      </c>
      <c r="AL77" s="110">
        <v>14</v>
      </c>
      <c r="AM77" s="110">
        <v>24</v>
      </c>
      <c r="AN77" s="110">
        <v>9</v>
      </c>
      <c r="AO77" s="110">
        <v>15</v>
      </c>
      <c r="AP77" s="110">
        <v>23</v>
      </c>
      <c r="AQ77" s="110">
        <v>8</v>
      </c>
      <c r="AR77" s="110">
        <v>15</v>
      </c>
      <c r="AS77" s="110">
        <v>17</v>
      </c>
      <c r="AT77" s="110">
        <v>6</v>
      </c>
      <c r="AU77" s="110">
        <v>11</v>
      </c>
      <c r="AV77" s="110">
        <v>27</v>
      </c>
      <c r="AW77" s="110">
        <v>9</v>
      </c>
      <c r="AX77" s="110">
        <v>18</v>
      </c>
      <c r="AY77" s="110">
        <v>36</v>
      </c>
      <c r="AZ77" s="110">
        <v>14</v>
      </c>
      <c r="BA77" s="110">
        <v>22</v>
      </c>
      <c r="BB77" s="110">
        <v>36</v>
      </c>
      <c r="BC77" s="110">
        <v>15</v>
      </c>
      <c r="BD77" s="110">
        <v>21</v>
      </c>
      <c r="BE77" s="110">
        <v>43</v>
      </c>
      <c r="BF77" s="110">
        <v>19</v>
      </c>
      <c r="BG77" s="110">
        <v>24</v>
      </c>
      <c r="BH77" s="110">
        <v>48</v>
      </c>
      <c r="BI77" s="110">
        <v>21</v>
      </c>
      <c r="BJ77" s="110">
        <v>27</v>
      </c>
      <c r="BK77" s="110">
        <v>38</v>
      </c>
      <c r="BL77" s="110">
        <v>18</v>
      </c>
      <c r="BM77" s="110">
        <v>20</v>
      </c>
      <c r="BN77" s="110">
        <v>37</v>
      </c>
      <c r="BO77" s="110">
        <v>15</v>
      </c>
      <c r="BP77" s="110">
        <v>22</v>
      </c>
    </row>
    <row r="78" spans="1:68" x14ac:dyDescent="0.25">
      <c r="B78" s="2" t="s">
        <v>14</v>
      </c>
      <c r="C78" s="110">
        <v>45</v>
      </c>
      <c r="D78" s="110">
        <v>19</v>
      </c>
      <c r="E78" s="110">
        <v>26</v>
      </c>
      <c r="F78" s="110">
        <v>49</v>
      </c>
      <c r="G78" s="110">
        <v>22</v>
      </c>
      <c r="H78" s="110">
        <v>27</v>
      </c>
      <c r="I78" s="110">
        <v>50</v>
      </c>
      <c r="J78" s="110">
        <v>24</v>
      </c>
      <c r="K78" s="110">
        <v>26</v>
      </c>
      <c r="L78" s="110">
        <v>48</v>
      </c>
      <c r="M78" s="110">
        <v>22</v>
      </c>
      <c r="N78" s="110">
        <v>26</v>
      </c>
      <c r="O78" s="110">
        <v>44</v>
      </c>
      <c r="P78" s="110">
        <v>23</v>
      </c>
      <c r="Q78" s="110">
        <v>21</v>
      </c>
      <c r="R78" s="110">
        <v>44</v>
      </c>
      <c r="S78" s="110">
        <v>25</v>
      </c>
      <c r="T78" s="110">
        <v>19</v>
      </c>
      <c r="U78" s="110">
        <v>39</v>
      </c>
      <c r="V78" s="110">
        <v>23</v>
      </c>
      <c r="W78" s="110">
        <v>16</v>
      </c>
      <c r="X78" s="110">
        <v>44</v>
      </c>
      <c r="Y78" s="110">
        <v>23</v>
      </c>
      <c r="Z78" s="110">
        <v>21</v>
      </c>
      <c r="AA78" s="110">
        <v>44</v>
      </c>
      <c r="AB78" s="110">
        <v>18</v>
      </c>
      <c r="AC78" s="110">
        <v>26</v>
      </c>
      <c r="AD78" s="110">
        <v>43</v>
      </c>
      <c r="AE78" s="110">
        <v>16</v>
      </c>
      <c r="AF78" s="110">
        <v>27</v>
      </c>
      <c r="AG78" s="110">
        <v>48</v>
      </c>
      <c r="AH78" s="110">
        <v>21</v>
      </c>
      <c r="AI78" s="110">
        <v>27</v>
      </c>
      <c r="AJ78" s="110">
        <v>48</v>
      </c>
      <c r="AK78" s="110">
        <v>18</v>
      </c>
      <c r="AL78" s="110">
        <v>30</v>
      </c>
      <c r="AM78" s="110">
        <v>41</v>
      </c>
      <c r="AN78" s="110">
        <v>19</v>
      </c>
      <c r="AO78" s="110">
        <v>22</v>
      </c>
      <c r="AP78" s="110">
        <v>34</v>
      </c>
      <c r="AQ78" s="110">
        <v>19</v>
      </c>
      <c r="AR78" s="110">
        <v>15</v>
      </c>
      <c r="AS78" s="110">
        <v>40</v>
      </c>
      <c r="AT78" s="110">
        <v>22</v>
      </c>
      <c r="AU78" s="110">
        <v>18</v>
      </c>
      <c r="AV78" s="110">
        <v>36</v>
      </c>
      <c r="AW78" s="110">
        <v>19</v>
      </c>
      <c r="AX78" s="110">
        <v>17</v>
      </c>
      <c r="AY78" s="110">
        <v>39</v>
      </c>
      <c r="AZ78" s="110">
        <v>19</v>
      </c>
      <c r="BA78" s="110">
        <v>20</v>
      </c>
      <c r="BB78" s="110">
        <v>41</v>
      </c>
      <c r="BC78" s="110">
        <v>16</v>
      </c>
      <c r="BD78" s="110">
        <v>25</v>
      </c>
      <c r="BE78" s="110">
        <v>36</v>
      </c>
      <c r="BF78" s="110">
        <v>14</v>
      </c>
      <c r="BG78" s="110">
        <v>22</v>
      </c>
      <c r="BH78" s="110">
        <v>31</v>
      </c>
      <c r="BI78" s="110">
        <v>9</v>
      </c>
      <c r="BJ78" s="110">
        <v>22</v>
      </c>
      <c r="BK78" s="110">
        <v>36</v>
      </c>
      <c r="BL78" s="110">
        <v>12</v>
      </c>
      <c r="BM78" s="110">
        <v>24</v>
      </c>
      <c r="BN78" s="110">
        <v>38</v>
      </c>
      <c r="BO78" s="110">
        <v>14</v>
      </c>
      <c r="BP78" s="110">
        <v>24</v>
      </c>
    </row>
    <row r="79" spans="1:68" x14ac:dyDescent="0.25">
      <c r="B79" s="2" t="s">
        <v>15</v>
      </c>
      <c r="C79" s="110">
        <v>71</v>
      </c>
      <c r="D79" s="110">
        <v>38</v>
      </c>
      <c r="E79" s="110">
        <v>33</v>
      </c>
      <c r="F79" s="110">
        <v>60</v>
      </c>
      <c r="G79" s="110">
        <v>33</v>
      </c>
      <c r="H79" s="110">
        <v>27</v>
      </c>
      <c r="I79" s="110">
        <v>52</v>
      </c>
      <c r="J79" s="110">
        <v>28</v>
      </c>
      <c r="K79" s="110">
        <v>24</v>
      </c>
      <c r="L79" s="110">
        <v>47</v>
      </c>
      <c r="M79" s="110">
        <v>25</v>
      </c>
      <c r="N79" s="110">
        <v>22</v>
      </c>
      <c r="O79" s="110">
        <v>44</v>
      </c>
      <c r="P79" s="110">
        <v>22</v>
      </c>
      <c r="Q79" s="110">
        <v>22</v>
      </c>
      <c r="R79" s="110">
        <v>41</v>
      </c>
      <c r="S79" s="110">
        <v>18</v>
      </c>
      <c r="T79" s="110">
        <v>23</v>
      </c>
      <c r="U79" s="110">
        <v>45</v>
      </c>
      <c r="V79" s="110">
        <v>23</v>
      </c>
      <c r="W79" s="110">
        <v>22</v>
      </c>
      <c r="X79" s="110">
        <v>47</v>
      </c>
      <c r="Y79" s="110">
        <v>24</v>
      </c>
      <c r="Z79" s="110">
        <v>23</v>
      </c>
      <c r="AA79" s="110">
        <v>45</v>
      </c>
      <c r="AB79" s="110">
        <v>22</v>
      </c>
      <c r="AC79" s="110">
        <v>23</v>
      </c>
      <c r="AD79" s="110">
        <v>42</v>
      </c>
      <c r="AE79" s="110">
        <v>23</v>
      </c>
      <c r="AF79" s="110">
        <v>19</v>
      </c>
      <c r="AG79" s="110">
        <v>46</v>
      </c>
      <c r="AH79" s="110">
        <v>27</v>
      </c>
      <c r="AI79" s="110">
        <v>19</v>
      </c>
      <c r="AJ79" s="110">
        <v>45</v>
      </c>
      <c r="AK79" s="110">
        <v>25</v>
      </c>
      <c r="AL79" s="110">
        <v>20</v>
      </c>
      <c r="AM79" s="110">
        <v>51</v>
      </c>
      <c r="AN79" s="110">
        <v>26</v>
      </c>
      <c r="AO79" s="110">
        <v>25</v>
      </c>
      <c r="AP79" s="110">
        <v>48</v>
      </c>
      <c r="AQ79" s="110">
        <v>16</v>
      </c>
      <c r="AR79" s="110">
        <v>32</v>
      </c>
      <c r="AS79" s="110">
        <v>49</v>
      </c>
      <c r="AT79" s="110">
        <v>17</v>
      </c>
      <c r="AU79" s="110">
        <v>32</v>
      </c>
      <c r="AV79" s="110">
        <v>50</v>
      </c>
      <c r="AW79" s="110">
        <v>20</v>
      </c>
      <c r="AX79" s="110">
        <v>30</v>
      </c>
      <c r="AY79" s="110">
        <v>46</v>
      </c>
      <c r="AZ79" s="110">
        <v>17</v>
      </c>
      <c r="BA79" s="110">
        <v>29</v>
      </c>
      <c r="BB79" s="110">
        <v>43</v>
      </c>
      <c r="BC79" s="110">
        <v>20</v>
      </c>
      <c r="BD79" s="110">
        <v>23</v>
      </c>
      <c r="BE79" s="110">
        <v>35</v>
      </c>
      <c r="BF79" s="110">
        <v>19</v>
      </c>
      <c r="BG79" s="110">
        <v>16</v>
      </c>
      <c r="BH79" s="110">
        <v>42</v>
      </c>
      <c r="BI79" s="110">
        <v>23</v>
      </c>
      <c r="BJ79" s="110">
        <v>19</v>
      </c>
      <c r="BK79" s="110">
        <v>38</v>
      </c>
      <c r="BL79" s="110">
        <v>18</v>
      </c>
      <c r="BM79" s="110">
        <v>20</v>
      </c>
      <c r="BN79" s="110">
        <v>38</v>
      </c>
      <c r="BO79" s="110">
        <v>20</v>
      </c>
      <c r="BP79" s="110">
        <v>18</v>
      </c>
    </row>
    <row r="80" spans="1:68" x14ac:dyDescent="0.25">
      <c r="B80" s="2" t="s">
        <v>16</v>
      </c>
      <c r="C80" s="110">
        <v>50</v>
      </c>
      <c r="D80" s="110">
        <v>25</v>
      </c>
      <c r="E80" s="110">
        <v>25</v>
      </c>
      <c r="F80" s="110">
        <v>47</v>
      </c>
      <c r="G80" s="110">
        <v>24</v>
      </c>
      <c r="H80" s="110">
        <v>23</v>
      </c>
      <c r="I80" s="110">
        <v>57</v>
      </c>
      <c r="J80" s="110">
        <v>33</v>
      </c>
      <c r="K80" s="110">
        <v>24</v>
      </c>
      <c r="L80" s="110">
        <v>58</v>
      </c>
      <c r="M80" s="110">
        <v>31</v>
      </c>
      <c r="N80" s="110">
        <v>27</v>
      </c>
      <c r="O80" s="110">
        <v>65</v>
      </c>
      <c r="P80" s="110">
        <v>37</v>
      </c>
      <c r="Q80" s="110">
        <v>28</v>
      </c>
      <c r="R80" s="110">
        <v>70</v>
      </c>
      <c r="S80" s="110">
        <v>39</v>
      </c>
      <c r="T80" s="110">
        <v>31</v>
      </c>
      <c r="U80" s="110">
        <v>56</v>
      </c>
      <c r="V80" s="110">
        <v>29</v>
      </c>
      <c r="W80" s="110">
        <v>27</v>
      </c>
      <c r="X80" s="110">
        <v>51</v>
      </c>
      <c r="Y80" s="110">
        <v>25</v>
      </c>
      <c r="Z80" s="110">
        <v>26</v>
      </c>
      <c r="AA80" s="110">
        <v>43</v>
      </c>
      <c r="AB80" s="110">
        <v>24</v>
      </c>
      <c r="AC80" s="110">
        <v>19</v>
      </c>
      <c r="AD80" s="110">
        <v>41</v>
      </c>
      <c r="AE80" s="110">
        <v>21</v>
      </c>
      <c r="AF80" s="110">
        <v>20</v>
      </c>
      <c r="AG80" s="110">
        <v>43</v>
      </c>
      <c r="AH80" s="110">
        <v>18</v>
      </c>
      <c r="AI80" s="110">
        <v>25</v>
      </c>
      <c r="AJ80" s="110">
        <v>51</v>
      </c>
      <c r="AK80" s="110">
        <v>24</v>
      </c>
      <c r="AL80" s="110">
        <v>27</v>
      </c>
      <c r="AM80" s="110">
        <v>47</v>
      </c>
      <c r="AN80" s="110">
        <v>22</v>
      </c>
      <c r="AO80" s="110">
        <v>25</v>
      </c>
      <c r="AP80" s="110">
        <v>45</v>
      </c>
      <c r="AQ80" s="110">
        <v>24</v>
      </c>
      <c r="AR80" s="110">
        <v>21</v>
      </c>
      <c r="AS80" s="110">
        <v>45</v>
      </c>
      <c r="AT80" s="110">
        <v>25</v>
      </c>
      <c r="AU80" s="110">
        <v>20</v>
      </c>
      <c r="AV80" s="110">
        <v>47</v>
      </c>
      <c r="AW80" s="110">
        <v>25</v>
      </c>
      <c r="AX80" s="110">
        <v>22</v>
      </c>
      <c r="AY80" s="110">
        <v>39</v>
      </c>
      <c r="AZ80" s="110">
        <v>20</v>
      </c>
      <c r="BA80" s="110">
        <v>19</v>
      </c>
      <c r="BB80" s="110">
        <v>49</v>
      </c>
      <c r="BC80" s="110">
        <v>23</v>
      </c>
      <c r="BD80" s="110">
        <v>26</v>
      </c>
      <c r="BE80" s="110">
        <v>46</v>
      </c>
      <c r="BF80" s="110">
        <v>17</v>
      </c>
      <c r="BG80" s="110">
        <v>29</v>
      </c>
      <c r="BH80" s="110">
        <v>45</v>
      </c>
      <c r="BI80" s="110">
        <v>17</v>
      </c>
      <c r="BJ80" s="110">
        <v>28</v>
      </c>
      <c r="BK80" s="110">
        <v>48</v>
      </c>
      <c r="BL80" s="110">
        <v>21</v>
      </c>
      <c r="BM80" s="110">
        <v>27</v>
      </c>
      <c r="BN80" s="110">
        <v>44</v>
      </c>
      <c r="BO80" s="110">
        <v>17</v>
      </c>
      <c r="BP80" s="110">
        <v>27</v>
      </c>
    </row>
    <row r="81" spans="2:68" x14ac:dyDescent="0.25">
      <c r="B81" s="2" t="s">
        <v>17</v>
      </c>
      <c r="C81" s="110">
        <v>63</v>
      </c>
      <c r="D81" s="110">
        <v>29</v>
      </c>
      <c r="E81" s="110">
        <v>34</v>
      </c>
      <c r="F81" s="110">
        <v>55</v>
      </c>
      <c r="G81" s="110">
        <v>27</v>
      </c>
      <c r="H81" s="110">
        <v>28</v>
      </c>
      <c r="I81" s="110">
        <v>48</v>
      </c>
      <c r="J81" s="110">
        <v>26</v>
      </c>
      <c r="K81" s="110">
        <v>22</v>
      </c>
      <c r="L81" s="110">
        <v>50</v>
      </c>
      <c r="M81" s="110">
        <v>28</v>
      </c>
      <c r="N81" s="110">
        <v>22</v>
      </c>
      <c r="O81" s="110">
        <v>44</v>
      </c>
      <c r="P81" s="110">
        <v>28</v>
      </c>
      <c r="Q81" s="110">
        <v>16</v>
      </c>
      <c r="R81" s="110">
        <v>35</v>
      </c>
      <c r="S81" s="110">
        <v>22</v>
      </c>
      <c r="T81" s="110">
        <v>13</v>
      </c>
      <c r="U81" s="110">
        <v>39</v>
      </c>
      <c r="V81" s="110">
        <v>22</v>
      </c>
      <c r="W81" s="110">
        <v>17</v>
      </c>
      <c r="X81" s="110">
        <v>49</v>
      </c>
      <c r="Y81" s="110">
        <v>29</v>
      </c>
      <c r="Z81" s="110">
        <v>20</v>
      </c>
      <c r="AA81" s="110">
        <v>47</v>
      </c>
      <c r="AB81" s="110">
        <v>28</v>
      </c>
      <c r="AC81" s="110">
        <v>19</v>
      </c>
      <c r="AD81" s="110">
        <v>56</v>
      </c>
      <c r="AE81" s="110">
        <v>36</v>
      </c>
      <c r="AF81" s="110">
        <v>20</v>
      </c>
      <c r="AG81" s="110">
        <v>52</v>
      </c>
      <c r="AH81" s="110">
        <v>33</v>
      </c>
      <c r="AI81" s="110">
        <v>19</v>
      </c>
      <c r="AJ81" s="110">
        <v>46</v>
      </c>
      <c r="AK81" s="110">
        <v>27</v>
      </c>
      <c r="AL81" s="110">
        <v>19</v>
      </c>
      <c r="AM81" s="110">
        <v>37</v>
      </c>
      <c r="AN81" s="110">
        <v>20</v>
      </c>
      <c r="AO81" s="110">
        <v>17</v>
      </c>
      <c r="AP81" s="110">
        <v>39</v>
      </c>
      <c r="AQ81" s="110">
        <v>22</v>
      </c>
      <c r="AR81" s="110">
        <v>17</v>
      </c>
      <c r="AS81" s="110">
        <v>34</v>
      </c>
      <c r="AT81" s="110">
        <v>19</v>
      </c>
      <c r="AU81" s="110">
        <v>15</v>
      </c>
      <c r="AV81" s="110">
        <v>37</v>
      </c>
      <c r="AW81" s="110">
        <v>18</v>
      </c>
      <c r="AX81" s="110">
        <v>19</v>
      </c>
      <c r="AY81" s="110">
        <v>41</v>
      </c>
      <c r="AZ81" s="110">
        <v>21</v>
      </c>
      <c r="BA81" s="110">
        <v>20</v>
      </c>
      <c r="BB81" s="110">
        <v>37</v>
      </c>
      <c r="BC81" s="110">
        <v>19</v>
      </c>
      <c r="BD81" s="110">
        <v>18</v>
      </c>
      <c r="BE81" s="110">
        <v>36</v>
      </c>
      <c r="BF81" s="110">
        <v>20</v>
      </c>
      <c r="BG81" s="110">
        <v>16</v>
      </c>
      <c r="BH81" s="110">
        <v>33</v>
      </c>
      <c r="BI81" s="110">
        <v>20</v>
      </c>
      <c r="BJ81" s="110">
        <v>13</v>
      </c>
      <c r="BK81" s="110">
        <v>33</v>
      </c>
      <c r="BL81" s="110">
        <v>19</v>
      </c>
      <c r="BM81" s="110">
        <v>14</v>
      </c>
      <c r="BN81" s="110">
        <v>35</v>
      </c>
      <c r="BO81" s="110">
        <v>18</v>
      </c>
      <c r="BP81" s="110">
        <v>17</v>
      </c>
    </row>
    <row r="82" spans="2:68" x14ac:dyDescent="0.25">
      <c r="B82" s="2" t="s">
        <v>18</v>
      </c>
      <c r="C82" s="110">
        <v>39</v>
      </c>
      <c r="D82" s="110">
        <v>22</v>
      </c>
      <c r="E82" s="110">
        <v>17</v>
      </c>
      <c r="F82" s="110">
        <v>43</v>
      </c>
      <c r="G82" s="110">
        <v>21</v>
      </c>
      <c r="H82" s="110">
        <v>22</v>
      </c>
      <c r="I82" s="110">
        <v>45</v>
      </c>
      <c r="J82" s="110">
        <v>18</v>
      </c>
      <c r="K82" s="110">
        <v>27</v>
      </c>
      <c r="L82" s="110">
        <v>47</v>
      </c>
      <c r="M82" s="110">
        <v>18</v>
      </c>
      <c r="N82" s="110">
        <v>29</v>
      </c>
      <c r="O82" s="110">
        <v>41</v>
      </c>
      <c r="P82" s="110">
        <v>17</v>
      </c>
      <c r="Q82" s="110">
        <v>24</v>
      </c>
      <c r="R82" s="110">
        <v>32</v>
      </c>
      <c r="S82" s="110">
        <v>15</v>
      </c>
      <c r="T82" s="110">
        <v>17</v>
      </c>
      <c r="U82" s="110">
        <v>21</v>
      </c>
      <c r="V82" s="110">
        <v>13</v>
      </c>
      <c r="W82" s="110">
        <v>8</v>
      </c>
      <c r="X82" s="110">
        <v>21</v>
      </c>
      <c r="Y82" s="110">
        <v>14</v>
      </c>
      <c r="Z82" s="110">
        <v>7</v>
      </c>
      <c r="AA82" s="110">
        <v>23</v>
      </c>
      <c r="AB82" s="110">
        <v>16</v>
      </c>
      <c r="AC82" s="110">
        <v>7</v>
      </c>
      <c r="AD82" s="110">
        <v>23</v>
      </c>
      <c r="AE82" s="110">
        <v>17</v>
      </c>
      <c r="AF82" s="110">
        <v>6</v>
      </c>
      <c r="AG82" s="110">
        <v>26</v>
      </c>
      <c r="AH82" s="110">
        <v>17</v>
      </c>
      <c r="AI82" s="110">
        <v>9</v>
      </c>
      <c r="AJ82" s="110">
        <v>33</v>
      </c>
      <c r="AK82" s="110">
        <v>22</v>
      </c>
      <c r="AL82" s="110">
        <v>11</v>
      </c>
      <c r="AM82" s="110">
        <v>37</v>
      </c>
      <c r="AN82" s="110">
        <v>24</v>
      </c>
      <c r="AO82" s="110">
        <v>13</v>
      </c>
      <c r="AP82" s="110">
        <v>41</v>
      </c>
      <c r="AQ82" s="110">
        <v>27</v>
      </c>
      <c r="AR82" s="110">
        <v>14</v>
      </c>
      <c r="AS82" s="110">
        <v>46</v>
      </c>
      <c r="AT82" s="110">
        <v>28</v>
      </c>
      <c r="AU82" s="110">
        <v>18</v>
      </c>
      <c r="AV82" s="110">
        <v>50</v>
      </c>
      <c r="AW82" s="110">
        <v>24</v>
      </c>
      <c r="AX82" s="110">
        <v>26</v>
      </c>
      <c r="AY82" s="110">
        <v>45</v>
      </c>
      <c r="AZ82" s="110">
        <v>20</v>
      </c>
      <c r="BA82" s="110">
        <v>25</v>
      </c>
      <c r="BB82" s="110">
        <v>37</v>
      </c>
      <c r="BC82" s="110">
        <v>17</v>
      </c>
      <c r="BD82" s="110">
        <v>20</v>
      </c>
      <c r="BE82" s="110">
        <v>38</v>
      </c>
      <c r="BF82" s="110">
        <v>20</v>
      </c>
      <c r="BG82" s="110">
        <v>18</v>
      </c>
      <c r="BH82" s="110">
        <v>40</v>
      </c>
      <c r="BI82" s="110">
        <v>19</v>
      </c>
      <c r="BJ82" s="110">
        <v>21</v>
      </c>
      <c r="BK82" s="110">
        <v>44</v>
      </c>
      <c r="BL82" s="110">
        <v>21</v>
      </c>
      <c r="BM82" s="110">
        <v>23</v>
      </c>
      <c r="BN82" s="110">
        <v>38</v>
      </c>
      <c r="BO82" s="110">
        <v>20</v>
      </c>
      <c r="BP82" s="110">
        <v>18</v>
      </c>
    </row>
    <row r="83" spans="2:68" x14ac:dyDescent="0.25">
      <c r="B83" s="2" t="s">
        <v>19</v>
      </c>
      <c r="C83" s="110">
        <v>38</v>
      </c>
      <c r="D83" s="110">
        <v>22</v>
      </c>
      <c r="E83" s="110">
        <v>16</v>
      </c>
      <c r="F83" s="110">
        <v>42</v>
      </c>
      <c r="G83" s="110">
        <v>25</v>
      </c>
      <c r="H83" s="110">
        <v>17</v>
      </c>
      <c r="I83" s="110">
        <v>35</v>
      </c>
      <c r="J83" s="110">
        <v>25</v>
      </c>
      <c r="K83" s="110">
        <v>10</v>
      </c>
      <c r="L83" s="110">
        <v>35</v>
      </c>
      <c r="M83" s="110">
        <v>22</v>
      </c>
      <c r="N83" s="110">
        <v>13</v>
      </c>
      <c r="O83" s="110">
        <v>37</v>
      </c>
      <c r="P83" s="110">
        <v>20</v>
      </c>
      <c r="Q83" s="110">
        <v>17</v>
      </c>
      <c r="R83" s="110">
        <v>38</v>
      </c>
      <c r="S83" s="110">
        <v>16</v>
      </c>
      <c r="T83" s="110">
        <v>22</v>
      </c>
      <c r="U83" s="110">
        <v>38</v>
      </c>
      <c r="V83" s="110">
        <v>14</v>
      </c>
      <c r="W83" s="110">
        <v>24</v>
      </c>
      <c r="X83" s="110">
        <v>35</v>
      </c>
      <c r="Y83" s="110">
        <v>13</v>
      </c>
      <c r="Z83" s="110">
        <v>22</v>
      </c>
      <c r="AA83" s="110">
        <v>33</v>
      </c>
      <c r="AB83" s="110">
        <v>12</v>
      </c>
      <c r="AC83" s="110">
        <v>21</v>
      </c>
      <c r="AD83" s="110">
        <v>26</v>
      </c>
      <c r="AE83" s="110">
        <v>9</v>
      </c>
      <c r="AF83" s="110">
        <v>17</v>
      </c>
      <c r="AG83" s="110">
        <v>24</v>
      </c>
      <c r="AH83" s="110">
        <v>11</v>
      </c>
      <c r="AI83" s="110">
        <v>13</v>
      </c>
      <c r="AJ83" s="110">
        <v>24</v>
      </c>
      <c r="AK83" s="110">
        <v>15</v>
      </c>
      <c r="AL83" s="110">
        <v>9</v>
      </c>
      <c r="AM83" s="110">
        <v>24</v>
      </c>
      <c r="AN83" s="110">
        <v>16</v>
      </c>
      <c r="AO83" s="110">
        <v>8</v>
      </c>
      <c r="AP83" s="110">
        <v>21</v>
      </c>
      <c r="AQ83" s="110">
        <v>13</v>
      </c>
      <c r="AR83" s="110">
        <v>8</v>
      </c>
      <c r="AS83" s="110">
        <v>25</v>
      </c>
      <c r="AT83" s="110">
        <v>16</v>
      </c>
      <c r="AU83" s="110">
        <v>9</v>
      </c>
      <c r="AV83" s="110">
        <v>28</v>
      </c>
      <c r="AW83" s="110">
        <v>20</v>
      </c>
      <c r="AX83" s="110">
        <v>8</v>
      </c>
      <c r="AY83" s="110">
        <v>34</v>
      </c>
      <c r="AZ83" s="110">
        <v>23</v>
      </c>
      <c r="BA83" s="110">
        <v>11</v>
      </c>
      <c r="BB83" s="110">
        <v>38</v>
      </c>
      <c r="BC83" s="110">
        <v>22</v>
      </c>
      <c r="BD83" s="110">
        <v>16</v>
      </c>
      <c r="BE83" s="110">
        <v>48</v>
      </c>
      <c r="BF83" s="110">
        <v>25</v>
      </c>
      <c r="BG83" s="110">
        <v>23</v>
      </c>
      <c r="BH83" s="110">
        <v>46</v>
      </c>
      <c r="BI83" s="110">
        <v>24</v>
      </c>
      <c r="BJ83" s="110">
        <v>22</v>
      </c>
      <c r="BK83" s="110">
        <v>48</v>
      </c>
      <c r="BL83" s="110">
        <v>25</v>
      </c>
      <c r="BM83" s="110">
        <v>23</v>
      </c>
      <c r="BN83" s="110">
        <v>46</v>
      </c>
      <c r="BO83" s="110">
        <v>23</v>
      </c>
      <c r="BP83" s="110">
        <v>23</v>
      </c>
    </row>
    <row r="84" spans="2:68" x14ac:dyDescent="0.25">
      <c r="B84" s="2" t="s">
        <v>20</v>
      </c>
      <c r="C84" s="110">
        <v>45</v>
      </c>
      <c r="D84" s="110">
        <v>23</v>
      </c>
      <c r="E84" s="110">
        <v>22</v>
      </c>
      <c r="F84" s="110">
        <v>39</v>
      </c>
      <c r="G84" s="110">
        <v>17</v>
      </c>
      <c r="H84" s="110">
        <v>22</v>
      </c>
      <c r="I84" s="110">
        <v>36</v>
      </c>
      <c r="J84" s="110">
        <v>15</v>
      </c>
      <c r="K84" s="110">
        <v>21</v>
      </c>
      <c r="L84" s="110">
        <v>37</v>
      </c>
      <c r="M84" s="110">
        <v>19</v>
      </c>
      <c r="N84" s="110">
        <v>18</v>
      </c>
      <c r="O84" s="110">
        <v>35</v>
      </c>
      <c r="P84" s="110">
        <v>22</v>
      </c>
      <c r="Q84" s="110">
        <v>13</v>
      </c>
      <c r="R84" s="110">
        <v>35</v>
      </c>
      <c r="S84" s="110">
        <v>21</v>
      </c>
      <c r="T84" s="110">
        <v>14</v>
      </c>
      <c r="U84" s="110">
        <v>40</v>
      </c>
      <c r="V84" s="110">
        <v>24</v>
      </c>
      <c r="W84" s="110">
        <v>16</v>
      </c>
      <c r="X84" s="110">
        <v>37</v>
      </c>
      <c r="Y84" s="110">
        <v>22</v>
      </c>
      <c r="Z84" s="110">
        <v>15</v>
      </c>
      <c r="AA84" s="110">
        <v>33</v>
      </c>
      <c r="AB84" s="110">
        <v>20</v>
      </c>
      <c r="AC84" s="110">
        <v>13</v>
      </c>
      <c r="AD84" s="110">
        <v>37</v>
      </c>
      <c r="AE84" s="110">
        <v>18</v>
      </c>
      <c r="AF84" s="110">
        <v>19</v>
      </c>
      <c r="AG84" s="110">
        <v>38</v>
      </c>
      <c r="AH84" s="110">
        <v>16</v>
      </c>
      <c r="AI84" s="110">
        <v>22</v>
      </c>
      <c r="AJ84" s="110">
        <v>39</v>
      </c>
      <c r="AK84" s="110">
        <v>15</v>
      </c>
      <c r="AL84" s="110">
        <v>24</v>
      </c>
      <c r="AM84" s="110">
        <v>38</v>
      </c>
      <c r="AN84" s="110">
        <v>14</v>
      </c>
      <c r="AO84" s="110">
        <v>24</v>
      </c>
      <c r="AP84" s="110">
        <v>38</v>
      </c>
      <c r="AQ84" s="110">
        <v>14</v>
      </c>
      <c r="AR84" s="110">
        <v>24</v>
      </c>
      <c r="AS84" s="110">
        <v>31</v>
      </c>
      <c r="AT84" s="110">
        <v>13</v>
      </c>
      <c r="AU84" s="110">
        <v>18</v>
      </c>
      <c r="AV84" s="110">
        <v>31</v>
      </c>
      <c r="AW84" s="110">
        <v>13</v>
      </c>
      <c r="AX84" s="110">
        <v>18</v>
      </c>
      <c r="AY84" s="110">
        <v>29</v>
      </c>
      <c r="AZ84" s="110">
        <v>15</v>
      </c>
      <c r="BA84" s="110">
        <v>14</v>
      </c>
      <c r="BB84" s="110">
        <v>34</v>
      </c>
      <c r="BC84" s="110">
        <v>20</v>
      </c>
      <c r="BD84" s="110">
        <v>14</v>
      </c>
      <c r="BE84" s="110">
        <v>30</v>
      </c>
      <c r="BF84" s="110">
        <v>20</v>
      </c>
      <c r="BG84" s="110">
        <v>10</v>
      </c>
      <c r="BH84" s="110">
        <v>36</v>
      </c>
      <c r="BI84" s="110">
        <v>23</v>
      </c>
      <c r="BJ84" s="110">
        <v>13</v>
      </c>
      <c r="BK84" s="110">
        <v>28</v>
      </c>
      <c r="BL84" s="110">
        <v>21</v>
      </c>
      <c r="BM84" s="110">
        <v>7</v>
      </c>
      <c r="BN84" s="110">
        <v>33</v>
      </c>
      <c r="BO84" s="110">
        <v>23</v>
      </c>
      <c r="BP84" s="110">
        <v>10</v>
      </c>
    </row>
    <row r="85" spans="2:68" x14ac:dyDescent="0.25">
      <c r="B85" s="2" t="s">
        <v>21</v>
      </c>
      <c r="C85" s="110">
        <v>58</v>
      </c>
      <c r="D85" s="110">
        <v>22</v>
      </c>
      <c r="E85" s="110">
        <v>36</v>
      </c>
      <c r="F85" s="110">
        <v>56</v>
      </c>
      <c r="G85" s="110">
        <v>22</v>
      </c>
      <c r="H85" s="110">
        <v>34</v>
      </c>
      <c r="I85" s="110">
        <v>55</v>
      </c>
      <c r="J85" s="110">
        <v>23</v>
      </c>
      <c r="K85" s="110">
        <v>32</v>
      </c>
      <c r="L85" s="110">
        <v>53</v>
      </c>
      <c r="M85" s="110">
        <v>22</v>
      </c>
      <c r="N85" s="110">
        <v>31</v>
      </c>
      <c r="O85" s="110">
        <v>54</v>
      </c>
      <c r="P85" s="110">
        <v>21</v>
      </c>
      <c r="Q85" s="110">
        <v>33</v>
      </c>
      <c r="R85" s="110">
        <v>44</v>
      </c>
      <c r="S85" s="110">
        <v>21</v>
      </c>
      <c r="T85" s="110">
        <v>23</v>
      </c>
      <c r="U85" s="110">
        <v>35</v>
      </c>
      <c r="V85" s="110">
        <v>17</v>
      </c>
      <c r="W85" s="110">
        <v>18</v>
      </c>
      <c r="X85" s="110">
        <v>36</v>
      </c>
      <c r="Y85" s="110">
        <v>16</v>
      </c>
      <c r="Z85" s="110">
        <v>20</v>
      </c>
      <c r="AA85" s="110">
        <v>36</v>
      </c>
      <c r="AB85" s="110">
        <v>18</v>
      </c>
      <c r="AC85" s="110">
        <v>18</v>
      </c>
      <c r="AD85" s="110">
        <v>36</v>
      </c>
      <c r="AE85" s="110">
        <v>21</v>
      </c>
      <c r="AF85" s="110">
        <v>15</v>
      </c>
      <c r="AG85" s="110">
        <v>38</v>
      </c>
      <c r="AH85" s="110">
        <v>21</v>
      </c>
      <c r="AI85" s="110">
        <v>17</v>
      </c>
      <c r="AJ85" s="110">
        <v>46</v>
      </c>
      <c r="AK85" s="110">
        <v>26</v>
      </c>
      <c r="AL85" s="110">
        <v>20</v>
      </c>
      <c r="AM85" s="110">
        <v>39</v>
      </c>
      <c r="AN85" s="110">
        <v>23</v>
      </c>
      <c r="AO85" s="110">
        <v>16</v>
      </c>
      <c r="AP85" s="110">
        <v>31</v>
      </c>
      <c r="AQ85" s="110">
        <v>19</v>
      </c>
      <c r="AR85" s="110">
        <v>12</v>
      </c>
      <c r="AS85" s="110">
        <v>36</v>
      </c>
      <c r="AT85" s="110">
        <v>18</v>
      </c>
      <c r="AU85" s="110">
        <v>18</v>
      </c>
      <c r="AV85" s="110">
        <v>37</v>
      </c>
      <c r="AW85" s="110">
        <v>16</v>
      </c>
      <c r="AX85" s="110">
        <v>21</v>
      </c>
      <c r="AY85" s="110">
        <v>41</v>
      </c>
      <c r="AZ85" s="110">
        <v>19</v>
      </c>
      <c r="BA85" s="110">
        <v>22</v>
      </c>
      <c r="BB85" s="110">
        <v>38</v>
      </c>
      <c r="BC85" s="110">
        <v>16</v>
      </c>
      <c r="BD85" s="110">
        <v>22</v>
      </c>
      <c r="BE85" s="110">
        <v>40</v>
      </c>
      <c r="BF85" s="110">
        <v>14</v>
      </c>
      <c r="BG85" s="110">
        <v>26</v>
      </c>
      <c r="BH85" s="110">
        <v>31</v>
      </c>
      <c r="BI85" s="110">
        <v>14</v>
      </c>
      <c r="BJ85" s="110">
        <v>17</v>
      </c>
      <c r="BK85" s="110">
        <v>35</v>
      </c>
      <c r="BL85" s="110">
        <v>14</v>
      </c>
      <c r="BM85" s="110">
        <v>21</v>
      </c>
      <c r="BN85" s="110">
        <v>30</v>
      </c>
      <c r="BO85" s="110">
        <v>15</v>
      </c>
      <c r="BP85" s="110">
        <v>15</v>
      </c>
    </row>
    <row r="86" spans="2:68" x14ac:dyDescent="0.25">
      <c r="B86" s="2" t="s">
        <v>22</v>
      </c>
      <c r="C86" s="110">
        <v>57</v>
      </c>
      <c r="D86" s="110">
        <v>38</v>
      </c>
      <c r="E86" s="110">
        <v>19</v>
      </c>
      <c r="F86" s="110">
        <v>58</v>
      </c>
      <c r="G86" s="110">
        <v>39</v>
      </c>
      <c r="H86" s="110">
        <v>19</v>
      </c>
      <c r="I86" s="110">
        <v>62</v>
      </c>
      <c r="J86" s="110">
        <v>36</v>
      </c>
      <c r="K86" s="110">
        <v>26</v>
      </c>
      <c r="L86" s="110">
        <v>55</v>
      </c>
      <c r="M86" s="110">
        <v>31</v>
      </c>
      <c r="N86" s="110">
        <v>24</v>
      </c>
      <c r="O86" s="110">
        <v>47</v>
      </c>
      <c r="P86" s="110">
        <v>24</v>
      </c>
      <c r="Q86" s="110">
        <v>23</v>
      </c>
      <c r="R86" s="110">
        <v>54</v>
      </c>
      <c r="S86" s="110">
        <v>22</v>
      </c>
      <c r="T86" s="110">
        <v>32</v>
      </c>
      <c r="U86" s="110">
        <v>51</v>
      </c>
      <c r="V86" s="110">
        <v>19</v>
      </c>
      <c r="W86" s="110">
        <v>32</v>
      </c>
      <c r="X86" s="110">
        <v>49</v>
      </c>
      <c r="Y86" s="110">
        <v>21</v>
      </c>
      <c r="Z86" s="110">
        <v>28</v>
      </c>
      <c r="AA86" s="110">
        <v>45</v>
      </c>
      <c r="AB86" s="110">
        <v>19</v>
      </c>
      <c r="AC86" s="110">
        <v>26</v>
      </c>
      <c r="AD86" s="110">
        <v>50</v>
      </c>
      <c r="AE86" s="110">
        <v>20</v>
      </c>
      <c r="AF86" s="110">
        <v>30</v>
      </c>
      <c r="AG86" s="110">
        <v>42</v>
      </c>
      <c r="AH86" s="110">
        <v>22</v>
      </c>
      <c r="AI86" s="110">
        <v>20</v>
      </c>
      <c r="AJ86" s="110">
        <v>34</v>
      </c>
      <c r="AK86" s="110">
        <v>17</v>
      </c>
      <c r="AL86" s="110">
        <v>17</v>
      </c>
      <c r="AM86" s="110">
        <v>34</v>
      </c>
      <c r="AN86" s="110">
        <v>16</v>
      </c>
      <c r="AO86" s="110">
        <v>18</v>
      </c>
      <c r="AP86" s="110">
        <v>36</v>
      </c>
      <c r="AQ86" s="110">
        <v>18</v>
      </c>
      <c r="AR86" s="110">
        <v>18</v>
      </c>
      <c r="AS86" s="110">
        <v>35</v>
      </c>
      <c r="AT86" s="110">
        <v>20</v>
      </c>
      <c r="AU86" s="110">
        <v>15</v>
      </c>
      <c r="AV86" s="110">
        <v>34</v>
      </c>
      <c r="AW86" s="110">
        <v>19</v>
      </c>
      <c r="AX86" s="110">
        <v>15</v>
      </c>
      <c r="AY86" s="110">
        <v>39</v>
      </c>
      <c r="AZ86" s="110">
        <v>21</v>
      </c>
      <c r="BA86" s="110">
        <v>18</v>
      </c>
      <c r="BB86" s="110">
        <v>35</v>
      </c>
      <c r="BC86" s="110">
        <v>21</v>
      </c>
      <c r="BD86" s="110">
        <v>14</v>
      </c>
      <c r="BE86" s="110">
        <v>28</v>
      </c>
      <c r="BF86" s="110">
        <v>17</v>
      </c>
      <c r="BG86" s="110">
        <v>11</v>
      </c>
      <c r="BH86" s="110">
        <v>34</v>
      </c>
      <c r="BI86" s="110">
        <v>15</v>
      </c>
      <c r="BJ86" s="110">
        <v>19</v>
      </c>
      <c r="BK86" s="110">
        <v>34</v>
      </c>
      <c r="BL86" s="110">
        <v>16</v>
      </c>
      <c r="BM86" s="110">
        <v>18</v>
      </c>
      <c r="BN86" s="110">
        <v>40</v>
      </c>
      <c r="BO86" s="110">
        <v>19</v>
      </c>
      <c r="BP86" s="110">
        <v>21</v>
      </c>
    </row>
    <row r="87" spans="2:68" x14ac:dyDescent="0.25">
      <c r="B87" s="2" t="s">
        <v>23</v>
      </c>
      <c r="C87" s="110">
        <v>55</v>
      </c>
      <c r="D87" s="110">
        <v>29</v>
      </c>
      <c r="E87" s="110">
        <v>26</v>
      </c>
      <c r="F87" s="110">
        <v>46</v>
      </c>
      <c r="G87" s="110">
        <v>22</v>
      </c>
      <c r="H87" s="110">
        <v>24</v>
      </c>
      <c r="I87" s="110">
        <v>48</v>
      </c>
      <c r="J87" s="110">
        <v>27</v>
      </c>
      <c r="K87" s="110">
        <v>21</v>
      </c>
      <c r="L87" s="110">
        <v>50</v>
      </c>
      <c r="M87" s="110">
        <v>30</v>
      </c>
      <c r="N87" s="110">
        <v>20</v>
      </c>
      <c r="O87" s="110">
        <v>51</v>
      </c>
      <c r="P87" s="110">
        <v>31</v>
      </c>
      <c r="Q87" s="110">
        <v>20</v>
      </c>
      <c r="R87" s="110">
        <v>52</v>
      </c>
      <c r="S87" s="110">
        <v>33</v>
      </c>
      <c r="T87" s="110">
        <v>19</v>
      </c>
      <c r="U87" s="110">
        <v>50</v>
      </c>
      <c r="V87" s="110">
        <v>33</v>
      </c>
      <c r="W87" s="110">
        <v>17</v>
      </c>
      <c r="X87" s="110">
        <v>57</v>
      </c>
      <c r="Y87" s="110">
        <v>33</v>
      </c>
      <c r="Z87" s="110">
        <v>24</v>
      </c>
      <c r="AA87" s="110">
        <v>59</v>
      </c>
      <c r="AB87" s="110">
        <v>33</v>
      </c>
      <c r="AC87" s="110">
        <v>26</v>
      </c>
      <c r="AD87" s="110">
        <v>50</v>
      </c>
      <c r="AE87" s="110">
        <v>28</v>
      </c>
      <c r="AF87" s="110">
        <v>22</v>
      </c>
      <c r="AG87" s="110">
        <v>58</v>
      </c>
      <c r="AH87" s="110">
        <v>26</v>
      </c>
      <c r="AI87" s="110">
        <v>32</v>
      </c>
      <c r="AJ87" s="110">
        <v>53</v>
      </c>
      <c r="AK87" s="110">
        <v>22</v>
      </c>
      <c r="AL87" s="110">
        <v>31</v>
      </c>
      <c r="AM87" s="110">
        <v>50</v>
      </c>
      <c r="AN87" s="110">
        <v>22</v>
      </c>
      <c r="AO87" s="110">
        <v>28</v>
      </c>
      <c r="AP87" s="110">
        <v>45</v>
      </c>
      <c r="AQ87" s="110">
        <v>20</v>
      </c>
      <c r="AR87" s="110">
        <v>25</v>
      </c>
      <c r="AS87" s="110">
        <v>48</v>
      </c>
      <c r="AT87" s="110">
        <v>21</v>
      </c>
      <c r="AU87" s="110">
        <v>27</v>
      </c>
      <c r="AV87" s="110">
        <v>43</v>
      </c>
      <c r="AW87" s="110">
        <v>22</v>
      </c>
      <c r="AX87" s="110">
        <v>21</v>
      </c>
      <c r="AY87" s="110">
        <v>35</v>
      </c>
      <c r="AZ87" s="110">
        <v>16</v>
      </c>
      <c r="BA87" s="110">
        <v>19</v>
      </c>
      <c r="BB87" s="110">
        <v>34</v>
      </c>
      <c r="BC87" s="110">
        <v>15</v>
      </c>
      <c r="BD87" s="110">
        <v>19</v>
      </c>
      <c r="BE87" s="110">
        <v>32</v>
      </c>
      <c r="BF87" s="110">
        <v>17</v>
      </c>
      <c r="BG87" s="110">
        <v>15</v>
      </c>
      <c r="BH87" s="110">
        <v>35</v>
      </c>
      <c r="BI87" s="110">
        <v>21</v>
      </c>
      <c r="BJ87" s="110">
        <v>14</v>
      </c>
      <c r="BK87" s="110">
        <v>37</v>
      </c>
      <c r="BL87" s="110">
        <v>22</v>
      </c>
      <c r="BM87" s="110">
        <v>15</v>
      </c>
      <c r="BN87" s="110">
        <v>38</v>
      </c>
      <c r="BO87" s="110">
        <v>21</v>
      </c>
      <c r="BP87" s="110">
        <v>17</v>
      </c>
    </row>
    <row r="88" spans="2:68" x14ac:dyDescent="0.25">
      <c r="B88" s="2" t="s">
        <v>24</v>
      </c>
      <c r="C88" s="110">
        <v>41</v>
      </c>
      <c r="D88" s="110">
        <v>26</v>
      </c>
      <c r="E88" s="110">
        <v>15</v>
      </c>
      <c r="F88" s="110">
        <v>47</v>
      </c>
      <c r="G88" s="110">
        <v>30</v>
      </c>
      <c r="H88" s="110">
        <v>17</v>
      </c>
      <c r="I88" s="110">
        <v>48</v>
      </c>
      <c r="J88" s="110">
        <v>29</v>
      </c>
      <c r="K88" s="110">
        <v>19</v>
      </c>
      <c r="L88" s="110">
        <v>50</v>
      </c>
      <c r="M88" s="110">
        <v>29</v>
      </c>
      <c r="N88" s="110">
        <v>21</v>
      </c>
      <c r="O88" s="110">
        <v>50</v>
      </c>
      <c r="P88" s="110">
        <v>29</v>
      </c>
      <c r="Q88" s="110">
        <v>21</v>
      </c>
      <c r="R88" s="110">
        <v>49</v>
      </c>
      <c r="S88" s="110">
        <v>27</v>
      </c>
      <c r="T88" s="110">
        <v>22</v>
      </c>
      <c r="U88" s="110">
        <v>46</v>
      </c>
      <c r="V88" s="110">
        <v>23</v>
      </c>
      <c r="W88" s="110">
        <v>23</v>
      </c>
      <c r="X88" s="110">
        <v>44</v>
      </c>
      <c r="Y88" s="110">
        <v>24</v>
      </c>
      <c r="Z88" s="110">
        <v>20</v>
      </c>
      <c r="AA88" s="110">
        <v>48</v>
      </c>
      <c r="AB88" s="110">
        <v>29</v>
      </c>
      <c r="AC88" s="110">
        <v>19</v>
      </c>
      <c r="AD88" s="110">
        <v>50</v>
      </c>
      <c r="AE88" s="110">
        <v>30</v>
      </c>
      <c r="AF88" s="110">
        <v>20</v>
      </c>
      <c r="AG88" s="110">
        <v>52</v>
      </c>
      <c r="AH88" s="110">
        <v>32</v>
      </c>
      <c r="AI88" s="110">
        <v>20</v>
      </c>
      <c r="AJ88" s="110">
        <v>56</v>
      </c>
      <c r="AK88" s="110">
        <v>35</v>
      </c>
      <c r="AL88" s="110">
        <v>21</v>
      </c>
      <c r="AM88" s="110">
        <v>59</v>
      </c>
      <c r="AN88" s="110">
        <v>34</v>
      </c>
      <c r="AO88" s="110">
        <v>25</v>
      </c>
      <c r="AP88" s="110">
        <v>55</v>
      </c>
      <c r="AQ88" s="110">
        <v>30</v>
      </c>
      <c r="AR88" s="110">
        <v>25</v>
      </c>
      <c r="AS88" s="110">
        <v>49</v>
      </c>
      <c r="AT88" s="110">
        <v>27</v>
      </c>
      <c r="AU88" s="110">
        <v>22</v>
      </c>
      <c r="AV88" s="110">
        <v>50</v>
      </c>
      <c r="AW88" s="110">
        <v>23</v>
      </c>
      <c r="AX88" s="110">
        <v>27</v>
      </c>
      <c r="AY88" s="110">
        <v>49</v>
      </c>
      <c r="AZ88" s="110">
        <v>22</v>
      </c>
      <c r="BA88" s="110">
        <v>27</v>
      </c>
      <c r="BB88" s="110">
        <v>43</v>
      </c>
      <c r="BC88" s="110">
        <v>21</v>
      </c>
      <c r="BD88" s="110">
        <v>22</v>
      </c>
      <c r="BE88" s="110">
        <v>46</v>
      </c>
      <c r="BF88" s="110">
        <v>22</v>
      </c>
      <c r="BG88" s="110">
        <v>24</v>
      </c>
      <c r="BH88" s="110">
        <v>46</v>
      </c>
      <c r="BI88" s="110">
        <v>22</v>
      </c>
      <c r="BJ88" s="110">
        <v>24</v>
      </c>
      <c r="BK88" s="110">
        <v>38</v>
      </c>
      <c r="BL88" s="110">
        <v>20</v>
      </c>
      <c r="BM88" s="110">
        <v>18</v>
      </c>
      <c r="BN88" s="110">
        <v>32</v>
      </c>
      <c r="BO88" s="110">
        <v>16</v>
      </c>
      <c r="BP88" s="110">
        <v>16</v>
      </c>
    </row>
    <row r="89" spans="2:68" x14ac:dyDescent="0.25">
      <c r="B89" s="2" t="s">
        <v>25</v>
      </c>
      <c r="C89" s="110">
        <v>30</v>
      </c>
      <c r="D89" s="110">
        <v>18</v>
      </c>
      <c r="E89" s="110">
        <v>12</v>
      </c>
      <c r="F89" s="110">
        <v>32</v>
      </c>
      <c r="G89" s="110">
        <v>21</v>
      </c>
      <c r="H89" s="110">
        <v>11</v>
      </c>
      <c r="I89" s="110">
        <v>34</v>
      </c>
      <c r="J89" s="110">
        <v>20</v>
      </c>
      <c r="K89" s="110">
        <v>14</v>
      </c>
      <c r="L89" s="110">
        <v>34</v>
      </c>
      <c r="M89" s="110">
        <v>19</v>
      </c>
      <c r="N89" s="110">
        <v>15</v>
      </c>
      <c r="O89" s="110">
        <v>36</v>
      </c>
      <c r="P89" s="110">
        <v>21</v>
      </c>
      <c r="Q89" s="110">
        <v>15</v>
      </c>
      <c r="R89" s="110">
        <v>39</v>
      </c>
      <c r="S89" s="110">
        <v>25</v>
      </c>
      <c r="T89" s="110">
        <v>14</v>
      </c>
      <c r="U89" s="110">
        <v>42</v>
      </c>
      <c r="V89" s="110">
        <v>28</v>
      </c>
      <c r="W89" s="110">
        <v>14</v>
      </c>
      <c r="X89" s="110">
        <v>46</v>
      </c>
      <c r="Y89" s="110">
        <v>30</v>
      </c>
      <c r="Z89" s="110">
        <v>16</v>
      </c>
      <c r="AA89" s="110">
        <v>47</v>
      </c>
      <c r="AB89" s="110">
        <v>27</v>
      </c>
      <c r="AC89" s="110">
        <v>20</v>
      </c>
      <c r="AD89" s="110">
        <v>44</v>
      </c>
      <c r="AE89" s="110">
        <v>24</v>
      </c>
      <c r="AF89" s="110">
        <v>20</v>
      </c>
      <c r="AG89" s="110">
        <v>44</v>
      </c>
      <c r="AH89" s="110">
        <v>22</v>
      </c>
      <c r="AI89" s="110">
        <v>22</v>
      </c>
      <c r="AJ89" s="110">
        <v>42</v>
      </c>
      <c r="AK89" s="110">
        <v>20</v>
      </c>
      <c r="AL89" s="110">
        <v>22</v>
      </c>
      <c r="AM89" s="110">
        <v>44</v>
      </c>
      <c r="AN89" s="110">
        <v>23</v>
      </c>
      <c r="AO89" s="110">
        <v>21</v>
      </c>
      <c r="AP89" s="110">
        <v>46</v>
      </c>
      <c r="AQ89" s="110">
        <v>27</v>
      </c>
      <c r="AR89" s="110">
        <v>19</v>
      </c>
      <c r="AS89" s="110">
        <v>45</v>
      </c>
      <c r="AT89" s="110">
        <v>27</v>
      </c>
      <c r="AU89" s="110">
        <v>18</v>
      </c>
      <c r="AV89" s="110">
        <v>43</v>
      </c>
      <c r="AW89" s="110">
        <v>27</v>
      </c>
      <c r="AX89" s="110">
        <v>16</v>
      </c>
      <c r="AY89" s="110">
        <v>45</v>
      </c>
      <c r="AZ89" s="110">
        <v>28</v>
      </c>
      <c r="BA89" s="110">
        <v>17</v>
      </c>
      <c r="BB89" s="110">
        <v>51</v>
      </c>
      <c r="BC89" s="110">
        <v>29</v>
      </c>
      <c r="BD89" s="110">
        <v>22</v>
      </c>
      <c r="BE89" s="110">
        <v>49</v>
      </c>
      <c r="BF89" s="110">
        <v>28</v>
      </c>
      <c r="BG89" s="110">
        <v>21</v>
      </c>
      <c r="BH89" s="110">
        <v>42</v>
      </c>
      <c r="BI89" s="110">
        <v>25</v>
      </c>
      <c r="BJ89" s="110">
        <v>17</v>
      </c>
      <c r="BK89" s="110">
        <v>46</v>
      </c>
      <c r="BL89" s="110">
        <v>23</v>
      </c>
      <c r="BM89" s="110">
        <v>23</v>
      </c>
      <c r="BN89" s="110">
        <v>50</v>
      </c>
      <c r="BO89" s="110">
        <v>23</v>
      </c>
      <c r="BP89" s="110">
        <v>27</v>
      </c>
    </row>
    <row r="90" spans="2:68" x14ac:dyDescent="0.25">
      <c r="B90" s="2" t="s">
        <v>26</v>
      </c>
      <c r="C90" s="110">
        <v>32</v>
      </c>
      <c r="D90" s="110">
        <v>12</v>
      </c>
      <c r="E90" s="110">
        <v>20</v>
      </c>
      <c r="F90" s="110">
        <v>29</v>
      </c>
      <c r="G90" s="110">
        <v>13</v>
      </c>
      <c r="H90" s="110">
        <v>16</v>
      </c>
      <c r="I90" s="110">
        <v>25</v>
      </c>
      <c r="J90" s="110">
        <v>13</v>
      </c>
      <c r="K90" s="110">
        <v>12</v>
      </c>
      <c r="L90" s="110">
        <v>21</v>
      </c>
      <c r="M90" s="110">
        <v>10</v>
      </c>
      <c r="N90" s="110">
        <v>11</v>
      </c>
      <c r="O90" s="110">
        <v>26</v>
      </c>
      <c r="P90" s="110">
        <v>15</v>
      </c>
      <c r="Q90" s="110">
        <v>11</v>
      </c>
      <c r="R90" s="110">
        <v>26</v>
      </c>
      <c r="S90" s="110">
        <v>16</v>
      </c>
      <c r="T90" s="110">
        <v>10</v>
      </c>
      <c r="U90" s="110">
        <v>28</v>
      </c>
      <c r="V90" s="110">
        <v>18</v>
      </c>
      <c r="W90" s="110">
        <v>10</v>
      </c>
      <c r="X90" s="110">
        <v>28</v>
      </c>
      <c r="Y90" s="110">
        <v>15</v>
      </c>
      <c r="Z90" s="110">
        <v>13</v>
      </c>
      <c r="AA90" s="110">
        <v>29</v>
      </c>
      <c r="AB90" s="110">
        <v>15</v>
      </c>
      <c r="AC90" s="110">
        <v>14</v>
      </c>
      <c r="AD90" s="110">
        <v>31</v>
      </c>
      <c r="AE90" s="110">
        <v>16</v>
      </c>
      <c r="AF90" s="110">
        <v>15</v>
      </c>
      <c r="AG90" s="110">
        <v>35</v>
      </c>
      <c r="AH90" s="110">
        <v>22</v>
      </c>
      <c r="AI90" s="110">
        <v>13</v>
      </c>
      <c r="AJ90" s="110">
        <v>39</v>
      </c>
      <c r="AK90" s="110">
        <v>24</v>
      </c>
      <c r="AL90" s="110">
        <v>15</v>
      </c>
      <c r="AM90" s="110">
        <v>41</v>
      </c>
      <c r="AN90" s="110">
        <v>25</v>
      </c>
      <c r="AO90" s="110">
        <v>16</v>
      </c>
      <c r="AP90" s="110">
        <v>48</v>
      </c>
      <c r="AQ90" s="110">
        <v>28</v>
      </c>
      <c r="AR90" s="110">
        <v>20</v>
      </c>
      <c r="AS90" s="110">
        <v>46</v>
      </c>
      <c r="AT90" s="110">
        <v>26</v>
      </c>
      <c r="AU90" s="110">
        <v>20</v>
      </c>
      <c r="AV90" s="110">
        <v>44</v>
      </c>
      <c r="AW90" s="110">
        <v>22</v>
      </c>
      <c r="AX90" s="110">
        <v>22</v>
      </c>
      <c r="AY90" s="110">
        <v>41</v>
      </c>
      <c r="AZ90" s="110">
        <v>20</v>
      </c>
      <c r="BA90" s="110">
        <v>21</v>
      </c>
      <c r="BB90" s="110">
        <v>38</v>
      </c>
      <c r="BC90" s="110">
        <v>19</v>
      </c>
      <c r="BD90" s="110">
        <v>19</v>
      </c>
      <c r="BE90" s="110">
        <v>41</v>
      </c>
      <c r="BF90" s="110">
        <v>24</v>
      </c>
      <c r="BG90" s="110">
        <v>17</v>
      </c>
      <c r="BH90" s="110">
        <v>44</v>
      </c>
      <c r="BI90" s="110">
        <v>24</v>
      </c>
      <c r="BJ90" s="110">
        <v>20</v>
      </c>
      <c r="BK90" s="110">
        <v>44</v>
      </c>
      <c r="BL90" s="110">
        <v>28</v>
      </c>
      <c r="BM90" s="110">
        <v>16</v>
      </c>
      <c r="BN90" s="110">
        <v>41</v>
      </c>
      <c r="BO90" s="110">
        <v>28</v>
      </c>
      <c r="BP90" s="110">
        <v>13</v>
      </c>
    </row>
    <row r="91" spans="2:68" x14ac:dyDescent="0.25">
      <c r="B91" s="2" t="s">
        <v>27</v>
      </c>
      <c r="C91" s="110">
        <v>37</v>
      </c>
      <c r="D91" s="110">
        <v>20</v>
      </c>
      <c r="E91" s="110">
        <v>17</v>
      </c>
      <c r="F91" s="110">
        <v>36</v>
      </c>
      <c r="G91" s="110">
        <v>21</v>
      </c>
      <c r="H91" s="110">
        <v>15</v>
      </c>
      <c r="I91" s="110">
        <v>33</v>
      </c>
      <c r="J91" s="110">
        <v>17</v>
      </c>
      <c r="K91" s="110">
        <v>16</v>
      </c>
      <c r="L91" s="110">
        <v>33</v>
      </c>
      <c r="M91" s="110">
        <v>17</v>
      </c>
      <c r="N91" s="110">
        <v>16</v>
      </c>
      <c r="O91" s="110">
        <v>33</v>
      </c>
      <c r="P91" s="110">
        <v>15</v>
      </c>
      <c r="Q91" s="110">
        <v>18</v>
      </c>
      <c r="R91" s="110">
        <v>29</v>
      </c>
      <c r="S91" s="110">
        <v>11</v>
      </c>
      <c r="T91" s="110">
        <v>18</v>
      </c>
      <c r="U91" s="110">
        <v>25</v>
      </c>
      <c r="V91" s="110">
        <v>11</v>
      </c>
      <c r="W91" s="110">
        <v>14</v>
      </c>
      <c r="X91" s="110">
        <v>24</v>
      </c>
      <c r="Y91" s="110">
        <v>13</v>
      </c>
      <c r="Z91" s="110">
        <v>11</v>
      </c>
      <c r="AA91" s="110">
        <v>21</v>
      </c>
      <c r="AB91" s="110">
        <v>11</v>
      </c>
      <c r="AC91" s="110">
        <v>10</v>
      </c>
      <c r="AD91" s="110">
        <v>25</v>
      </c>
      <c r="AE91" s="110">
        <v>15</v>
      </c>
      <c r="AF91" s="110">
        <v>10</v>
      </c>
      <c r="AG91" s="110">
        <v>25</v>
      </c>
      <c r="AH91" s="110">
        <v>15</v>
      </c>
      <c r="AI91" s="110">
        <v>10</v>
      </c>
      <c r="AJ91" s="110">
        <v>27</v>
      </c>
      <c r="AK91" s="110">
        <v>18</v>
      </c>
      <c r="AL91" s="110">
        <v>9</v>
      </c>
      <c r="AM91" s="110">
        <v>26</v>
      </c>
      <c r="AN91" s="110">
        <v>14</v>
      </c>
      <c r="AO91" s="110">
        <v>12</v>
      </c>
      <c r="AP91" s="110">
        <v>27</v>
      </c>
      <c r="AQ91" s="110">
        <v>14</v>
      </c>
      <c r="AR91" s="110">
        <v>13</v>
      </c>
      <c r="AS91" s="110">
        <v>29</v>
      </c>
      <c r="AT91" s="110">
        <v>16</v>
      </c>
      <c r="AU91" s="110">
        <v>13</v>
      </c>
      <c r="AV91" s="110">
        <v>34</v>
      </c>
      <c r="AW91" s="110">
        <v>21</v>
      </c>
      <c r="AX91" s="110">
        <v>13</v>
      </c>
      <c r="AY91" s="110">
        <v>33</v>
      </c>
      <c r="AZ91" s="110">
        <v>20</v>
      </c>
      <c r="BA91" s="110">
        <v>13</v>
      </c>
      <c r="BB91" s="110">
        <v>36</v>
      </c>
      <c r="BC91" s="110">
        <v>22</v>
      </c>
      <c r="BD91" s="110">
        <v>14</v>
      </c>
      <c r="BE91" s="110">
        <v>40</v>
      </c>
      <c r="BF91" s="110">
        <v>22</v>
      </c>
      <c r="BG91" s="110">
        <v>18</v>
      </c>
      <c r="BH91" s="110">
        <v>42</v>
      </c>
      <c r="BI91" s="110">
        <v>24</v>
      </c>
      <c r="BJ91" s="110">
        <v>18</v>
      </c>
      <c r="BK91" s="110">
        <v>42</v>
      </c>
      <c r="BL91" s="110">
        <v>20</v>
      </c>
      <c r="BM91" s="110">
        <v>22</v>
      </c>
      <c r="BN91" s="110">
        <v>42</v>
      </c>
      <c r="BO91" s="110">
        <v>20</v>
      </c>
      <c r="BP91" s="110">
        <v>22</v>
      </c>
    </row>
    <row r="92" spans="2:68" x14ac:dyDescent="0.25">
      <c r="B92" s="2" t="s">
        <v>28</v>
      </c>
      <c r="C92" s="110">
        <v>27</v>
      </c>
      <c r="D92" s="110">
        <v>13</v>
      </c>
      <c r="E92" s="110">
        <v>14</v>
      </c>
      <c r="F92" s="110">
        <v>33</v>
      </c>
      <c r="G92" s="110">
        <v>14</v>
      </c>
      <c r="H92" s="110">
        <v>19</v>
      </c>
      <c r="I92" s="110">
        <v>33</v>
      </c>
      <c r="J92" s="110">
        <v>16</v>
      </c>
      <c r="K92" s="110">
        <v>17</v>
      </c>
      <c r="L92" s="110">
        <v>38</v>
      </c>
      <c r="M92" s="110">
        <v>19</v>
      </c>
      <c r="N92" s="110">
        <v>19</v>
      </c>
      <c r="O92" s="110">
        <v>35</v>
      </c>
      <c r="P92" s="110">
        <v>19</v>
      </c>
      <c r="Q92" s="110">
        <v>16</v>
      </c>
      <c r="R92" s="110">
        <v>36</v>
      </c>
      <c r="S92" s="110">
        <v>20</v>
      </c>
      <c r="T92" s="110">
        <v>16</v>
      </c>
      <c r="U92" s="110">
        <v>36</v>
      </c>
      <c r="V92" s="110">
        <v>22</v>
      </c>
      <c r="W92" s="110">
        <v>14</v>
      </c>
      <c r="X92" s="110">
        <v>34</v>
      </c>
      <c r="Y92" s="110">
        <v>18</v>
      </c>
      <c r="Z92" s="110">
        <v>16</v>
      </c>
      <c r="AA92" s="110">
        <v>29</v>
      </c>
      <c r="AB92" s="110">
        <v>14</v>
      </c>
      <c r="AC92" s="110">
        <v>15</v>
      </c>
      <c r="AD92" s="110">
        <v>26</v>
      </c>
      <c r="AE92" s="110">
        <v>10</v>
      </c>
      <c r="AF92" s="110">
        <v>16</v>
      </c>
      <c r="AG92" s="110">
        <v>26</v>
      </c>
      <c r="AH92" s="110">
        <v>9</v>
      </c>
      <c r="AI92" s="110">
        <v>17</v>
      </c>
      <c r="AJ92" s="110">
        <v>21</v>
      </c>
      <c r="AK92" s="110">
        <v>8</v>
      </c>
      <c r="AL92" s="110">
        <v>13</v>
      </c>
      <c r="AM92" s="110">
        <v>20</v>
      </c>
      <c r="AN92" s="110">
        <v>10</v>
      </c>
      <c r="AO92" s="110">
        <v>10</v>
      </c>
      <c r="AP92" s="110">
        <v>18</v>
      </c>
      <c r="AQ92" s="110">
        <v>9</v>
      </c>
      <c r="AR92" s="110">
        <v>9</v>
      </c>
      <c r="AS92" s="110">
        <v>21</v>
      </c>
      <c r="AT92" s="110">
        <v>12</v>
      </c>
      <c r="AU92" s="110">
        <v>9</v>
      </c>
      <c r="AV92" s="110">
        <v>20</v>
      </c>
      <c r="AW92" s="110">
        <v>12</v>
      </c>
      <c r="AX92" s="110">
        <v>8</v>
      </c>
      <c r="AY92" s="110">
        <v>28</v>
      </c>
      <c r="AZ92" s="110">
        <v>19</v>
      </c>
      <c r="BA92" s="110">
        <v>9</v>
      </c>
      <c r="BB92" s="110">
        <v>28</v>
      </c>
      <c r="BC92" s="110">
        <v>16</v>
      </c>
      <c r="BD92" s="110">
        <v>12</v>
      </c>
      <c r="BE92" s="110">
        <v>25</v>
      </c>
      <c r="BF92" s="110">
        <v>13</v>
      </c>
      <c r="BG92" s="110">
        <v>12</v>
      </c>
      <c r="BH92" s="110">
        <v>28</v>
      </c>
      <c r="BI92" s="110">
        <v>14</v>
      </c>
      <c r="BJ92" s="110">
        <v>14</v>
      </c>
      <c r="BK92" s="110">
        <v>27</v>
      </c>
      <c r="BL92" s="110">
        <v>16</v>
      </c>
      <c r="BM92" s="110">
        <v>11</v>
      </c>
      <c r="BN92" s="110">
        <v>28</v>
      </c>
      <c r="BO92" s="110">
        <v>15</v>
      </c>
      <c r="BP92" s="110">
        <v>13</v>
      </c>
    </row>
    <row r="93" spans="2:68" x14ac:dyDescent="0.25">
      <c r="B93" s="2" t="s">
        <v>29</v>
      </c>
      <c r="C93" s="110">
        <v>10</v>
      </c>
      <c r="D93" s="110">
        <v>5</v>
      </c>
      <c r="E93" s="110">
        <v>5</v>
      </c>
      <c r="F93" s="110">
        <v>11</v>
      </c>
      <c r="G93" s="110">
        <v>5</v>
      </c>
      <c r="H93" s="110">
        <v>6</v>
      </c>
      <c r="I93" s="110">
        <v>12</v>
      </c>
      <c r="J93" s="110">
        <v>5</v>
      </c>
      <c r="K93" s="110">
        <v>7</v>
      </c>
      <c r="L93" s="110">
        <v>11</v>
      </c>
      <c r="M93" s="110">
        <v>5</v>
      </c>
      <c r="N93" s="110">
        <v>6</v>
      </c>
      <c r="O93" s="110">
        <v>17</v>
      </c>
      <c r="P93" s="110">
        <v>7</v>
      </c>
      <c r="Q93" s="110">
        <v>10</v>
      </c>
      <c r="R93" s="110">
        <v>23</v>
      </c>
      <c r="S93" s="110">
        <v>11</v>
      </c>
      <c r="T93" s="110">
        <v>12</v>
      </c>
      <c r="U93" s="110">
        <v>29</v>
      </c>
      <c r="V93" s="110">
        <v>12</v>
      </c>
      <c r="W93" s="110">
        <v>17</v>
      </c>
      <c r="X93" s="110">
        <v>30</v>
      </c>
      <c r="Y93" s="110">
        <v>16</v>
      </c>
      <c r="Z93" s="110">
        <v>14</v>
      </c>
      <c r="AA93" s="110">
        <v>34</v>
      </c>
      <c r="AB93" s="110">
        <v>18</v>
      </c>
      <c r="AC93" s="110">
        <v>16</v>
      </c>
      <c r="AD93" s="110">
        <v>33</v>
      </c>
      <c r="AE93" s="110">
        <v>19</v>
      </c>
      <c r="AF93" s="110">
        <v>14</v>
      </c>
      <c r="AG93" s="110">
        <v>29</v>
      </c>
      <c r="AH93" s="110">
        <v>17</v>
      </c>
      <c r="AI93" s="110">
        <v>12</v>
      </c>
      <c r="AJ93" s="110">
        <v>29</v>
      </c>
      <c r="AK93" s="110">
        <v>18</v>
      </c>
      <c r="AL93" s="110">
        <v>11</v>
      </c>
      <c r="AM93" s="110">
        <v>26</v>
      </c>
      <c r="AN93" s="110">
        <v>12</v>
      </c>
      <c r="AO93" s="110">
        <v>14</v>
      </c>
      <c r="AP93" s="110">
        <v>23</v>
      </c>
      <c r="AQ93" s="110">
        <v>10</v>
      </c>
      <c r="AR93" s="110">
        <v>13</v>
      </c>
      <c r="AS93" s="110">
        <v>21</v>
      </c>
      <c r="AT93" s="110">
        <v>9</v>
      </c>
      <c r="AU93" s="110">
        <v>12</v>
      </c>
      <c r="AV93" s="110">
        <v>18</v>
      </c>
      <c r="AW93" s="110">
        <v>5</v>
      </c>
      <c r="AX93" s="110">
        <v>13</v>
      </c>
      <c r="AY93" s="110">
        <v>14</v>
      </c>
      <c r="AZ93" s="110">
        <v>4</v>
      </c>
      <c r="BA93" s="110">
        <v>10</v>
      </c>
      <c r="BB93" s="110">
        <v>15</v>
      </c>
      <c r="BC93" s="110">
        <v>7</v>
      </c>
      <c r="BD93" s="110">
        <v>8</v>
      </c>
      <c r="BE93" s="110">
        <v>15</v>
      </c>
      <c r="BF93" s="110">
        <v>7</v>
      </c>
      <c r="BG93" s="110">
        <v>8</v>
      </c>
      <c r="BH93" s="110">
        <v>17</v>
      </c>
      <c r="BI93" s="110">
        <v>9</v>
      </c>
      <c r="BJ93" s="110">
        <v>8</v>
      </c>
      <c r="BK93" s="110">
        <v>17</v>
      </c>
      <c r="BL93" s="110">
        <v>10</v>
      </c>
      <c r="BM93" s="110">
        <v>7</v>
      </c>
      <c r="BN93" s="110">
        <v>22</v>
      </c>
      <c r="BO93" s="110">
        <v>14</v>
      </c>
      <c r="BP93" s="110">
        <v>8</v>
      </c>
    </row>
    <row r="94" spans="2:68" x14ac:dyDescent="0.25">
      <c r="B94" s="2" t="s">
        <v>30</v>
      </c>
      <c r="C94" s="110">
        <v>10</v>
      </c>
      <c r="D94" s="110">
        <v>5</v>
      </c>
      <c r="E94" s="110">
        <v>5</v>
      </c>
      <c r="F94" s="110">
        <v>7</v>
      </c>
      <c r="G94" s="110">
        <v>2</v>
      </c>
      <c r="H94" s="110">
        <v>5</v>
      </c>
      <c r="I94" s="110">
        <v>7</v>
      </c>
      <c r="J94" s="110">
        <v>3</v>
      </c>
      <c r="K94" s="110">
        <v>4</v>
      </c>
      <c r="L94" s="110">
        <v>5</v>
      </c>
      <c r="M94" s="110">
        <v>2</v>
      </c>
      <c r="N94" s="110">
        <v>3</v>
      </c>
      <c r="O94" s="110">
        <v>2</v>
      </c>
      <c r="P94" s="110">
        <v>0</v>
      </c>
      <c r="Q94" s="110">
        <v>2</v>
      </c>
      <c r="R94" s="110">
        <v>3</v>
      </c>
      <c r="S94" s="110">
        <v>1</v>
      </c>
      <c r="T94" s="110">
        <v>2</v>
      </c>
      <c r="U94" s="110">
        <v>5</v>
      </c>
      <c r="V94" s="110">
        <v>2</v>
      </c>
      <c r="W94" s="110">
        <v>3</v>
      </c>
      <c r="X94" s="110">
        <v>8</v>
      </c>
      <c r="Y94" s="110">
        <v>4</v>
      </c>
      <c r="Z94" s="110">
        <v>4</v>
      </c>
      <c r="AA94" s="110">
        <v>7</v>
      </c>
      <c r="AB94" s="110">
        <v>4</v>
      </c>
      <c r="AC94" s="110">
        <v>3</v>
      </c>
      <c r="AD94" s="110">
        <v>10</v>
      </c>
      <c r="AE94" s="110">
        <v>4</v>
      </c>
      <c r="AF94" s="110">
        <v>6</v>
      </c>
      <c r="AG94" s="110">
        <v>17</v>
      </c>
      <c r="AH94" s="110">
        <v>6</v>
      </c>
      <c r="AI94" s="110">
        <v>11</v>
      </c>
      <c r="AJ94" s="110">
        <v>22</v>
      </c>
      <c r="AK94" s="110">
        <v>7</v>
      </c>
      <c r="AL94" s="110">
        <v>15</v>
      </c>
      <c r="AM94" s="110">
        <v>24</v>
      </c>
      <c r="AN94" s="110">
        <v>11</v>
      </c>
      <c r="AO94" s="110">
        <v>13</v>
      </c>
      <c r="AP94" s="110">
        <v>24</v>
      </c>
      <c r="AQ94" s="110">
        <v>11</v>
      </c>
      <c r="AR94" s="110">
        <v>13</v>
      </c>
      <c r="AS94" s="110">
        <v>18</v>
      </c>
      <c r="AT94" s="110">
        <v>11</v>
      </c>
      <c r="AU94" s="110">
        <v>7</v>
      </c>
      <c r="AV94" s="110">
        <v>16</v>
      </c>
      <c r="AW94" s="110">
        <v>10</v>
      </c>
      <c r="AX94" s="110">
        <v>6</v>
      </c>
      <c r="AY94" s="110">
        <v>14</v>
      </c>
      <c r="AZ94" s="110">
        <v>7</v>
      </c>
      <c r="BA94" s="110">
        <v>7</v>
      </c>
      <c r="BB94" s="110">
        <v>12</v>
      </c>
      <c r="BC94" s="110">
        <v>3</v>
      </c>
      <c r="BD94" s="110">
        <v>9</v>
      </c>
      <c r="BE94" s="110">
        <v>12</v>
      </c>
      <c r="BF94" s="110">
        <v>2</v>
      </c>
      <c r="BG94" s="110">
        <v>10</v>
      </c>
      <c r="BH94" s="110">
        <v>13</v>
      </c>
      <c r="BI94" s="110">
        <v>1</v>
      </c>
      <c r="BJ94" s="110">
        <v>12</v>
      </c>
      <c r="BK94" s="110">
        <v>11</v>
      </c>
      <c r="BL94" s="110">
        <v>1</v>
      </c>
      <c r="BM94" s="110">
        <v>10</v>
      </c>
      <c r="BN94" s="110">
        <v>11</v>
      </c>
      <c r="BO94" s="110">
        <v>3</v>
      </c>
      <c r="BP94" s="110">
        <v>8</v>
      </c>
    </row>
    <row r="95" spans="2:68" x14ac:dyDescent="0.25">
      <c r="B95" s="2" t="s">
        <v>31</v>
      </c>
      <c r="C95" s="110">
        <v>2</v>
      </c>
      <c r="D95" s="110">
        <v>1</v>
      </c>
      <c r="E95" s="110">
        <v>1</v>
      </c>
      <c r="F95" s="110">
        <v>1</v>
      </c>
      <c r="G95" s="110">
        <v>1</v>
      </c>
      <c r="H95" s="110">
        <v>0</v>
      </c>
      <c r="I95" s="110">
        <v>2</v>
      </c>
      <c r="J95" s="110">
        <v>1</v>
      </c>
      <c r="K95" s="110">
        <v>1</v>
      </c>
      <c r="L95" s="110">
        <v>2</v>
      </c>
      <c r="M95" s="110">
        <v>1</v>
      </c>
      <c r="N95" s="110">
        <v>1</v>
      </c>
      <c r="O95" s="110">
        <v>3</v>
      </c>
      <c r="P95" s="110">
        <v>1</v>
      </c>
      <c r="Q95" s="110">
        <v>2</v>
      </c>
      <c r="R95" s="110">
        <v>4</v>
      </c>
      <c r="S95" s="110">
        <v>1</v>
      </c>
      <c r="T95" s="110">
        <v>3</v>
      </c>
      <c r="U95" s="110">
        <v>4</v>
      </c>
      <c r="V95" s="110">
        <v>1</v>
      </c>
      <c r="W95" s="110">
        <v>3</v>
      </c>
      <c r="X95" s="110">
        <v>3</v>
      </c>
      <c r="Y95" s="110">
        <v>1</v>
      </c>
      <c r="Z95" s="110">
        <v>2</v>
      </c>
      <c r="AA95" s="110">
        <v>4</v>
      </c>
      <c r="AB95" s="110">
        <v>1</v>
      </c>
      <c r="AC95" s="110">
        <v>3</v>
      </c>
      <c r="AD95" s="110">
        <v>2</v>
      </c>
      <c r="AE95" s="110">
        <v>0</v>
      </c>
      <c r="AF95" s="110">
        <v>2</v>
      </c>
      <c r="AG95" s="110">
        <v>2</v>
      </c>
      <c r="AH95" s="110">
        <v>1</v>
      </c>
      <c r="AI95" s="110">
        <v>1</v>
      </c>
      <c r="AJ95" s="110">
        <v>2</v>
      </c>
      <c r="AK95" s="110">
        <v>1</v>
      </c>
      <c r="AL95" s="110">
        <v>1</v>
      </c>
      <c r="AM95" s="110">
        <v>5</v>
      </c>
      <c r="AN95" s="110">
        <v>2</v>
      </c>
      <c r="AO95" s="110">
        <v>3</v>
      </c>
      <c r="AP95" s="110">
        <v>4</v>
      </c>
      <c r="AQ95" s="110">
        <v>2</v>
      </c>
      <c r="AR95" s="110">
        <v>2</v>
      </c>
      <c r="AS95" s="110">
        <v>6</v>
      </c>
      <c r="AT95" s="110">
        <v>2</v>
      </c>
      <c r="AU95" s="110">
        <v>4</v>
      </c>
      <c r="AV95" s="110">
        <v>8</v>
      </c>
      <c r="AW95" s="110">
        <v>2</v>
      </c>
      <c r="AX95" s="110">
        <v>6</v>
      </c>
      <c r="AY95" s="110">
        <v>7</v>
      </c>
      <c r="AZ95" s="110">
        <v>2</v>
      </c>
      <c r="BA95" s="110">
        <v>5</v>
      </c>
      <c r="BB95" s="110">
        <v>4</v>
      </c>
      <c r="BC95" s="110">
        <v>1</v>
      </c>
      <c r="BD95" s="110">
        <v>3</v>
      </c>
      <c r="BE95" s="110">
        <v>6</v>
      </c>
      <c r="BF95" s="110">
        <v>2</v>
      </c>
      <c r="BG95" s="110">
        <v>4</v>
      </c>
      <c r="BH95" s="110">
        <v>5</v>
      </c>
      <c r="BI95" s="110">
        <v>2</v>
      </c>
      <c r="BJ95" s="110">
        <v>3</v>
      </c>
      <c r="BK95" s="110">
        <v>6</v>
      </c>
      <c r="BL95" s="110">
        <v>2</v>
      </c>
      <c r="BM95" s="110">
        <v>4</v>
      </c>
      <c r="BN95" s="110">
        <v>7</v>
      </c>
      <c r="BO95" s="110">
        <v>1</v>
      </c>
      <c r="BP95" s="110">
        <v>6</v>
      </c>
    </row>
    <row r="96" spans="2:68" x14ac:dyDescent="0.25">
      <c r="B96" s="2" t="s">
        <v>32</v>
      </c>
      <c r="C96" s="110">
        <v>2</v>
      </c>
      <c r="D96" s="110">
        <v>2</v>
      </c>
      <c r="E96" s="110">
        <v>0</v>
      </c>
      <c r="F96" s="110">
        <v>1</v>
      </c>
      <c r="G96" s="110">
        <v>1</v>
      </c>
      <c r="H96" s="110">
        <v>0</v>
      </c>
      <c r="I96" s="110">
        <v>0</v>
      </c>
      <c r="J96" s="110">
        <v>0</v>
      </c>
      <c r="K96" s="110">
        <v>0</v>
      </c>
      <c r="L96" s="110">
        <v>0</v>
      </c>
      <c r="M96" s="110">
        <v>0</v>
      </c>
      <c r="N96" s="110">
        <v>0</v>
      </c>
      <c r="O96" s="110">
        <v>0</v>
      </c>
      <c r="P96" s="110">
        <v>0</v>
      </c>
      <c r="Q96" s="110">
        <v>0</v>
      </c>
      <c r="R96" s="110">
        <v>0</v>
      </c>
      <c r="S96" s="110">
        <v>0</v>
      </c>
      <c r="T96" s="110">
        <v>0</v>
      </c>
      <c r="U96" s="110">
        <v>0</v>
      </c>
      <c r="V96" s="110">
        <v>0</v>
      </c>
      <c r="W96" s="110">
        <v>0</v>
      </c>
      <c r="X96" s="110">
        <v>1</v>
      </c>
      <c r="Y96" s="110">
        <v>0</v>
      </c>
      <c r="Z96" s="110">
        <v>1</v>
      </c>
      <c r="AA96" s="110">
        <v>1</v>
      </c>
      <c r="AB96" s="110">
        <v>0</v>
      </c>
      <c r="AC96" s="110">
        <v>1</v>
      </c>
      <c r="AD96" s="110">
        <v>3</v>
      </c>
      <c r="AE96" s="110">
        <v>1</v>
      </c>
      <c r="AF96" s="110">
        <v>2</v>
      </c>
      <c r="AG96" s="110">
        <v>3</v>
      </c>
      <c r="AH96" s="110">
        <v>1</v>
      </c>
      <c r="AI96" s="110">
        <v>2</v>
      </c>
      <c r="AJ96" s="110">
        <v>3</v>
      </c>
      <c r="AK96" s="110">
        <v>1</v>
      </c>
      <c r="AL96" s="110">
        <v>2</v>
      </c>
      <c r="AM96" s="110">
        <v>1</v>
      </c>
      <c r="AN96" s="110">
        <v>0</v>
      </c>
      <c r="AO96" s="110">
        <v>1</v>
      </c>
      <c r="AP96" s="110">
        <v>1</v>
      </c>
      <c r="AQ96" s="110">
        <v>0</v>
      </c>
      <c r="AR96" s="110">
        <v>1</v>
      </c>
      <c r="AS96" s="110">
        <v>1</v>
      </c>
      <c r="AT96" s="110">
        <v>0</v>
      </c>
      <c r="AU96" s="110">
        <v>1</v>
      </c>
      <c r="AV96" s="110">
        <v>1</v>
      </c>
      <c r="AW96" s="110">
        <v>1</v>
      </c>
      <c r="AX96" s="110">
        <v>0</v>
      </c>
      <c r="AY96" s="110">
        <v>1</v>
      </c>
      <c r="AZ96" s="110">
        <v>1</v>
      </c>
      <c r="BA96" s="110">
        <v>0</v>
      </c>
      <c r="BB96" s="110">
        <v>3</v>
      </c>
      <c r="BC96" s="110">
        <v>2</v>
      </c>
      <c r="BD96" s="110">
        <v>1</v>
      </c>
      <c r="BE96" s="110">
        <v>2</v>
      </c>
      <c r="BF96" s="110">
        <v>1</v>
      </c>
      <c r="BG96" s="110">
        <v>1</v>
      </c>
      <c r="BH96" s="110">
        <v>2</v>
      </c>
      <c r="BI96" s="110">
        <v>0</v>
      </c>
      <c r="BJ96" s="110">
        <v>2</v>
      </c>
      <c r="BK96" s="110">
        <v>0</v>
      </c>
      <c r="BL96" s="110">
        <v>0</v>
      </c>
      <c r="BM96" s="110">
        <v>0</v>
      </c>
      <c r="BN96" s="110">
        <v>0</v>
      </c>
      <c r="BO96" s="110">
        <v>0</v>
      </c>
      <c r="BP96" s="110">
        <v>0</v>
      </c>
    </row>
    <row r="97" spans="1:68" x14ac:dyDescent="0.25">
      <c r="B97" s="2" t="s">
        <v>33</v>
      </c>
      <c r="C97" s="110">
        <v>0</v>
      </c>
      <c r="D97" s="110">
        <v>0</v>
      </c>
      <c r="E97" s="110">
        <v>0</v>
      </c>
      <c r="F97" s="110">
        <v>0</v>
      </c>
      <c r="G97" s="110">
        <v>0</v>
      </c>
      <c r="H97" s="110">
        <v>0</v>
      </c>
      <c r="I97" s="110">
        <v>1</v>
      </c>
      <c r="J97" s="110">
        <v>1</v>
      </c>
      <c r="K97" s="110">
        <v>0</v>
      </c>
      <c r="L97" s="110">
        <v>1</v>
      </c>
      <c r="M97" s="110">
        <v>1</v>
      </c>
      <c r="N97" s="110">
        <v>0</v>
      </c>
      <c r="O97" s="110">
        <v>1</v>
      </c>
      <c r="P97" s="110">
        <v>1</v>
      </c>
      <c r="Q97" s="110">
        <v>0</v>
      </c>
      <c r="R97" s="110">
        <v>0</v>
      </c>
      <c r="S97" s="110">
        <v>0</v>
      </c>
      <c r="T97" s="110">
        <v>0</v>
      </c>
      <c r="U97" s="110">
        <v>0</v>
      </c>
      <c r="V97" s="110">
        <v>0</v>
      </c>
      <c r="W97" s="110">
        <v>0</v>
      </c>
      <c r="X97" s="110">
        <v>0</v>
      </c>
      <c r="Y97" s="110">
        <v>0</v>
      </c>
      <c r="Z97" s="110">
        <v>0</v>
      </c>
      <c r="AA97" s="110">
        <v>0</v>
      </c>
      <c r="AB97" s="110">
        <v>0</v>
      </c>
      <c r="AC97" s="110">
        <v>0</v>
      </c>
      <c r="AD97" s="110">
        <v>0</v>
      </c>
      <c r="AE97" s="110">
        <v>0</v>
      </c>
      <c r="AF97" s="110">
        <v>0</v>
      </c>
      <c r="AG97" s="110">
        <v>0</v>
      </c>
      <c r="AH97" s="110">
        <v>0</v>
      </c>
      <c r="AI97" s="110">
        <v>0</v>
      </c>
      <c r="AJ97" s="110">
        <v>0</v>
      </c>
      <c r="AK97" s="110">
        <v>0</v>
      </c>
      <c r="AL97" s="110">
        <v>0</v>
      </c>
      <c r="AM97" s="110">
        <v>1</v>
      </c>
      <c r="AN97" s="110">
        <v>0</v>
      </c>
      <c r="AO97" s="110">
        <v>1</v>
      </c>
      <c r="AP97" s="110">
        <v>0</v>
      </c>
      <c r="AQ97" s="110">
        <v>0</v>
      </c>
      <c r="AR97" s="110">
        <v>0</v>
      </c>
      <c r="AS97" s="110">
        <v>0</v>
      </c>
      <c r="AT97" s="110">
        <v>0</v>
      </c>
      <c r="AU97" s="110">
        <v>0</v>
      </c>
      <c r="AV97" s="110">
        <v>0</v>
      </c>
      <c r="AW97" s="110">
        <v>0</v>
      </c>
      <c r="AX97" s="110">
        <v>0</v>
      </c>
      <c r="AY97" s="110">
        <v>0</v>
      </c>
      <c r="AZ97" s="110">
        <v>0</v>
      </c>
      <c r="BA97" s="110">
        <v>0</v>
      </c>
      <c r="BB97" s="110">
        <v>0</v>
      </c>
      <c r="BC97" s="110">
        <v>0</v>
      </c>
      <c r="BD97" s="110">
        <v>0</v>
      </c>
      <c r="BE97" s="110">
        <v>0</v>
      </c>
      <c r="BF97" s="110">
        <v>0</v>
      </c>
      <c r="BG97" s="110">
        <v>0</v>
      </c>
      <c r="BH97" s="110">
        <v>0</v>
      </c>
      <c r="BI97" s="110">
        <v>0</v>
      </c>
      <c r="BJ97" s="110">
        <v>0</v>
      </c>
      <c r="BK97" s="110">
        <v>0</v>
      </c>
      <c r="BL97" s="110">
        <v>0</v>
      </c>
      <c r="BM97" s="110">
        <v>0</v>
      </c>
      <c r="BN97" s="110">
        <v>0</v>
      </c>
      <c r="BO97" s="110">
        <v>0</v>
      </c>
      <c r="BP97" s="110">
        <v>0</v>
      </c>
    </row>
    <row r="98" spans="1:68" x14ac:dyDescent="0.25">
      <c r="C98" s="109" t="s">
        <v>94</v>
      </c>
      <c r="F98" s="109" t="s">
        <v>75</v>
      </c>
      <c r="I98" s="109" t="s">
        <v>76</v>
      </c>
      <c r="L98" s="109" t="s">
        <v>77</v>
      </c>
      <c r="O98" s="109" t="s">
        <v>78</v>
      </c>
      <c r="R98" s="109" t="s">
        <v>79</v>
      </c>
      <c r="U98" s="109" t="s">
        <v>80</v>
      </c>
      <c r="X98" s="109" t="s">
        <v>81</v>
      </c>
      <c r="AA98" s="109" t="s">
        <v>82</v>
      </c>
      <c r="AD98" s="109" t="s">
        <v>83</v>
      </c>
      <c r="AG98" s="109" t="s">
        <v>84</v>
      </c>
      <c r="AJ98" s="109" t="s">
        <v>85</v>
      </c>
      <c r="AM98" s="109" t="s">
        <v>86</v>
      </c>
      <c r="AP98" s="109" t="s">
        <v>87</v>
      </c>
      <c r="AS98" s="109" t="s">
        <v>88</v>
      </c>
      <c r="AV98" s="109" t="s">
        <v>89</v>
      </c>
      <c r="AY98" s="109" t="s">
        <v>90</v>
      </c>
      <c r="BB98" s="109" t="s">
        <v>91</v>
      </c>
      <c r="BE98" s="109" t="s">
        <v>92</v>
      </c>
      <c r="BH98" s="109" t="s">
        <v>72</v>
      </c>
      <c r="BK98" s="109" t="s">
        <v>73</v>
      </c>
      <c r="BN98" s="109" t="s">
        <v>93</v>
      </c>
    </row>
    <row r="99" spans="1:68" x14ac:dyDescent="0.25">
      <c r="A99" s="2" t="s">
        <v>37</v>
      </c>
      <c r="B99" s="2" t="s">
        <v>13</v>
      </c>
      <c r="C99" s="110">
        <v>7</v>
      </c>
      <c r="D99" s="110">
        <v>4</v>
      </c>
      <c r="E99" s="110">
        <v>3</v>
      </c>
      <c r="F99" s="110">
        <v>6</v>
      </c>
      <c r="G99" s="110">
        <v>4</v>
      </c>
      <c r="H99" s="110">
        <v>2</v>
      </c>
      <c r="I99" s="110">
        <v>7</v>
      </c>
      <c r="J99" s="110">
        <v>5</v>
      </c>
      <c r="K99" s="110">
        <v>2</v>
      </c>
      <c r="L99" s="110">
        <v>6</v>
      </c>
      <c r="M99" s="110">
        <v>2</v>
      </c>
      <c r="N99" s="110">
        <v>4</v>
      </c>
      <c r="O99" s="110">
        <v>3</v>
      </c>
      <c r="P99" s="110">
        <v>2</v>
      </c>
      <c r="Q99" s="110">
        <v>1</v>
      </c>
      <c r="R99" s="110">
        <v>5</v>
      </c>
      <c r="S99" s="110">
        <v>3</v>
      </c>
      <c r="T99" s="110">
        <v>2</v>
      </c>
      <c r="U99" s="110">
        <v>6</v>
      </c>
      <c r="V99" s="110">
        <v>3</v>
      </c>
      <c r="W99" s="110">
        <v>3</v>
      </c>
      <c r="X99" s="110">
        <v>2</v>
      </c>
      <c r="Y99" s="110">
        <v>1</v>
      </c>
      <c r="Z99" s="110">
        <v>1</v>
      </c>
      <c r="AA99" s="110">
        <v>0</v>
      </c>
      <c r="AB99" s="110">
        <v>0</v>
      </c>
      <c r="AC99" s="110">
        <v>0</v>
      </c>
      <c r="AD99" s="110">
        <v>1</v>
      </c>
      <c r="AE99" s="110">
        <v>0</v>
      </c>
      <c r="AF99" s="110">
        <v>1</v>
      </c>
      <c r="AG99" s="110">
        <v>0</v>
      </c>
      <c r="AH99" s="110">
        <v>0</v>
      </c>
      <c r="AI99" s="110">
        <v>0</v>
      </c>
      <c r="AJ99" s="110">
        <v>0</v>
      </c>
      <c r="AK99" s="110">
        <v>0</v>
      </c>
      <c r="AL99" s="110">
        <v>0</v>
      </c>
      <c r="AM99" s="110">
        <v>0</v>
      </c>
      <c r="AN99" s="110">
        <v>0</v>
      </c>
      <c r="AO99" s="110">
        <v>0</v>
      </c>
      <c r="AP99" s="110">
        <v>0</v>
      </c>
      <c r="AQ99" s="110">
        <v>0</v>
      </c>
      <c r="AR99" s="110">
        <v>0</v>
      </c>
      <c r="AS99" s="110">
        <v>4</v>
      </c>
      <c r="AT99" s="110">
        <v>2</v>
      </c>
      <c r="AU99" s="110">
        <v>2</v>
      </c>
      <c r="AV99" s="110">
        <v>3</v>
      </c>
      <c r="AW99" s="110">
        <v>1</v>
      </c>
      <c r="AX99" s="110">
        <v>2</v>
      </c>
      <c r="AY99" s="110">
        <v>1</v>
      </c>
      <c r="AZ99" s="110">
        <v>1</v>
      </c>
      <c r="BA99" s="110">
        <v>0</v>
      </c>
      <c r="BB99" s="110">
        <v>1</v>
      </c>
      <c r="BC99" s="110">
        <v>1</v>
      </c>
      <c r="BD99" s="110">
        <v>0</v>
      </c>
      <c r="BE99" s="110">
        <v>2</v>
      </c>
      <c r="BF99" s="110">
        <v>2</v>
      </c>
      <c r="BG99" s="110">
        <v>0</v>
      </c>
      <c r="BH99" s="110">
        <v>1</v>
      </c>
      <c r="BI99" s="110">
        <v>1</v>
      </c>
      <c r="BJ99" s="110">
        <v>0</v>
      </c>
      <c r="BK99" s="110">
        <v>0</v>
      </c>
      <c r="BL99" s="110">
        <v>0</v>
      </c>
      <c r="BM99" s="110">
        <v>0</v>
      </c>
      <c r="BN99" s="110">
        <v>0</v>
      </c>
      <c r="BO99" s="110">
        <v>0</v>
      </c>
      <c r="BP99" s="110">
        <v>0</v>
      </c>
    </row>
    <row r="100" spans="1:68" x14ac:dyDescent="0.25">
      <c r="B100" s="2" t="s">
        <v>14</v>
      </c>
      <c r="C100" s="110">
        <v>3</v>
      </c>
      <c r="D100" s="110">
        <v>1</v>
      </c>
      <c r="E100" s="110">
        <v>2</v>
      </c>
      <c r="F100" s="110">
        <v>6</v>
      </c>
      <c r="G100" s="110">
        <v>3</v>
      </c>
      <c r="H100" s="110">
        <v>3</v>
      </c>
      <c r="I100" s="110">
        <v>8</v>
      </c>
      <c r="J100" s="110">
        <v>4</v>
      </c>
      <c r="K100" s="110">
        <v>4</v>
      </c>
      <c r="L100" s="110">
        <v>9</v>
      </c>
      <c r="M100" s="110">
        <v>5</v>
      </c>
      <c r="N100" s="110">
        <v>4</v>
      </c>
      <c r="O100" s="110">
        <v>8</v>
      </c>
      <c r="P100" s="110">
        <v>5</v>
      </c>
      <c r="Q100" s="110">
        <v>3</v>
      </c>
      <c r="R100" s="110">
        <v>6</v>
      </c>
      <c r="S100" s="110">
        <v>4</v>
      </c>
      <c r="T100" s="110">
        <v>2</v>
      </c>
      <c r="U100" s="110">
        <v>5</v>
      </c>
      <c r="V100" s="110">
        <v>4</v>
      </c>
      <c r="W100" s="110">
        <v>1</v>
      </c>
      <c r="X100" s="110">
        <v>5</v>
      </c>
      <c r="Y100" s="110">
        <v>5</v>
      </c>
      <c r="Z100" s="110">
        <v>0</v>
      </c>
      <c r="AA100" s="110">
        <v>4</v>
      </c>
      <c r="AB100" s="110">
        <v>4</v>
      </c>
      <c r="AC100" s="110">
        <v>0</v>
      </c>
      <c r="AD100" s="110">
        <v>3</v>
      </c>
      <c r="AE100" s="110">
        <v>3</v>
      </c>
      <c r="AF100" s="110">
        <v>0</v>
      </c>
      <c r="AG100" s="110">
        <v>3</v>
      </c>
      <c r="AH100" s="110">
        <v>3</v>
      </c>
      <c r="AI100" s="110">
        <v>0</v>
      </c>
      <c r="AJ100" s="110">
        <v>1</v>
      </c>
      <c r="AK100" s="110">
        <v>1</v>
      </c>
      <c r="AL100" s="110">
        <v>0</v>
      </c>
      <c r="AM100" s="110">
        <v>0</v>
      </c>
      <c r="AN100" s="110">
        <v>0</v>
      </c>
      <c r="AO100" s="110">
        <v>0</v>
      </c>
      <c r="AP100" s="110">
        <v>0</v>
      </c>
      <c r="AQ100" s="110">
        <v>0</v>
      </c>
      <c r="AR100" s="110">
        <v>0</v>
      </c>
      <c r="AS100" s="110">
        <v>0</v>
      </c>
      <c r="AT100" s="110">
        <v>0</v>
      </c>
      <c r="AU100" s="110">
        <v>0</v>
      </c>
      <c r="AV100" s="110">
        <v>0</v>
      </c>
      <c r="AW100" s="110">
        <v>0</v>
      </c>
      <c r="AX100" s="110">
        <v>0</v>
      </c>
      <c r="AY100" s="110">
        <v>2</v>
      </c>
      <c r="AZ100" s="110">
        <v>0</v>
      </c>
      <c r="BA100" s="110">
        <v>2</v>
      </c>
      <c r="BB100" s="110">
        <v>2</v>
      </c>
      <c r="BC100" s="110">
        <v>0</v>
      </c>
      <c r="BD100" s="110">
        <v>2</v>
      </c>
      <c r="BE100" s="110">
        <v>0</v>
      </c>
      <c r="BF100" s="110">
        <v>0</v>
      </c>
      <c r="BG100" s="110">
        <v>0</v>
      </c>
      <c r="BH100" s="110">
        <v>1</v>
      </c>
      <c r="BI100" s="110">
        <v>1</v>
      </c>
      <c r="BJ100" s="110">
        <v>0</v>
      </c>
      <c r="BK100" s="110">
        <v>0</v>
      </c>
      <c r="BL100" s="110">
        <v>0</v>
      </c>
      <c r="BM100" s="110">
        <v>0</v>
      </c>
      <c r="BN100" s="110">
        <v>0</v>
      </c>
      <c r="BO100" s="110">
        <v>0</v>
      </c>
      <c r="BP100" s="110">
        <v>0</v>
      </c>
    </row>
    <row r="101" spans="1:68" x14ac:dyDescent="0.25">
      <c r="B101" s="2" t="s">
        <v>15</v>
      </c>
      <c r="C101" s="110">
        <v>9</v>
      </c>
      <c r="D101" s="110">
        <v>7</v>
      </c>
      <c r="E101" s="110">
        <v>2</v>
      </c>
      <c r="F101" s="110">
        <v>7</v>
      </c>
      <c r="G101" s="110">
        <v>6</v>
      </c>
      <c r="H101" s="110">
        <v>1</v>
      </c>
      <c r="I101" s="110">
        <v>7</v>
      </c>
      <c r="J101" s="110">
        <v>4</v>
      </c>
      <c r="K101" s="110">
        <v>3</v>
      </c>
      <c r="L101" s="110">
        <v>2</v>
      </c>
      <c r="M101" s="110">
        <v>2</v>
      </c>
      <c r="N101" s="110">
        <v>0</v>
      </c>
      <c r="O101" s="110">
        <v>3</v>
      </c>
      <c r="P101" s="110">
        <v>2</v>
      </c>
      <c r="Q101" s="110">
        <v>1</v>
      </c>
      <c r="R101" s="110">
        <v>4</v>
      </c>
      <c r="S101" s="110">
        <v>2</v>
      </c>
      <c r="T101" s="110">
        <v>2</v>
      </c>
      <c r="U101" s="110">
        <v>5</v>
      </c>
      <c r="V101" s="110">
        <v>2</v>
      </c>
      <c r="W101" s="110">
        <v>3</v>
      </c>
      <c r="X101" s="110">
        <v>6</v>
      </c>
      <c r="Y101" s="110">
        <v>3</v>
      </c>
      <c r="Z101" s="110">
        <v>3</v>
      </c>
      <c r="AA101" s="110">
        <v>8</v>
      </c>
      <c r="AB101" s="110">
        <v>5</v>
      </c>
      <c r="AC101" s="110">
        <v>3</v>
      </c>
      <c r="AD101" s="110">
        <v>7</v>
      </c>
      <c r="AE101" s="110">
        <v>5</v>
      </c>
      <c r="AF101" s="110">
        <v>2</v>
      </c>
      <c r="AG101" s="110">
        <v>5</v>
      </c>
      <c r="AH101" s="110">
        <v>4</v>
      </c>
      <c r="AI101" s="110">
        <v>1</v>
      </c>
      <c r="AJ101" s="110">
        <v>4</v>
      </c>
      <c r="AK101" s="110">
        <v>4</v>
      </c>
      <c r="AL101" s="110">
        <v>0</v>
      </c>
      <c r="AM101" s="110">
        <v>4</v>
      </c>
      <c r="AN101" s="110">
        <v>4</v>
      </c>
      <c r="AO101" s="110">
        <v>0</v>
      </c>
      <c r="AP101" s="110">
        <v>2</v>
      </c>
      <c r="AQ101" s="110">
        <v>2</v>
      </c>
      <c r="AR101" s="110">
        <v>0</v>
      </c>
      <c r="AS101" s="110">
        <v>2</v>
      </c>
      <c r="AT101" s="110">
        <v>2</v>
      </c>
      <c r="AU101" s="110">
        <v>0</v>
      </c>
      <c r="AV101" s="110">
        <v>2</v>
      </c>
      <c r="AW101" s="110">
        <v>2</v>
      </c>
      <c r="AX101" s="110">
        <v>0</v>
      </c>
      <c r="AY101" s="110">
        <v>2</v>
      </c>
      <c r="AZ101" s="110">
        <v>2</v>
      </c>
      <c r="BA101" s="110">
        <v>0</v>
      </c>
      <c r="BB101" s="110">
        <v>1</v>
      </c>
      <c r="BC101" s="110">
        <v>1</v>
      </c>
      <c r="BD101" s="110">
        <v>0</v>
      </c>
      <c r="BE101" s="110">
        <v>0</v>
      </c>
      <c r="BF101" s="110">
        <v>0</v>
      </c>
      <c r="BG101" s="110">
        <v>0</v>
      </c>
      <c r="BH101" s="110">
        <v>2</v>
      </c>
      <c r="BI101" s="110">
        <v>0</v>
      </c>
      <c r="BJ101" s="110">
        <v>2</v>
      </c>
      <c r="BK101" s="110">
        <v>2</v>
      </c>
      <c r="BL101" s="110">
        <v>0</v>
      </c>
      <c r="BM101" s="110">
        <v>2</v>
      </c>
      <c r="BN101" s="110">
        <v>0</v>
      </c>
      <c r="BO101" s="110">
        <v>0</v>
      </c>
      <c r="BP101" s="110">
        <v>0</v>
      </c>
    </row>
    <row r="102" spans="1:68" x14ac:dyDescent="0.25">
      <c r="B102" s="2" t="s">
        <v>16</v>
      </c>
      <c r="C102" s="110">
        <v>6</v>
      </c>
      <c r="D102" s="110">
        <v>3</v>
      </c>
      <c r="E102" s="110">
        <v>3</v>
      </c>
      <c r="F102" s="110">
        <v>6</v>
      </c>
      <c r="G102" s="110">
        <v>4</v>
      </c>
      <c r="H102" s="110">
        <v>2</v>
      </c>
      <c r="I102" s="110">
        <v>7</v>
      </c>
      <c r="J102" s="110">
        <v>3</v>
      </c>
      <c r="K102" s="110">
        <v>4</v>
      </c>
      <c r="L102" s="110">
        <v>12</v>
      </c>
      <c r="M102" s="110">
        <v>5</v>
      </c>
      <c r="N102" s="110">
        <v>7</v>
      </c>
      <c r="O102" s="110">
        <v>12</v>
      </c>
      <c r="P102" s="110">
        <v>6</v>
      </c>
      <c r="Q102" s="110">
        <v>6</v>
      </c>
      <c r="R102" s="110">
        <v>10</v>
      </c>
      <c r="S102" s="110">
        <v>7</v>
      </c>
      <c r="T102" s="110">
        <v>3</v>
      </c>
      <c r="U102" s="110">
        <v>7</v>
      </c>
      <c r="V102" s="110">
        <v>5</v>
      </c>
      <c r="W102" s="110">
        <v>2</v>
      </c>
      <c r="X102" s="110">
        <v>7</v>
      </c>
      <c r="Y102" s="110">
        <v>5</v>
      </c>
      <c r="Z102" s="110">
        <v>2</v>
      </c>
      <c r="AA102" s="110">
        <v>3</v>
      </c>
      <c r="AB102" s="110">
        <v>3</v>
      </c>
      <c r="AC102" s="110">
        <v>0</v>
      </c>
      <c r="AD102" s="110">
        <v>3</v>
      </c>
      <c r="AE102" s="110">
        <v>3</v>
      </c>
      <c r="AF102" s="110">
        <v>0</v>
      </c>
      <c r="AG102" s="110">
        <v>4</v>
      </c>
      <c r="AH102" s="110">
        <v>2</v>
      </c>
      <c r="AI102" s="110">
        <v>2</v>
      </c>
      <c r="AJ102" s="110">
        <v>4</v>
      </c>
      <c r="AK102" s="110">
        <v>2</v>
      </c>
      <c r="AL102" s="110">
        <v>2</v>
      </c>
      <c r="AM102" s="110">
        <v>7</v>
      </c>
      <c r="AN102" s="110">
        <v>3</v>
      </c>
      <c r="AO102" s="110">
        <v>4</v>
      </c>
      <c r="AP102" s="110">
        <v>9</v>
      </c>
      <c r="AQ102" s="110">
        <v>6</v>
      </c>
      <c r="AR102" s="110">
        <v>3</v>
      </c>
      <c r="AS102" s="110">
        <v>9</v>
      </c>
      <c r="AT102" s="110">
        <v>6</v>
      </c>
      <c r="AU102" s="110">
        <v>3</v>
      </c>
      <c r="AV102" s="110">
        <v>6</v>
      </c>
      <c r="AW102" s="110">
        <v>4</v>
      </c>
      <c r="AX102" s="110">
        <v>2</v>
      </c>
      <c r="AY102" s="110">
        <v>5</v>
      </c>
      <c r="AZ102" s="110">
        <v>5</v>
      </c>
      <c r="BA102" s="110">
        <v>0</v>
      </c>
      <c r="BB102" s="110">
        <v>4</v>
      </c>
      <c r="BC102" s="110">
        <v>4</v>
      </c>
      <c r="BD102" s="110">
        <v>0</v>
      </c>
      <c r="BE102" s="110">
        <v>2</v>
      </c>
      <c r="BF102" s="110">
        <v>2</v>
      </c>
      <c r="BG102" s="110">
        <v>0</v>
      </c>
      <c r="BH102" s="110">
        <v>1</v>
      </c>
      <c r="BI102" s="110">
        <v>1</v>
      </c>
      <c r="BJ102" s="110">
        <v>0</v>
      </c>
      <c r="BK102" s="110">
        <v>0</v>
      </c>
      <c r="BL102" s="110">
        <v>0</v>
      </c>
      <c r="BM102" s="110">
        <v>0</v>
      </c>
      <c r="BN102" s="110">
        <v>5</v>
      </c>
      <c r="BO102" s="110">
        <v>2</v>
      </c>
      <c r="BP102" s="110">
        <v>3</v>
      </c>
    </row>
    <row r="103" spans="1:68" x14ac:dyDescent="0.25">
      <c r="B103" s="2" t="s">
        <v>17</v>
      </c>
      <c r="C103" s="110">
        <v>4</v>
      </c>
      <c r="D103" s="110">
        <v>4</v>
      </c>
      <c r="E103" s="110">
        <v>0</v>
      </c>
      <c r="F103" s="110">
        <v>7</v>
      </c>
      <c r="G103" s="110">
        <v>3</v>
      </c>
      <c r="H103" s="110">
        <v>4</v>
      </c>
      <c r="I103" s="110">
        <v>12</v>
      </c>
      <c r="J103" s="110">
        <v>9</v>
      </c>
      <c r="K103" s="110">
        <v>3</v>
      </c>
      <c r="L103" s="110">
        <v>12</v>
      </c>
      <c r="M103" s="110">
        <v>8</v>
      </c>
      <c r="N103" s="110">
        <v>4</v>
      </c>
      <c r="O103" s="110">
        <v>20</v>
      </c>
      <c r="P103" s="110">
        <v>16</v>
      </c>
      <c r="Q103" s="110">
        <v>4</v>
      </c>
      <c r="R103" s="110">
        <v>15</v>
      </c>
      <c r="S103" s="110">
        <v>9</v>
      </c>
      <c r="T103" s="110">
        <v>6</v>
      </c>
      <c r="U103" s="110">
        <v>11</v>
      </c>
      <c r="V103" s="110">
        <v>6</v>
      </c>
      <c r="W103" s="110">
        <v>5</v>
      </c>
      <c r="X103" s="110">
        <v>10</v>
      </c>
      <c r="Y103" s="110">
        <v>4</v>
      </c>
      <c r="Z103" s="110">
        <v>6</v>
      </c>
      <c r="AA103" s="110">
        <v>12</v>
      </c>
      <c r="AB103" s="110">
        <v>6</v>
      </c>
      <c r="AC103" s="110">
        <v>6</v>
      </c>
      <c r="AD103" s="110">
        <v>13</v>
      </c>
      <c r="AE103" s="110">
        <v>7</v>
      </c>
      <c r="AF103" s="110">
        <v>6</v>
      </c>
      <c r="AG103" s="110">
        <v>12</v>
      </c>
      <c r="AH103" s="110">
        <v>10</v>
      </c>
      <c r="AI103" s="110">
        <v>2</v>
      </c>
      <c r="AJ103" s="110">
        <v>8</v>
      </c>
      <c r="AK103" s="110">
        <v>7</v>
      </c>
      <c r="AL103" s="110">
        <v>1</v>
      </c>
      <c r="AM103" s="110">
        <v>8</v>
      </c>
      <c r="AN103" s="110">
        <v>7</v>
      </c>
      <c r="AO103" s="110">
        <v>1</v>
      </c>
      <c r="AP103" s="110">
        <v>5</v>
      </c>
      <c r="AQ103" s="110">
        <v>5</v>
      </c>
      <c r="AR103" s="110">
        <v>0</v>
      </c>
      <c r="AS103" s="110">
        <v>4</v>
      </c>
      <c r="AT103" s="110">
        <v>3</v>
      </c>
      <c r="AU103" s="110">
        <v>1</v>
      </c>
      <c r="AV103" s="110">
        <v>5</v>
      </c>
      <c r="AW103" s="110">
        <v>3</v>
      </c>
      <c r="AX103" s="110">
        <v>2</v>
      </c>
      <c r="AY103" s="110">
        <v>6</v>
      </c>
      <c r="AZ103" s="110">
        <v>3</v>
      </c>
      <c r="BA103" s="110">
        <v>3</v>
      </c>
      <c r="BB103" s="110">
        <v>8</v>
      </c>
      <c r="BC103" s="110">
        <v>5</v>
      </c>
      <c r="BD103" s="110">
        <v>3</v>
      </c>
      <c r="BE103" s="110">
        <v>9</v>
      </c>
      <c r="BF103" s="110">
        <v>6</v>
      </c>
      <c r="BG103" s="110">
        <v>3</v>
      </c>
      <c r="BH103" s="110">
        <v>10</v>
      </c>
      <c r="BI103" s="110">
        <v>7</v>
      </c>
      <c r="BJ103" s="110">
        <v>3</v>
      </c>
      <c r="BK103" s="110">
        <v>6</v>
      </c>
      <c r="BL103" s="110">
        <v>5</v>
      </c>
      <c r="BM103" s="110">
        <v>1</v>
      </c>
      <c r="BN103" s="110">
        <v>8</v>
      </c>
      <c r="BO103" s="110">
        <v>5</v>
      </c>
      <c r="BP103" s="110">
        <v>3</v>
      </c>
    </row>
    <row r="104" spans="1:68" x14ac:dyDescent="0.25">
      <c r="B104" s="2" t="s">
        <v>18</v>
      </c>
      <c r="C104" s="110">
        <v>4</v>
      </c>
      <c r="D104" s="110">
        <v>3</v>
      </c>
      <c r="E104" s="110">
        <v>1</v>
      </c>
      <c r="F104" s="110">
        <v>5</v>
      </c>
      <c r="G104" s="110">
        <v>4</v>
      </c>
      <c r="H104" s="110">
        <v>1</v>
      </c>
      <c r="I104" s="110">
        <v>13</v>
      </c>
      <c r="J104" s="110">
        <v>11</v>
      </c>
      <c r="K104" s="110">
        <v>2</v>
      </c>
      <c r="L104" s="110">
        <v>24</v>
      </c>
      <c r="M104" s="110">
        <v>19</v>
      </c>
      <c r="N104" s="110">
        <v>5</v>
      </c>
      <c r="O104" s="110">
        <v>28</v>
      </c>
      <c r="P104" s="110">
        <v>24</v>
      </c>
      <c r="Q104" s="110">
        <v>4</v>
      </c>
      <c r="R104" s="110">
        <v>27</v>
      </c>
      <c r="S104" s="110">
        <v>21</v>
      </c>
      <c r="T104" s="110">
        <v>6</v>
      </c>
      <c r="U104" s="110">
        <v>15</v>
      </c>
      <c r="V104" s="110">
        <v>11</v>
      </c>
      <c r="W104" s="110">
        <v>4</v>
      </c>
      <c r="X104" s="110">
        <v>7</v>
      </c>
      <c r="Y104" s="110">
        <v>6</v>
      </c>
      <c r="Z104" s="110">
        <v>1</v>
      </c>
      <c r="AA104" s="110">
        <v>2</v>
      </c>
      <c r="AB104" s="110">
        <v>2</v>
      </c>
      <c r="AC104" s="110">
        <v>0</v>
      </c>
      <c r="AD104" s="110">
        <v>3</v>
      </c>
      <c r="AE104" s="110">
        <v>2</v>
      </c>
      <c r="AF104" s="110">
        <v>1</v>
      </c>
      <c r="AG104" s="110">
        <v>6</v>
      </c>
      <c r="AH104" s="110">
        <v>3</v>
      </c>
      <c r="AI104" s="110">
        <v>3</v>
      </c>
      <c r="AJ104" s="110">
        <v>4</v>
      </c>
      <c r="AK104" s="110">
        <v>3</v>
      </c>
      <c r="AL104" s="110">
        <v>1</v>
      </c>
      <c r="AM104" s="110">
        <v>4</v>
      </c>
      <c r="AN104" s="110">
        <v>2</v>
      </c>
      <c r="AO104" s="110">
        <v>2</v>
      </c>
      <c r="AP104" s="110">
        <v>6</v>
      </c>
      <c r="AQ104" s="110">
        <v>3</v>
      </c>
      <c r="AR104" s="110">
        <v>3</v>
      </c>
      <c r="AS104" s="110">
        <v>7</v>
      </c>
      <c r="AT104" s="110">
        <v>4</v>
      </c>
      <c r="AU104" s="110">
        <v>3</v>
      </c>
      <c r="AV104" s="110">
        <v>7</v>
      </c>
      <c r="AW104" s="110">
        <v>6</v>
      </c>
      <c r="AX104" s="110">
        <v>1</v>
      </c>
      <c r="AY104" s="110">
        <v>5</v>
      </c>
      <c r="AZ104" s="110">
        <v>5</v>
      </c>
      <c r="BA104" s="110">
        <v>0</v>
      </c>
      <c r="BB104" s="110">
        <v>11</v>
      </c>
      <c r="BC104" s="110">
        <v>10</v>
      </c>
      <c r="BD104" s="110">
        <v>1</v>
      </c>
      <c r="BE104" s="110">
        <v>8</v>
      </c>
      <c r="BF104" s="110">
        <v>8</v>
      </c>
      <c r="BG104" s="110">
        <v>0</v>
      </c>
      <c r="BH104" s="110">
        <v>7</v>
      </c>
      <c r="BI104" s="110">
        <v>4</v>
      </c>
      <c r="BJ104" s="110">
        <v>3</v>
      </c>
      <c r="BK104" s="110">
        <v>6</v>
      </c>
      <c r="BL104" s="110">
        <v>4</v>
      </c>
      <c r="BM104" s="110">
        <v>2</v>
      </c>
      <c r="BN104" s="110">
        <v>7</v>
      </c>
      <c r="BO104" s="110">
        <v>5</v>
      </c>
      <c r="BP104" s="110">
        <v>2</v>
      </c>
    </row>
    <row r="105" spans="1:68" x14ac:dyDescent="0.25">
      <c r="B105" s="2" t="s">
        <v>19</v>
      </c>
      <c r="C105" s="110">
        <v>3</v>
      </c>
      <c r="D105" s="110">
        <v>2</v>
      </c>
      <c r="E105" s="110">
        <v>1</v>
      </c>
      <c r="F105" s="110">
        <v>5</v>
      </c>
      <c r="G105" s="110">
        <v>4</v>
      </c>
      <c r="H105" s="110">
        <v>1</v>
      </c>
      <c r="I105" s="110">
        <v>31</v>
      </c>
      <c r="J105" s="110">
        <v>28</v>
      </c>
      <c r="K105" s="110">
        <v>3</v>
      </c>
      <c r="L105" s="110">
        <v>61</v>
      </c>
      <c r="M105" s="110">
        <v>56</v>
      </c>
      <c r="N105" s="110">
        <v>5</v>
      </c>
      <c r="O105" s="110">
        <v>83</v>
      </c>
      <c r="P105" s="110">
        <v>77</v>
      </c>
      <c r="Q105" s="110">
        <v>6</v>
      </c>
      <c r="R105" s="110">
        <v>49</v>
      </c>
      <c r="S105" s="110">
        <v>45</v>
      </c>
      <c r="T105" s="110">
        <v>4</v>
      </c>
      <c r="U105" s="110">
        <v>12</v>
      </c>
      <c r="V105" s="110">
        <v>10</v>
      </c>
      <c r="W105" s="110">
        <v>2</v>
      </c>
      <c r="X105" s="110">
        <v>3</v>
      </c>
      <c r="Y105" s="110">
        <v>2</v>
      </c>
      <c r="Z105" s="110">
        <v>1</v>
      </c>
      <c r="AA105" s="110">
        <v>5</v>
      </c>
      <c r="AB105" s="110">
        <v>4</v>
      </c>
      <c r="AC105" s="110">
        <v>1</v>
      </c>
      <c r="AD105" s="110">
        <v>2</v>
      </c>
      <c r="AE105" s="110">
        <v>2</v>
      </c>
      <c r="AF105" s="110">
        <v>0</v>
      </c>
      <c r="AG105" s="110">
        <v>1</v>
      </c>
      <c r="AH105" s="110">
        <v>1</v>
      </c>
      <c r="AI105" s="110">
        <v>0</v>
      </c>
      <c r="AJ105" s="110">
        <v>0</v>
      </c>
      <c r="AK105" s="110">
        <v>0</v>
      </c>
      <c r="AL105" s="110">
        <v>0</v>
      </c>
      <c r="AM105" s="110">
        <v>2</v>
      </c>
      <c r="AN105" s="110">
        <v>2</v>
      </c>
      <c r="AO105" s="110">
        <v>0</v>
      </c>
      <c r="AP105" s="110">
        <v>3</v>
      </c>
      <c r="AQ105" s="110">
        <v>2</v>
      </c>
      <c r="AR105" s="110">
        <v>1</v>
      </c>
      <c r="AS105" s="110">
        <v>7</v>
      </c>
      <c r="AT105" s="110">
        <v>6</v>
      </c>
      <c r="AU105" s="110">
        <v>1</v>
      </c>
      <c r="AV105" s="110">
        <v>7</v>
      </c>
      <c r="AW105" s="110">
        <v>3</v>
      </c>
      <c r="AX105" s="110">
        <v>4</v>
      </c>
      <c r="AY105" s="110">
        <v>5</v>
      </c>
      <c r="AZ105" s="110">
        <v>3</v>
      </c>
      <c r="BA105" s="110">
        <v>2</v>
      </c>
      <c r="BB105" s="110">
        <v>5</v>
      </c>
      <c r="BC105" s="110">
        <v>3</v>
      </c>
      <c r="BD105" s="110">
        <v>2</v>
      </c>
      <c r="BE105" s="110">
        <v>13</v>
      </c>
      <c r="BF105" s="110">
        <v>9</v>
      </c>
      <c r="BG105" s="110">
        <v>4</v>
      </c>
      <c r="BH105" s="110">
        <v>11</v>
      </c>
      <c r="BI105" s="110">
        <v>8</v>
      </c>
      <c r="BJ105" s="110">
        <v>3</v>
      </c>
      <c r="BK105" s="110">
        <v>9</v>
      </c>
      <c r="BL105" s="110">
        <v>7</v>
      </c>
      <c r="BM105" s="110">
        <v>2</v>
      </c>
      <c r="BN105" s="110">
        <v>8</v>
      </c>
      <c r="BO105" s="110">
        <v>7</v>
      </c>
      <c r="BP105" s="110">
        <v>1</v>
      </c>
    </row>
    <row r="106" spans="1:68" x14ac:dyDescent="0.25">
      <c r="B106" s="2" t="s">
        <v>20</v>
      </c>
      <c r="C106" s="110">
        <v>6</v>
      </c>
      <c r="D106" s="110">
        <v>5</v>
      </c>
      <c r="E106" s="110">
        <v>1</v>
      </c>
      <c r="F106" s="110">
        <v>8</v>
      </c>
      <c r="G106" s="110">
        <v>6</v>
      </c>
      <c r="H106" s="110">
        <v>2</v>
      </c>
      <c r="I106" s="110">
        <v>37</v>
      </c>
      <c r="J106" s="110">
        <v>35</v>
      </c>
      <c r="K106" s="110">
        <v>2</v>
      </c>
      <c r="L106" s="110">
        <v>50</v>
      </c>
      <c r="M106" s="110">
        <v>48</v>
      </c>
      <c r="N106" s="110">
        <v>2</v>
      </c>
      <c r="O106" s="110">
        <v>80</v>
      </c>
      <c r="P106" s="110">
        <v>78</v>
      </c>
      <c r="Q106" s="110">
        <v>2</v>
      </c>
      <c r="R106" s="110">
        <v>60</v>
      </c>
      <c r="S106" s="110">
        <v>58</v>
      </c>
      <c r="T106" s="110">
        <v>2</v>
      </c>
      <c r="U106" s="110">
        <v>8</v>
      </c>
      <c r="V106" s="110">
        <v>8</v>
      </c>
      <c r="W106" s="110">
        <v>0</v>
      </c>
      <c r="X106" s="110">
        <v>3</v>
      </c>
      <c r="Y106" s="110">
        <v>2</v>
      </c>
      <c r="Z106" s="110">
        <v>1</v>
      </c>
      <c r="AA106" s="110">
        <v>2</v>
      </c>
      <c r="AB106" s="110">
        <v>1</v>
      </c>
      <c r="AC106" s="110">
        <v>1</v>
      </c>
      <c r="AD106" s="110">
        <v>5</v>
      </c>
      <c r="AE106" s="110">
        <v>3</v>
      </c>
      <c r="AF106" s="110">
        <v>2</v>
      </c>
      <c r="AG106" s="110">
        <v>6</v>
      </c>
      <c r="AH106" s="110">
        <v>4</v>
      </c>
      <c r="AI106" s="110">
        <v>2</v>
      </c>
      <c r="AJ106" s="110">
        <v>5</v>
      </c>
      <c r="AK106" s="110">
        <v>4</v>
      </c>
      <c r="AL106" s="110">
        <v>1</v>
      </c>
      <c r="AM106" s="110">
        <v>3</v>
      </c>
      <c r="AN106" s="110">
        <v>2</v>
      </c>
      <c r="AO106" s="110">
        <v>1</v>
      </c>
      <c r="AP106" s="110">
        <v>5</v>
      </c>
      <c r="AQ106" s="110">
        <v>3</v>
      </c>
      <c r="AR106" s="110">
        <v>2</v>
      </c>
      <c r="AS106" s="110">
        <v>2</v>
      </c>
      <c r="AT106" s="110">
        <v>2</v>
      </c>
      <c r="AU106" s="110">
        <v>0</v>
      </c>
      <c r="AV106" s="110">
        <v>1</v>
      </c>
      <c r="AW106" s="110">
        <v>1</v>
      </c>
      <c r="AX106" s="110">
        <v>0</v>
      </c>
      <c r="AY106" s="110">
        <v>3</v>
      </c>
      <c r="AZ106" s="110">
        <v>1</v>
      </c>
      <c r="BA106" s="110">
        <v>2</v>
      </c>
      <c r="BB106" s="110">
        <v>6</v>
      </c>
      <c r="BC106" s="110">
        <v>4</v>
      </c>
      <c r="BD106" s="110">
        <v>2</v>
      </c>
      <c r="BE106" s="110">
        <v>6</v>
      </c>
      <c r="BF106" s="110">
        <v>4</v>
      </c>
      <c r="BG106" s="110">
        <v>2</v>
      </c>
      <c r="BH106" s="110">
        <v>6</v>
      </c>
      <c r="BI106" s="110">
        <v>4</v>
      </c>
      <c r="BJ106" s="110">
        <v>2</v>
      </c>
      <c r="BK106" s="110">
        <v>7</v>
      </c>
      <c r="BL106" s="110">
        <v>4</v>
      </c>
      <c r="BM106" s="110">
        <v>3</v>
      </c>
      <c r="BN106" s="110">
        <v>8</v>
      </c>
      <c r="BO106" s="110">
        <v>6</v>
      </c>
      <c r="BP106" s="110">
        <v>2</v>
      </c>
    </row>
    <row r="107" spans="1:68" x14ac:dyDescent="0.25">
      <c r="B107" s="2" t="s">
        <v>21</v>
      </c>
      <c r="C107" s="110">
        <v>10</v>
      </c>
      <c r="D107" s="110">
        <v>4</v>
      </c>
      <c r="E107" s="110">
        <v>6</v>
      </c>
      <c r="F107" s="110">
        <v>15</v>
      </c>
      <c r="G107" s="110">
        <v>10</v>
      </c>
      <c r="H107" s="110">
        <v>5</v>
      </c>
      <c r="I107" s="110">
        <v>50</v>
      </c>
      <c r="J107" s="110">
        <v>45</v>
      </c>
      <c r="K107" s="110">
        <v>5</v>
      </c>
      <c r="L107" s="110">
        <v>53</v>
      </c>
      <c r="M107" s="110">
        <v>48</v>
      </c>
      <c r="N107" s="110">
        <v>5</v>
      </c>
      <c r="O107" s="110">
        <v>90</v>
      </c>
      <c r="P107" s="110">
        <v>85</v>
      </c>
      <c r="Q107" s="110">
        <v>5</v>
      </c>
      <c r="R107" s="110">
        <v>74</v>
      </c>
      <c r="S107" s="110">
        <v>69</v>
      </c>
      <c r="T107" s="110">
        <v>5</v>
      </c>
      <c r="U107" s="110">
        <v>15</v>
      </c>
      <c r="V107" s="110">
        <v>11</v>
      </c>
      <c r="W107" s="110">
        <v>4</v>
      </c>
      <c r="X107" s="110">
        <v>3</v>
      </c>
      <c r="Y107" s="110">
        <v>3</v>
      </c>
      <c r="Z107" s="110">
        <v>0</v>
      </c>
      <c r="AA107" s="110">
        <v>2</v>
      </c>
      <c r="AB107" s="110">
        <v>2</v>
      </c>
      <c r="AC107" s="110">
        <v>0</v>
      </c>
      <c r="AD107" s="110">
        <v>2</v>
      </c>
      <c r="AE107" s="110">
        <v>2</v>
      </c>
      <c r="AF107" s="110">
        <v>0</v>
      </c>
      <c r="AG107" s="110">
        <v>2</v>
      </c>
      <c r="AH107" s="110">
        <v>2</v>
      </c>
      <c r="AI107" s="110">
        <v>0</v>
      </c>
      <c r="AJ107" s="110">
        <v>2</v>
      </c>
      <c r="AK107" s="110">
        <v>2</v>
      </c>
      <c r="AL107" s="110">
        <v>0</v>
      </c>
      <c r="AM107" s="110">
        <v>2</v>
      </c>
      <c r="AN107" s="110">
        <v>2</v>
      </c>
      <c r="AO107" s="110">
        <v>0</v>
      </c>
      <c r="AP107" s="110">
        <v>1</v>
      </c>
      <c r="AQ107" s="110">
        <v>1</v>
      </c>
      <c r="AR107" s="110">
        <v>0</v>
      </c>
      <c r="AS107" s="110">
        <v>5</v>
      </c>
      <c r="AT107" s="110">
        <v>2</v>
      </c>
      <c r="AU107" s="110">
        <v>3</v>
      </c>
      <c r="AV107" s="110">
        <v>6</v>
      </c>
      <c r="AW107" s="110">
        <v>3</v>
      </c>
      <c r="AX107" s="110">
        <v>3</v>
      </c>
      <c r="AY107" s="110">
        <v>6</v>
      </c>
      <c r="AZ107" s="110">
        <v>3</v>
      </c>
      <c r="BA107" s="110">
        <v>3</v>
      </c>
      <c r="BB107" s="110">
        <v>5</v>
      </c>
      <c r="BC107" s="110">
        <v>2</v>
      </c>
      <c r="BD107" s="110">
        <v>3</v>
      </c>
      <c r="BE107" s="110">
        <v>6</v>
      </c>
      <c r="BF107" s="110">
        <v>4</v>
      </c>
      <c r="BG107" s="110">
        <v>2</v>
      </c>
      <c r="BH107" s="110">
        <v>4</v>
      </c>
      <c r="BI107" s="110">
        <v>3</v>
      </c>
      <c r="BJ107" s="110">
        <v>1</v>
      </c>
      <c r="BK107" s="110">
        <v>3</v>
      </c>
      <c r="BL107" s="110">
        <v>2</v>
      </c>
      <c r="BM107" s="110">
        <v>1</v>
      </c>
      <c r="BN107" s="110">
        <v>6</v>
      </c>
      <c r="BO107" s="110">
        <v>3</v>
      </c>
      <c r="BP107" s="110">
        <v>3</v>
      </c>
    </row>
    <row r="108" spans="1:68" x14ac:dyDescent="0.25">
      <c r="B108" s="2" t="s">
        <v>22</v>
      </c>
      <c r="C108" s="110">
        <v>6</v>
      </c>
      <c r="D108" s="110">
        <v>4</v>
      </c>
      <c r="E108" s="110">
        <v>2</v>
      </c>
      <c r="F108" s="110">
        <v>8</v>
      </c>
      <c r="G108" s="110">
        <v>5</v>
      </c>
      <c r="H108" s="110">
        <v>3</v>
      </c>
      <c r="I108" s="110">
        <v>26</v>
      </c>
      <c r="J108" s="110">
        <v>22</v>
      </c>
      <c r="K108" s="110">
        <v>4</v>
      </c>
      <c r="L108" s="110">
        <v>63</v>
      </c>
      <c r="M108" s="110">
        <v>56</v>
      </c>
      <c r="N108" s="110">
        <v>7</v>
      </c>
      <c r="O108" s="110">
        <v>81</v>
      </c>
      <c r="P108" s="110">
        <v>73</v>
      </c>
      <c r="Q108" s="110">
        <v>8</v>
      </c>
      <c r="R108" s="110">
        <v>59</v>
      </c>
      <c r="S108" s="110">
        <v>52</v>
      </c>
      <c r="T108" s="110">
        <v>7</v>
      </c>
      <c r="U108" s="110">
        <v>15</v>
      </c>
      <c r="V108" s="110">
        <v>10</v>
      </c>
      <c r="W108" s="110">
        <v>5</v>
      </c>
      <c r="X108" s="110">
        <v>12</v>
      </c>
      <c r="Y108" s="110">
        <v>7</v>
      </c>
      <c r="Z108" s="110">
        <v>5</v>
      </c>
      <c r="AA108" s="110">
        <v>11</v>
      </c>
      <c r="AB108" s="110">
        <v>5</v>
      </c>
      <c r="AC108" s="110">
        <v>6</v>
      </c>
      <c r="AD108" s="110">
        <v>9</v>
      </c>
      <c r="AE108" s="110">
        <v>6</v>
      </c>
      <c r="AF108" s="110">
        <v>3</v>
      </c>
      <c r="AG108" s="110">
        <v>9</v>
      </c>
      <c r="AH108" s="110">
        <v>6</v>
      </c>
      <c r="AI108" s="110">
        <v>3</v>
      </c>
      <c r="AJ108" s="110">
        <v>6</v>
      </c>
      <c r="AK108" s="110">
        <v>4</v>
      </c>
      <c r="AL108" s="110">
        <v>2</v>
      </c>
      <c r="AM108" s="110">
        <v>3</v>
      </c>
      <c r="AN108" s="110">
        <v>3</v>
      </c>
      <c r="AO108" s="110">
        <v>0</v>
      </c>
      <c r="AP108" s="110">
        <v>3</v>
      </c>
      <c r="AQ108" s="110">
        <v>3</v>
      </c>
      <c r="AR108" s="110">
        <v>0</v>
      </c>
      <c r="AS108" s="110">
        <v>3</v>
      </c>
      <c r="AT108" s="110">
        <v>3</v>
      </c>
      <c r="AU108" s="110">
        <v>0</v>
      </c>
      <c r="AV108" s="110">
        <v>2</v>
      </c>
      <c r="AW108" s="110">
        <v>2</v>
      </c>
      <c r="AX108" s="110">
        <v>0</v>
      </c>
      <c r="AY108" s="110">
        <v>2</v>
      </c>
      <c r="AZ108" s="110">
        <v>2</v>
      </c>
      <c r="BA108" s="110">
        <v>0</v>
      </c>
      <c r="BB108" s="110">
        <v>3</v>
      </c>
      <c r="BC108" s="110">
        <v>2</v>
      </c>
      <c r="BD108" s="110">
        <v>1</v>
      </c>
      <c r="BE108" s="110">
        <v>2</v>
      </c>
      <c r="BF108" s="110">
        <v>1</v>
      </c>
      <c r="BG108" s="110">
        <v>1</v>
      </c>
      <c r="BH108" s="110">
        <v>7</v>
      </c>
      <c r="BI108" s="110">
        <v>4</v>
      </c>
      <c r="BJ108" s="110">
        <v>3</v>
      </c>
      <c r="BK108" s="110">
        <v>9</v>
      </c>
      <c r="BL108" s="110">
        <v>5</v>
      </c>
      <c r="BM108" s="110">
        <v>4</v>
      </c>
      <c r="BN108" s="110">
        <v>7</v>
      </c>
      <c r="BO108" s="110">
        <v>4</v>
      </c>
      <c r="BP108" s="110">
        <v>3</v>
      </c>
    </row>
    <row r="109" spans="1:68" x14ac:dyDescent="0.25">
      <c r="B109" s="2" t="s">
        <v>23</v>
      </c>
      <c r="C109" s="110">
        <v>8</v>
      </c>
      <c r="D109" s="110">
        <v>6</v>
      </c>
      <c r="E109" s="110">
        <v>2</v>
      </c>
      <c r="F109" s="110">
        <v>7</v>
      </c>
      <c r="G109" s="110">
        <v>5</v>
      </c>
      <c r="H109" s="110">
        <v>2</v>
      </c>
      <c r="I109" s="110">
        <v>29</v>
      </c>
      <c r="J109" s="110">
        <v>25</v>
      </c>
      <c r="K109" s="110">
        <v>4</v>
      </c>
      <c r="L109" s="110">
        <v>40</v>
      </c>
      <c r="M109" s="110">
        <v>37</v>
      </c>
      <c r="N109" s="110">
        <v>3</v>
      </c>
      <c r="O109" s="110">
        <v>63</v>
      </c>
      <c r="P109" s="110">
        <v>60</v>
      </c>
      <c r="Q109" s="110">
        <v>3</v>
      </c>
      <c r="R109" s="110">
        <v>38</v>
      </c>
      <c r="S109" s="110">
        <v>35</v>
      </c>
      <c r="T109" s="110">
        <v>3</v>
      </c>
      <c r="U109" s="110">
        <v>11</v>
      </c>
      <c r="V109" s="110">
        <v>8</v>
      </c>
      <c r="W109" s="110">
        <v>3</v>
      </c>
      <c r="X109" s="110">
        <v>7</v>
      </c>
      <c r="Y109" s="110">
        <v>3</v>
      </c>
      <c r="Z109" s="110">
        <v>4</v>
      </c>
      <c r="AA109" s="110">
        <v>8</v>
      </c>
      <c r="AB109" s="110">
        <v>4</v>
      </c>
      <c r="AC109" s="110">
        <v>4</v>
      </c>
      <c r="AD109" s="110">
        <v>9</v>
      </c>
      <c r="AE109" s="110">
        <v>3</v>
      </c>
      <c r="AF109" s="110">
        <v>6</v>
      </c>
      <c r="AG109" s="110">
        <v>9</v>
      </c>
      <c r="AH109" s="110">
        <v>4</v>
      </c>
      <c r="AI109" s="110">
        <v>5</v>
      </c>
      <c r="AJ109" s="110">
        <v>10</v>
      </c>
      <c r="AK109" s="110">
        <v>5</v>
      </c>
      <c r="AL109" s="110">
        <v>5</v>
      </c>
      <c r="AM109" s="110">
        <v>18</v>
      </c>
      <c r="AN109" s="110">
        <v>9</v>
      </c>
      <c r="AO109" s="110">
        <v>9</v>
      </c>
      <c r="AP109" s="110">
        <v>14</v>
      </c>
      <c r="AQ109" s="110">
        <v>7</v>
      </c>
      <c r="AR109" s="110">
        <v>7</v>
      </c>
      <c r="AS109" s="110">
        <v>12</v>
      </c>
      <c r="AT109" s="110">
        <v>8</v>
      </c>
      <c r="AU109" s="110">
        <v>4</v>
      </c>
      <c r="AV109" s="110">
        <v>11</v>
      </c>
      <c r="AW109" s="110">
        <v>7</v>
      </c>
      <c r="AX109" s="110">
        <v>4</v>
      </c>
      <c r="AY109" s="110">
        <v>6</v>
      </c>
      <c r="AZ109" s="110">
        <v>4</v>
      </c>
      <c r="BA109" s="110">
        <v>2</v>
      </c>
      <c r="BB109" s="110">
        <v>4</v>
      </c>
      <c r="BC109" s="110">
        <v>4</v>
      </c>
      <c r="BD109" s="110">
        <v>0</v>
      </c>
      <c r="BE109" s="110">
        <v>6</v>
      </c>
      <c r="BF109" s="110">
        <v>4</v>
      </c>
      <c r="BG109" s="110">
        <v>2</v>
      </c>
      <c r="BH109" s="110">
        <v>9</v>
      </c>
      <c r="BI109" s="110">
        <v>5</v>
      </c>
      <c r="BJ109" s="110">
        <v>4</v>
      </c>
      <c r="BK109" s="110">
        <v>7</v>
      </c>
      <c r="BL109" s="110">
        <v>5</v>
      </c>
      <c r="BM109" s="110">
        <v>2</v>
      </c>
      <c r="BN109" s="110">
        <v>8</v>
      </c>
      <c r="BO109" s="110">
        <v>5</v>
      </c>
      <c r="BP109" s="110">
        <v>3</v>
      </c>
    </row>
    <row r="110" spans="1:68" x14ac:dyDescent="0.25">
      <c r="B110" s="2" t="s">
        <v>24</v>
      </c>
      <c r="C110" s="110">
        <v>4</v>
      </c>
      <c r="D110" s="110">
        <v>1</v>
      </c>
      <c r="E110" s="110">
        <v>3</v>
      </c>
      <c r="F110" s="110">
        <v>6</v>
      </c>
      <c r="G110" s="110">
        <v>3</v>
      </c>
      <c r="H110" s="110">
        <v>3</v>
      </c>
      <c r="I110" s="110">
        <v>15</v>
      </c>
      <c r="J110" s="110">
        <v>15</v>
      </c>
      <c r="K110" s="110">
        <v>0</v>
      </c>
      <c r="L110" s="110">
        <v>24</v>
      </c>
      <c r="M110" s="110">
        <v>22</v>
      </c>
      <c r="N110" s="110">
        <v>2</v>
      </c>
      <c r="O110" s="110">
        <v>35</v>
      </c>
      <c r="P110" s="110">
        <v>33</v>
      </c>
      <c r="Q110" s="110">
        <v>2</v>
      </c>
      <c r="R110" s="110">
        <v>27</v>
      </c>
      <c r="S110" s="110">
        <v>25</v>
      </c>
      <c r="T110" s="110">
        <v>2</v>
      </c>
      <c r="U110" s="110">
        <v>10</v>
      </c>
      <c r="V110" s="110">
        <v>7</v>
      </c>
      <c r="W110" s="110">
        <v>3</v>
      </c>
      <c r="X110" s="110">
        <v>8</v>
      </c>
      <c r="Y110" s="110">
        <v>4</v>
      </c>
      <c r="Z110" s="110">
        <v>4</v>
      </c>
      <c r="AA110" s="110">
        <v>7</v>
      </c>
      <c r="AB110" s="110">
        <v>5</v>
      </c>
      <c r="AC110" s="110">
        <v>2</v>
      </c>
      <c r="AD110" s="110">
        <v>7</v>
      </c>
      <c r="AE110" s="110">
        <v>5</v>
      </c>
      <c r="AF110" s="110">
        <v>2</v>
      </c>
      <c r="AG110" s="110">
        <v>7</v>
      </c>
      <c r="AH110" s="110">
        <v>4</v>
      </c>
      <c r="AI110" s="110">
        <v>3</v>
      </c>
      <c r="AJ110" s="110">
        <v>7</v>
      </c>
      <c r="AK110" s="110">
        <v>4</v>
      </c>
      <c r="AL110" s="110">
        <v>3</v>
      </c>
      <c r="AM110" s="110">
        <v>7</v>
      </c>
      <c r="AN110" s="110">
        <v>3</v>
      </c>
      <c r="AO110" s="110">
        <v>4</v>
      </c>
      <c r="AP110" s="110">
        <v>8</v>
      </c>
      <c r="AQ110" s="110">
        <v>4</v>
      </c>
      <c r="AR110" s="110">
        <v>4</v>
      </c>
      <c r="AS110" s="110">
        <v>7</v>
      </c>
      <c r="AT110" s="110">
        <v>2</v>
      </c>
      <c r="AU110" s="110">
        <v>5</v>
      </c>
      <c r="AV110" s="110">
        <v>8</v>
      </c>
      <c r="AW110" s="110">
        <v>3</v>
      </c>
      <c r="AX110" s="110">
        <v>5</v>
      </c>
      <c r="AY110" s="110">
        <v>11</v>
      </c>
      <c r="AZ110" s="110">
        <v>5</v>
      </c>
      <c r="BA110" s="110">
        <v>6</v>
      </c>
      <c r="BB110" s="110">
        <v>13</v>
      </c>
      <c r="BC110" s="110">
        <v>7</v>
      </c>
      <c r="BD110" s="110">
        <v>6</v>
      </c>
      <c r="BE110" s="110">
        <v>14</v>
      </c>
      <c r="BF110" s="110">
        <v>8</v>
      </c>
      <c r="BG110" s="110">
        <v>6</v>
      </c>
      <c r="BH110" s="110">
        <v>13</v>
      </c>
      <c r="BI110" s="110">
        <v>8</v>
      </c>
      <c r="BJ110" s="110">
        <v>5</v>
      </c>
      <c r="BK110" s="110">
        <v>12</v>
      </c>
      <c r="BL110" s="110">
        <v>7</v>
      </c>
      <c r="BM110" s="110">
        <v>5</v>
      </c>
      <c r="BN110" s="110">
        <v>7</v>
      </c>
      <c r="BO110" s="110">
        <v>4</v>
      </c>
      <c r="BP110" s="110">
        <v>3</v>
      </c>
    </row>
    <row r="111" spans="1:68" x14ac:dyDescent="0.25">
      <c r="B111" s="2" t="s">
        <v>25</v>
      </c>
      <c r="C111" s="110">
        <v>0</v>
      </c>
      <c r="D111" s="110">
        <v>0</v>
      </c>
      <c r="E111" s="110">
        <v>0</v>
      </c>
      <c r="F111" s="110">
        <v>1</v>
      </c>
      <c r="G111" s="110">
        <v>1</v>
      </c>
      <c r="H111" s="110">
        <v>0</v>
      </c>
      <c r="I111" s="110">
        <v>3</v>
      </c>
      <c r="J111" s="110">
        <v>0</v>
      </c>
      <c r="K111" s="110">
        <v>3</v>
      </c>
      <c r="L111" s="110">
        <v>6</v>
      </c>
      <c r="M111" s="110">
        <v>3</v>
      </c>
      <c r="N111" s="110">
        <v>3</v>
      </c>
      <c r="O111" s="110">
        <v>8</v>
      </c>
      <c r="P111" s="110">
        <v>5</v>
      </c>
      <c r="Q111" s="110">
        <v>3</v>
      </c>
      <c r="R111" s="110">
        <v>10</v>
      </c>
      <c r="S111" s="110">
        <v>8</v>
      </c>
      <c r="T111" s="110">
        <v>2</v>
      </c>
      <c r="U111" s="110">
        <v>6</v>
      </c>
      <c r="V111" s="110">
        <v>4</v>
      </c>
      <c r="W111" s="110">
        <v>2</v>
      </c>
      <c r="X111" s="110">
        <v>5</v>
      </c>
      <c r="Y111" s="110">
        <v>5</v>
      </c>
      <c r="Z111" s="110">
        <v>0</v>
      </c>
      <c r="AA111" s="110">
        <v>4</v>
      </c>
      <c r="AB111" s="110">
        <v>2</v>
      </c>
      <c r="AC111" s="110">
        <v>2</v>
      </c>
      <c r="AD111" s="110">
        <v>5</v>
      </c>
      <c r="AE111" s="110">
        <v>3</v>
      </c>
      <c r="AF111" s="110">
        <v>2</v>
      </c>
      <c r="AG111" s="110">
        <v>6</v>
      </c>
      <c r="AH111" s="110">
        <v>4</v>
      </c>
      <c r="AI111" s="110">
        <v>2</v>
      </c>
      <c r="AJ111" s="110">
        <v>7</v>
      </c>
      <c r="AK111" s="110">
        <v>4</v>
      </c>
      <c r="AL111" s="110">
        <v>3</v>
      </c>
      <c r="AM111" s="110">
        <v>8</v>
      </c>
      <c r="AN111" s="110">
        <v>4</v>
      </c>
      <c r="AO111" s="110">
        <v>4</v>
      </c>
      <c r="AP111" s="110">
        <v>7</v>
      </c>
      <c r="AQ111" s="110">
        <v>5</v>
      </c>
      <c r="AR111" s="110">
        <v>2</v>
      </c>
      <c r="AS111" s="110">
        <v>7</v>
      </c>
      <c r="AT111" s="110">
        <v>5</v>
      </c>
      <c r="AU111" s="110">
        <v>2</v>
      </c>
      <c r="AV111" s="110">
        <v>6</v>
      </c>
      <c r="AW111" s="110">
        <v>4</v>
      </c>
      <c r="AX111" s="110">
        <v>2</v>
      </c>
      <c r="AY111" s="110">
        <v>6</v>
      </c>
      <c r="AZ111" s="110">
        <v>4</v>
      </c>
      <c r="BA111" s="110">
        <v>2</v>
      </c>
      <c r="BB111" s="110">
        <v>6</v>
      </c>
      <c r="BC111" s="110">
        <v>3</v>
      </c>
      <c r="BD111" s="110">
        <v>3</v>
      </c>
      <c r="BE111" s="110">
        <v>6</v>
      </c>
      <c r="BF111" s="110">
        <v>3</v>
      </c>
      <c r="BG111" s="110">
        <v>3</v>
      </c>
      <c r="BH111" s="110">
        <v>8</v>
      </c>
      <c r="BI111" s="110">
        <v>3</v>
      </c>
      <c r="BJ111" s="110">
        <v>5</v>
      </c>
      <c r="BK111" s="110">
        <v>9</v>
      </c>
      <c r="BL111" s="110">
        <v>4</v>
      </c>
      <c r="BM111" s="110">
        <v>5</v>
      </c>
      <c r="BN111" s="110">
        <v>12</v>
      </c>
      <c r="BO111" s="110">
        <v>6</v>
      </c>
      <c r="BP111" s="110">
        <v>6</v>
      </c>
    </row>
    <row r="112" spans="1:68" x14ac:dyDescent="0.25">
      <c r="B112" s="2" t="s">
        <v>26</v>
      </c>
      <c r="C112" s="110">
        <v>4</v>
      </c>
      <c r="D112" s="110">
        <v>3</v>
      </c>
      <c r="E112" s="110">
        <v>1</v>
      </c>
      <c r="F112" s="110">
        <v>4</v>
      </c>
      <c r="G112" s="110">
        <v>3</v>
      </c>
      <c r="H112" s="110">
        <v>1</v>
      </c>
      <c r="I112" s="110">
        <v>6</v>
      </c>
      <c r="J112" s="110">
        <v>5</v>
      </c>
      <c r="K112" s="110">
        <v>1</v>
      </c>
      <c r="L112" s="110">
        <v>2</v>
      </c>
      <c r="M112" s="110">
        <v>2</v>
      </c>
      <c r="N112" s="110">
        <v>0</v>
      </c>
      <c r="O112" s="110">
        <v>2</v>
      </c>
      <c r="P112" s="110">
        <v>2</v>
      </c>
      <c r="Q112" s="110">
        <v>0</v>
      </c>
      <c r="R112" s="110">
        <v>1</v>
      </c>
      <c r="S112" s="110">
        <v>1</v>
      </c>
      <c r="T112" s="110">
        <v>0</v>
      </c>
      <c r="U112" s="110">
        <v>0</v>
      </c>
      <c r="V112" s="110">
        <v>0</v>
      </c>
      <c r="W112" s="110">
        <v>0</v>
      </c>
      <c r="X112" s="110">
        <v>2</v>
      </c>
      <c r="Y112" s="110">
        <v>0</v>
      </c>
      <c r="Z112" s="110">
        <v>2</v>
      </c>
      <c r="AA112" s="110">
        <v>3</v>
      </c>
      <c r="AB112" s="110">
        <v>2</v>
      </c>
      <c r="AC112" s="110">
        <v>1</v>
      </c>
      <c r="AD112" s="110">
        <v>3</v>
      </c>
      <c r="AE112" s="110">
        <v>2</v>
      </c>
      <c r="AF112" s="110">
        <v>1</v>
      </c>
      <c r="AG112" s="110">
        <v>3</v>
      </c>
      <c r="AH112" s="110">
        <v>2</v>
      </c>
      <c r="AI112" s="110">
        <v>1</v>
      </c>
      <c r="AJ112" s="110">
        <v>3</v>
      </c>
      <c r="AK112" s="110">
        <v>2</v>
      </c>
      <c r="AL112" s="110">
        <v>1</v>
      </c>
      <c r="AM112" s="110">
        <v>3</v>
      </c>
      <c r="AN112" s="110">
        <v>3</v>
      </c>
      <c r="AO112" s="110">
        <v>0</v>
      </c>
      <c r="AP112" s="110">
        <v>4</v>
      </c>
      <c r="AQ112" s="110">
        <v>3</v>
      </c>
      <c r="AR112" s="110">
        <v>1</v>
      </c>
      <c r="AS112" s="110">
        <v>6</v>
      </c>
      <c r="AT112" s="110">
        <v>5</v>
      </c>
      <c r="AU112" s="110">
        <v>1</v>
      </c>
      <c r="AV112" s="110">
        <v>6</v>
      </c>
      <c r="AW112" s="110">
        <v>5</v>
      </c>
      <c r="AX112" s="110">
        <v>1</v>
      </c>
      <c r="AY112" s="110">
        <v>7</v>
      </c>
      <c r="AZ112" s="110">
        <v>5</v>
      </c>
      <c r="BA112" s="110">
        <v>2</v>
      </c>
      <c r="BB112" s="110">
        <v>8</v>
      </c>
      <c r="BC112" s="110">
        <v>5</v>
      </c>
      <c r="BD112" s="110">
        <v>3</v>
      </c>
      <c r="BE112" s="110">
        <v>11</v>
      </c>
      <c r="BF112" s="110">
        <v>8</v>
      </c>
      <c r="BG112" s="110">
        <v>3</v>
      </c>
      <c r="BH112" s="110">
        <v>8</v>
      </c>
      <c r="BI112" s="110">
        <v>5</v>
      </c>
      <c r="BJ112" s="110">
        <v>3</v>
      </c>
      <c r="BK112" s="110">
        <v>6</v>
      </c>
      <c r="BL112" s="110">
        <v>4</v>
      </c>
      <c r="BM112" s="110">
        <v>2</v>
      </c>
      <c r="BN112" s="110">
        <v>8</v>
      </c>
      <c r="BO112" s="110">
        <v>6</v>
      </c>
      <c r="BP112" s="110">
        <v>2</v>
      </c>
    </row>
    <row r="113" spans="2:68" x14ac:dyDescent="0.25">
      <c r="B113" s="2" t="s">
        <v>27</v>
      </c>
      <c r="C113" s="110">
        <v>3</v>
      </c>
      <c r="D113" s="110">
        <v>3</v>
      </c>
      <c r="E113" s="110">
        <v>0</v>
      </c>
      <c r="F113" s="110">
        <v>3</v>
      </c>
      <c r="G113" s="110">
        <v>3</v>
      </c>
      <c r="H113" s="110">
        <v>0</v>
      </c>
      <c r="I113" s="110">
        <v>3</v>
      </c>
      <c r="J113" s="110">
        <v>3</v>
      </c>
      <c r="K113" s="110">
        <v>0</v>
      </c>
      <c r="L113" s="110">
        <v>5</v>
      </c>
      <c r="M113" s="110">
        <v>4</v>
      </c>
      <c r="N113" s="110">
        <v>1</v>
      </c>
      <c r="O113" s="110">
        <v>5</v>
      </c>
      <c r="P113" s="110">
        <v>4</v>
      </c>
      <c r="Q113" s="110">
        <v>1</v>
      </c>
      <c r="R113" s="110">
        <v>2</v>
      </c>
      <c r="S113" s="110">
        <v>1</v>
      </c>
      <c r="T113" s="110">
        <v>1</v>
      </c>
      <c r="U113" s="110">
        <v>2</v>
      </c>
      <c r="V113" s="110">
        <v>1</v>
      </c>
      <c r="W113" s="110">
        <v>1</v>
      </c>
      <c r="X113" s="110">
        <v>2</v>
      </c>
      <c r="Y113" s="110">
        <v>1</v>
      </c>
      <c r="Z113" s="110">
        <v>1</v>
      </c>
      <c r="AA113" s="110">
        <v>0</v>
      </c>
      <c r="AB113" s="110">
        <v>0</v>
      </c>
      <c r="AC113" s="110">
        <v>0</v>
      </c>
      <c r="AD113" s="110">
        <v>0</v>
      </c>
      <c r="AE113" s="110">
        <v>0</v>
      </c>
      <c r="AF113" s="110">
        <v>0</v>
      </c>
      <c r="AG113" s="110">
        <v>2</v>
      </c>
      <c r="AH113" s="110">
        <v>1</v>
      </c>
      <c r="AI113" s="110">
        <v>1</v>
      </c>
      <c r="AJ113" s="110">
        <v>2</v>
      </c>
      <c r="AK113" s="110">
        <v>1</v>
      </c>
      <c r="AL113" s="110">
        <v>1</v>
      </c>
      <c r="AM113" s="110">
        <v>1</v>
      </c>
      <c r="AN113" s="110">
        <v>0</v>
      </c>
      <c r="AO113" s="110">
        <v>1</v>
      </c>
      <c r="AP113" s="110">
        <v>3</v>
      </c>
      <c r="AQ113" s="110">
        <v>1</v>
      </c>
      <c r="AR113" s="110">
        <v>2</v>
      </c>
      <c r="AS113" s="110">
        <v>3</v>
      </c>
      <c r="AT113" s="110">
        <v>1</v>
      </c>
      <c r="AU113" s="110">
        <v>2</v>
      </c>
      <c r="AV113" s="110">
        <v>3</v>
      </c>
      <c r="AW113" s="110">
        <v>2</v>
      </c>
      <c r="AX113" s="110">
        <v>1</v>
      </c>
      <c r="AY113" s="110">
        <v>3</v>
      </c>
      <c r="AZ113" s="110">
        <v>3</v>
      </c>
      <c r="BA113" s="110">
        <v>0</v>
      </c>
      <c r="BB113" s="110">
        <v>4</v>
      </c>
      <c r="BC113" s="110">
        <v>4</v>
      </c>
      <c r="BD113" s="110">
        <v>0</v>
      </c>
      <c r="BE113" s="110">
        <v>4</v>
      </c>
      <c r="BF113" s="110">
        <v>3</v>
      </c>
      <c r="BG113" s="110">
        <v>1</v>
      </c>
      <c r="BH113" s="110">
        <v>6</v>
      </c>
      <c r="BI113" s="110">
        <v>5</v>
      </c>
      <c r="BJ113" s="110">
        <v>1</v>
      </c>
      <c r="BK113" s="110">
        <v>6</v>
      </c>
      <c r="BL113" s="110">
        <v>5</v>
      </c>
      <c r="BM113" s="110">
        <v>1</v>
      </c>
      <c r="BN113" s="110">
        <v>7</v>
      </c>
      <c r="BO113" s="110">
        <v>5</v>
      </c>
      <c r="BP113" s="110">
        <v>2</v>
      </c>
    </row>
    <row r="114" spans="2:68" x14ac:dyDescent="0.25">
      <c r="B114" s="2" t="s">
        <v>28</v>
      </c>
      <c r="C114" s="110">
        <v>3</v>
      </c>
      <c r="D114" s="110">
        <v>1</v>
      </c>
      <c r="E114" s="110">
        <v>2</v>
      </c>
      <c r="F114" s="110">
        <v>2</v>
      </c>
      <c r="G114" s="110">
        <v>0</v>
      </c>
      <c r="H114" s="110">
        <v>2</v>
      </c>
      <c r="I114" s="110">
        <v>1</v>
      </c>
      <c r="J114" s="110">
        <v>0</v>
      </c>
      <c r="K114" s="110">
        <v>1</v>
      </c>
      <c r="L114" s="110">
        <v>2</v>
      </c>
      <c r="M114" s="110">
        <v>1</v>
      </c>
      <c r="N114" s="110">
        <v>1</v>
      </c>
      <c r="O114" s="110">
        <v>1</v>
      </c>
      <c r="P114" s="110">
        <v>1</v>
      </c>
      <c r="Q114" s="110">
        <v>0</v>
      </c>
      <c r="R114" s="110">
        <v>3</v>
      </c>
      <c r="S114" s="110">
        <v>3</v>
      </c>
      <c r="T114" s="110">
        <v>0</v>
      </c>
      <c r="U114" s="110">
        <v>3</v>
      </c>
      <c r="V114" s="110">
        <v>3</v>
      </c>
      <c r="W114" s="110">
        <v>0</v>
      </c>
      <c r="X114" s="110">
        <v>3</v>
      </c>
      <c r="Y114" s="110">
        <v>3</v>
      </c>
      <c r="Z114" s="110">
        <v>0</v>
      </c>
      <c r="AA114" s="110">
        <v>3</v>
      </c>
      <c r="AB114" s="110">
        <v>2</v>
      </c>
      <c r="AC114" s="110">
        <v>1</v>
      </c>
      <c r="AD114" s="110">
        <v>2</v>
      </c>
      <c r="AE114" s="110">
        <v>1</v>
      </c>
      <c r="AF114" s="110">
        <v>1</v>
      </c>
      <c r="AG114" s="110">
        <v>1</v>
      </c>
      <c r="AH114" s="110">
        <v>0</v>
      </c>
      <c r="AI114" s="110">
        <v>1</v>
      </c>
      <c r="AJ114" s="110">
        <v>1</v>
      </c>
      <c r="AK114" s="110">
        <v>0</v>
      </c>
      <c r="AL114" s="110">
        <v>1</v>
      </c>
      <c r="AM114" s="110">
        <v>2</v>
      </c>
      <c r="AN114" s="110">
        <v>1</v>
      </c>
      <c r="AO114" s="110">
        <v>1</v>
      </c>
      <c r="AP114" s="110">
        <v>1</v>
      </c>
      <c r="AQ114" s="110">
        <v>1</v>
      </c>
      <c r="AR114" s="110">
        <v>0</v>
      </c>
      <c r="AS114" s="110">
        <v>1</v>
      </c>
      <c r="AT114" s="110">
        <v>1</v>
      </c>
      <c r="AU114" s="110">
        <v>0</v>
      </c>
      <c r="AV114" s="110">
        <v>2</v>
      </c>
      <c r="AW114" s="110">
        <v>1</v>
      </c>
      <c r="AX114" s="110">
        <v>1</v>
      </c>
      <c r="AY114" s="110">
        <v>3</v>
      </c>
      <c r="AZ114" s="110">
        <v>1</v>
      </c>
      <c r="BA114" s="110">
        <v>2</v>
      </c>
      <c r="BB114" s="110">
        <v>2</v>
      </c>
      <c r="BC114" s="110">
        <v>0</v>
      </c>
      <c r="BD114" s="110">
        <v>2</v>
      </c>
      <c r="BE114" s="110">
        <v>3</v>
      </c>
      <c r="BF114" s="110">
        <v>1</v>
      </c>
      <c r="BG114" s="110">
        <v>2</v>
      </c>
      <c r="BH114" s="110">
        <v>3</v>
      </c>
      <c r="BI114" s="110">
        <v>1</v>
      </c>
      <c r="BJ114" s="110">
        <v>2</v>
      </c>
      <c r="BK114" s="110">
        <v>2</v>
      </c>
      <c r="BL114" s="110">
        <v>1</v>
      </c>
      <c r="BM114" s="110">
        <v>1</v>
      </c>
      <c r="BN114" s="110">
        <v>2</v>
      </c>
      <c r="BO114" s="110">
        <v>2</v>
      </c>
      <c r="BP114" s="110">
        <v>0</v>
      </c>
    </row>
    <row r="115" spans="2:68" x14ac:dyDescent="0.25">
      <c r="B115" s="2" t="s">
        <v>29</v>
      </c>
      <c r="C115" s="110">
        <v>1</v>
      </c>
      <c r="D115" s="110">
        <v>1</v>
      </c>
      <c r="E115" s="110">
        <v>0</v>
      </c>
      <c r="F115" s="110">
        <v>2</v>
      </c>
      <c r="G115" s="110">
        <v>2</v>
      </c>
      <c r="H115" s="110">
        <v>0</v>
      </c>
      <c r="I115" s="110">
        <v>2</v>
      </c>
      <c r="J115" s="110">
        <v>1</v>
      </c>
      <c r="K115" s="110">
        <v>1</v>
      </c>
      <c r="L115" s="110">
        <v>2</v>
      </c>
      <c r="M115" s="110">
        <v>1</v>
      </c>
      <c r="N115" s="110">
        <v>1</v>
      </c>
      <c r="O115" s="110">
        <v>2</v>
      </c>
      <c r="P115" s="110">
        <v>1</v>
      </c>
      <c r="Q115" s="110">
        <v>1</v>
      </c>
      <c r="R115" s="110">
        <v>2</v>
      </c>
      <c r="S115" s="110">
        <v>1</v>
      </c>
      <c r="T115" s="110">
        <v>1</v>
      </c>
      <c r="U115" s="110">
        <v>1</v>
      </c>
      <c r="V115" s="110">
        <v>0</v>
      </c>
      <c r="W115" s="110">
        <v>1</v>
      </c>
      <c r="X115" s="110">
        <v>1</v>
      </c>
      <c r="Y115" s="110">
        <v>0</v>
      </c>
      <c r="Z115" s="110">
        <v>1</v>
      </c>
      <c r="AA115" s="110">
        <v>2</v>
      </c>
      <c r="AB115" s="110">
        <v>1</v>
      </c>
      <c r="AC115" s="110">
        <v>1</v>
      </c>
      <c r="AD115" s="110">
        <v>1</v>
      </c>
      <c r="AE115" s="110">
        <v>1</v>
      </c>
      <c r="AF115" s="110">
        <v>0</v>
      </c>
      <c r="AG115" s="110">
        <v>2</v>
      </c>
      <c r="AH115" s="110">
        <v>2</v>
      </c>
      <c r="AI115" s="110">
        <v>0</v>
      </c>
      <c r="AJ115" s="110">
        <v>2</v>
      </c>
      <c r="AK115" s="110">
        <v>2</v>
      </c>
      <c r="AL115" s="110">
        <v>0</v>
      </c>
      <c r="AM115" s="110">
        <v>1</v>
      </c>
      <c r="AN115" s="110">
        <v>1</v>
      </c>
      <c r="AO115" s="110">
        <v>0</v>
      </c>
      <c r="AP115" s="110">
        <v>1</v>
      </c>
      <c r="AQ115" s="110">
        <v>0</v>
      </c>
      <c r="AR115" s="110">
        <v>1</v>
      </c>
      <c r="AS115" s="110">
        <v>1</v>
      </c>
      <c r="AT115" s="110">
        <v>0</v>
      </c>
      <c r="AU115" s="110">
        <v>1</v>
      </c>
      <c r="AV115" s="110">
        <v>1</v>
      </c>
      <c r="AW115" s="110">
        <v>0</v>
      </c>
      <c r="AX115" s="110">
        <v>1</v>
      </c>
      <c r="AY115" s="110">
        <v>0</v>
      </c>
      <c r="AZ115" s="110">
        <v>0</v>
      </c>
      <c r="BA115" s="110">
        <v>0</v>
      </c>
      <c r="BB115" s="110">
        <v>1</v>
      </c>
      <c r="BC115" s="110">
        <v>1</v>
      </c>
      <c r="BD115" s="110">
        <v>0</v>
      </c>
      <c r="BE115" s="110">
        <v>1</v>
      </c>
      <c r="BF115" s="110">
        <v>1</v>
      </c>
      <c r="BG115" s="110">
        <v>0</v>
      </c>
      <c r="BH115" s="110">
        <v>0</v>
      </c>
      <c r="BI115" s="110">
        <v>0</v>
      </c>
      <c r="BJ115" s="110">
        <v>0</v>
      </c>
      <c r="BK115" s="110">
        <v>1</v>
      </c>
      <c r="BL115" s="110">
        <v>0</v>
      </c>
      <c r="BM115" s="110">
        <v>1</v>
      </c>
      <c r="BN115" s="110">
        <v>2</v>
      </c>
      <c r="BO115" s="110">
        <v>0</v>
      </c>
      <c r="BP115" s="110">
        <v>2</v>
      </c>
    </row>
    <row r="116" spans="2:68" x14ac:dyDescent="0.25">
      <c r="B116" s="2" t="s">
        <v>30</v>
      </c>
      <c r="C116" s="110">
        <v>3</v>
      </c>
      <c r="D116" s="110">
        <v>2</v>
      </c>
      <c r="E116" s="110">
        <v>1</v>
      </c>
      <c r="F116" s="110">
        <v>2</v>
      </c>
      <c r="G116" s="110">
        <v>1</v>
      </c>
      <c r="H116" s="110">
        <v>1</v>
      </c>
      <c r="I116" s="110">
        <v>3</v>
      </c>
      <c r="J116" s="110">
        <v>2</v>
      </c>
      <c r="K116" s="110">
        <v>1</v>
      </c>
      <c r="L116" s="110">
        <v>3</v>
      </c>
      <c r="M116" s="110">
        <v>2</v>
      </c>
      <c r="N116" s="110">
        <v>1</v>
      </c>
      <c r="O116" s="110">
        <v>2</v>
      </c>
      <c r="P116" s="110">
        <v>1</v>
      </c>
      <c r="Q116" s="110">
        <v>1</v>
      </c>
      <c r="R116" s="110">
        <v>0</v>
      </c>
      <c r="S116" s="110">
        <v>0</v>
      </c>
      <c r="T116" s="110">
        <v>0</v>
      </c>
      <c r="U116" s="110">
        <v>1</v>
      </c>
      <c r="V116" s="110">
        <v>1</v>
      </c>
      <c r="W116" s="110">
        <v>0</v>
      </c>
      <c r="X116" s="110">
        <v>1</v>
      </c>
      <c r="Y116" s="110">
        <v>1</v>
      </c>
      <c r="Z116" s="110">
        <v>0</v>
      </c>
      <c r="AA116" s="110">
        <v>1</v>
      </c>
      <c r="AB116" s="110">
        <v>1</v>
      </c>
      <c r="AC116" s="110">
        <v>0</v>
      </c>
      <c r="AD116" s="110">
        <v>2</v>
      </c>
      <c r="AE116" s="110">
        <v>1</v>
      </c>
      <c r="AF116" s="110">
        <v>1</v>
      </c>
      <c r="AG116" s="110">
        <v>2</v>
      </c>
      <c r="AH116" s="110">
        <v>1</v>
      </c>
      <c r="AI116" s="110">
        <v>1</v>
      </c>
      <c r="AJ116" s="110">
        <v>1</v>
      </c>
      <c r="AK116" s="110">
        <v>0</v>
      </c>
      <c r="AL116" s="110">
        <v>1</v>
      </c>
      <c r="AM116" s="110">
        <v>1</v>
      </c>
      <c r="AN116" s="110">
        <v>0</v>
      </c>
      <c r="AO116" s="110">
        <v>1</v>
      </c>
      <c r="AP116" s="110">
        <v>1</v>
      </c>
      <c r="AQ116" s="110">
        <v>0</v>
      </c>
      <c r="AR116" s="110">
        <v>1</v>
      </c>
      <c r="AS116" s="110">
        <v>0</v>
      </c>
      <c r="AT116" s="110">
        <v>0</v>
      </c>
      <c r="AU116" s="110">
        <v>0</v>
      </c>
      <c r="AV116" s="110">
        <v>0</v>
      </c>
      <c r="AW116" s="110">
        <v>0</v>
      </c>
      <c r="AX116" s="110">
        <v>0</v>
      </c>
      <c r="AY116" s="110">
        <v>0</v>
      </c>
      <c r="AZ116" s="110">
        <v>0</v>
      </c>
      <c r="BA116" s="110">
        <v>0</v>
      </c>
      <c r="BB116" s="110">
        <v>0</v>
      </c>
      <c r="BC116" s="110">
        <v>0</v>
      </c>
      <c r="BD116" s="110">
        <v>0</v>
      </c>
      <c r="BE116" s="110">
        <v>0</v>
      </c>
      <c r="BF116" s="110">
        <v>0</v>
      </c>
      <c r="BG116" s="110">
        <v>0</v>
      </c>
      <c r="BH116" s="110">
        <v>0</v>
      </c>
      <c r="BI116" s="110">
        <v>0</v>
      </c>
      <c r="BJ116" s="110">
        <v>0</v>
      </c>
      <c r="BK116" s="110">
        <v>0</v>
      </c>
      <c r="BL116" s="110">
        <v>0</v>
      </c>
      <c r="BM116" s="110">
        <v>0</v>
      </c>
      <c r="BN116" s="110">
        <v>0</v>
      </c>
      <c r="BO116" s="110">
        <v>0</v>
      </c>
      <c r="BP116" s="110">
        <v>0</v>
      </c>
    </row>
    <row r="117" spans="2:68" x14ac:dyDescent="0.25">
      <c r="B117" s="2" t="s">
        <v>31</v>
      </c>
      <c r="C117" s="110">
        <v>0</v>
      </c>
      <c r="D117" s="110">
        <v>0</v>
      </c>
      <c r="E117" s="110">
        <v>0</v>
      </c>
      <c r="F117" s="110">
        <v>0</v>
      </c>
      <c r="G117" s="110">
        <v>0</v>
      </c>
      <c r="H117" s="110">
        <v>0</v>
      </c>
      <c r="I117" s="110">
        <v>0</v>
      </c>
      <c r="J117" s="110">
        <v>0</v>
      </c>
      <c r="K117" s="110">
        <v>0</v>
      </c>
      <c r="L117" s="110">
        <v>0</v>
      </c>
      <c r="M117" s="110">
        <v>0</v>
      </c>
      <c r="N117" s="110">
        <v>0</v>
      </c>
      <c r="O117" s="110">
        <v>0</v>
      </c>
      <c r="P117" s="110">
        <v>0</v>
      </c>
      <c r="Q117" s="110">
        <v>0</v>
      </c>
      <c r="R117" s="110">
        <v>2</v>
      </c>
      <c r="S117" s="110">
        <v>1</v>
      </c>
      <c r="T117" s="110">
        <v>1</v>
      </c>
      <c r="U117" s="110">
        <v>2</v>
      </c>
      <c r="V117" s="110">
        <v>1</v>
      </c>
      <c r="W117" s="110">
        <v>1</v>
      </c>
      <c r="X117" s="110">
        <v>2</v>
      </c>
      <c r="Y117" s="110">
        <v>1</v>
      </c>
      <c r="Z117" s="110">
        <v>1</v>
      </c>
      <c r="AA117" s="110">
        <v>2</v>
      </c>
      <c r="AB117" s="110">
        <v>1</v>
      </c>
      <c r="AC117" s="110">
        <v>1</v>
      </c>
      <c r="AD117" s="110">
        <v>0</v>
      </c>
      <c r="AE117" s="110">
        <v>0</v>
      </c>
      <c r="AF117" s="110">
        <v>0</v>
      </c>
      <c r="AG117" s="110">
        <v>0</v>
      </c>
      <c r="AH117" s="110">
        <v>0</v>
      </c>
      <c r="AI117" s="110">
        <v>0</v>
      </c>
      <c r="AJ117" s="110">
        <v>1</v>
      </c>
      <c r="AK117" s="110">
        <v>1</v>
      </c>
      <c r="AL117" s="110">
        <v>0</v>
      </c>
      <c r="AM117" s="110">
        <v>1</v>
      </c>
      <c r="AN117" s="110">
        <v>1</v>
      </c>
      <c r="AO117" s="110">
        <v>0</v>
      </c>
      <c r="AP117" s="110">
        <v>0</v>
      </c>
      <c r="AQ117" s="110">
        <v>0</v>
      </c>
      <c r="AR117" s="110">
        <v>0</v>
      </c>
      <c r="AS117" s="110">
        <v>1</v>
      </c>
      <c r="AT117" s="110">
        <v>0</v>
      </c>
      <c r="AU117" s="110">
        <v>1</v>
      </c>
      <c r="AV117" s="110">
        <v>0</v>
      </c>
      <c r="AW117" s="110">
        <v>0</v>
      </c>
      <c r="AX117" s="110">
        <v>0</v>
      </c>
      <c r="AY117" s="110">
        <v>0</v>
      </c>
      <c r="AZ117" s="110">
        <v>0</v>
      </c>
      <c r="BA117" s="110">
        <v>0</v>
      </c>
      <c r="BB117" s="110">
        <v>0</v>
      </c>
      <c r="BC117" s="110">
        <v>0</v>
      </c>
      <c r="BD117" s="110">
        <v>0</v>
      </c>
      <c r="BE117" s="110">
        <v>0</v>
      </c>
      <c r="BF117" s="110">
        <v>0</v>
      </c>
      <c r="BG117" s="110">
        <v>0</v>
      </c>
      <c r="BH117" s="110">
        <v>0</v>
      </c>
      <c r="BI117" s="110">
        <v>0</v>
      </c>
      <c r="BJ117" s="110">
        <v>0</v>
      </c>
      <c r="BK117" s="110">
        <v>0</v>
      </c>
      <c r="BL117" s="110">
        <v>0</v>
      </c>
      <c r="BM117" s="110">
        <v>0</v>
      </c>
      <c r="BN117" s="110">
        <v>0</v>
      </c>
      <c r="BO117" s="110">
        <v>0</v>
      </c>
      <c r="BP117" s="110">
        <v>0</v>
      </c>
    </row>
    <row r="118" spans="2:68" x14ac:dyDescent="0.25">
      <c r="B118" s="2" t="s">
        <v>32</v>
      </c>
      <c r="C118" s="110">
        <v>0</v>
      </c>
      <c r="D118" s="110">
        <v>0</v>
      </c>
      <c r="E118" s="110">
        <v>0</v>
      </c>
      <c r="F118" s="110">
        <v>0</v>
      </c>
      <c r="G118" s="110">
        <v>0</v>
      </c>
      <c r="H118" s="110">
        <v>0</v>
      </c>
      <c r="I118" s="110">
        <v>0</v>
      </c>
      <c r="J118" s="110">
        <v>0</v>
      </c>
      <c r="K118" s="110">
        <v>0</v>
      </c>
      <c r="L118" s="110">
        <v>0</v>
      </c>
      <c r="M118" s="110">
        <v>0</v>
      </c>
      <c r="N118" s="110">
        <v>0</v>
      </c>
      <c r="O118" s="110">
        <v>0</v>
      </c>
      <c r="P118" s="110">
        <v>0</v>
      </c>
      <c r="Q118" s="110">
        <v>0</v>
      </c>
      <c r="R118" s="110">
        <v>0</v>
      </c>
      <c r="S118" s="110">
        <v>0</v>
      </c>
      <c r="T118" s="110">
        <v>0</v>
      </c>
      <c r="U118" s="110">
        <v>0</v>
      </c>
      <c r="V118" s="110">
        <v>0</v>
      </c>
      <c r="W118" s="110">
        <v>0</v>
      </c>
      <c r="X118" s="110">
        <v>0</v>
      </c>
      <c r="Y118" s="110">
        <v>0</v>
      </c>
      <c r="Z118" s="110">
        <v>0</v>
      </c>
      <c r="AA118" s="110">
        <v>0</v>
      </c>
      <c r="AB118" s="110">
        <v>0</v>
      </c>
      <c r="AC118" s="110">
        <v>0</v>
      </c>
      <c r="AD118" s="110">
        <v>0</v>
      </c>
      <c r="AE118" s="110">
        <v>0</v>
      </c>
      <c r="AF118" s="110">
        <v>0</v>
      </c>
      <c r="AG118" s="110">
        <v>0</v>
      </c>
      <c r="AH118" s="110">
        <v>0</v>
      </c>
      <c r="AI118" s="110">
        <v>0</v>
      </c>
      <c r="AJ118" s="110">
        <v>0</v>
      </c>
      <c r="AK118" s="110">
        <v>0</v>
      </c>
      <c r="AL118" s="110">
        <v>0</v>
      </c>
      <c r="AM118" s="110">
        <v>0</v>
      </c>
      <c r="AN118" s="110">
        <v>0</v>
      </c>
      <c r="AO118" s="110">
        <v>0</v>
      </c>
      <c r="AP118" s="110">
        <v>0</v>
      </c>
      <c r="AQ118" s="110">
        <v>0</v>
      </c>
      <c r="AR118" s="110">
        <v>0</v>
      </c>
      <c r="AS118" s="110">
        <v>0</v>
      </c>
      <c r="AT118" s="110">
        <v>0</v>
      </c>
      <c r="AU118" s="110">
        <v>0</v>
      </c>
      <c r="AV118" s="110">
        <v>0</v>
      </c>
      <c r="AW118" s="110">
        <v>0</v>
      </c>
      <c r="AX118" s="110">
        <v>0</v>
      </c>
      <c r="AY118" s="110">
        <v>0</v>
      </c>
      <c r="AZ118" s="110">
        <v>0</v>
      </c>
      <c r="BA118" s="110">
        <v>0</v>
      </c>
      <c r="BB118" s="110">
        <v>0</v>
      </c>
      <c r="BC118" s="110">
        <v>0</v>
      </c>
      <c r="BD118" s="110">
        <v>0</v>
      </c>
      <c r="BE118" s="110">
        <v>0</v>
      </c>
      <c r="BF118" s="110">
        <v>0</v>
      </c>
      <c r="BG118" s="110">
        <v>0</v>
      </c>
      <c r="BH118" s="110">
        <v>0</v>
      </c>
      <c r="BI118" s="110">
        <v>0</v>
      </c>
      <c r="BJ118" s="110">
        <v>0</v>
      </c>
      <c r="BK118" s="110">
        <v>0</v>
      </c>
      <c r="BL118" s="110">
        <v>0</v>
      </c>
      <c r="BM118" s="110">
        <v>0</v>
      </c>
      <c r="BN118" s="110">
        <v>0</v>
      </c>
      <c r="BO118" s="110">
        <v>0</v>
      </c>
      <c r="BP118" s="110">
        <v>0</v>
      </c>
    </row>
    <row r="119" spans="2:68" x14ac:dyDescent="0.25">
      <c r="B119" s="2" t="s">
        <v>33</v>
      </c>
      <c r="C119" s="110">
        <v>0</v>
      </c>
      <c r="D119" s="110">
        <v>0</v>
      </c>
      <c r="E119" s="110">
        <v>0</v>
      </c>
      <c r="F119" s="110">
        <v>0</v>
      </c>
      <c r="G119" s="110">
        <v>0</v>
      </c>
      <c r="H119" s="110">
        <v>0</v>
      </c>
      <c r="I119" s="110">
        <v>0</v>
      </c>
      <c r="J119" s="110">
        <v>0</v>
      </c>
      <c r="K119" s="110">
        <v>0</v>
      </c>
      <c r="L119" s="110">
        <v>0</v>
      </c>
      <c r="M119" s="110">
        <v>0</v>
      </c>
      <c r="N119" s="110">
        <v>0</v>
      </c>
      <c r="O119" s="110">
        <v>0</v>
      </c>
      <c r="P119" s="110">
        <v>0</v>
      </c>
      <c r="Q119" s="110">
        <v>0</v>
      </c>
      <c r="R119" s="110">
        <v>0</v>
      </c>
      <c r="S119" s="110">
        <v>0</v>
      </c>
      <c r="T119" s="110">
        <v>0</v>
      </c>
      <c r="U119" s="110">
        <v>0</v>
      </c>
      <c r="V119" s="110">
        <v>0</v>
      </c>
      <c r="W119" s="110">
        <v>0</v>
      </c>
      <c r="X119" s="110">
        <v>0</v>
      </c>
      <c r="Y119" s="110">
        <v>0</v>
      </c>
      <c r="Z119" s="110">
        <v>0</v>
      </c>
      <c r="AA119" s="110">
        <v>0</v>
      </c>
      <c r="AB119" s="110">
        <v>0</v>
      </c>
      <c r="AC119" s="110">
        <v>0</v>
      </c>
      <c r="AD119" s="110">
        <v>0</v>
      </c>
      <c r="AE119" s="110">
        <v>0</v>
      </c>
      <c r="AF119" s="110">
        <v>0</v>
      </c>
      <c r="AG119" s="110">
        <v>0</v>
      </c>
      <c r="AH119" s="110">
        <v>0</v>
      </c>
      <c r="AI119" s="110">
        <v>0</v>
      </c>
      <c r="AJ119" s="110">
        <v>0</v>
      </c>
      <c r="AK119" s="110">
        <v>0</v>
      </c>
      <c r="AL119" s="110">
        <v>0</v>
      </c>
      <c r="AM119" s="110">
        <v>0</v>
      </c>
      <c r="AN119" s="110">
        <v>0</v>
      </c>
      <c r="AO119" s="110">
        <v>0</v>
      </c>
      <c r="AP119" s="110">
        <v>0</v>
      </c>
      <c r="AQ119" s="110">
        <v>0</v>
      </c>
      <c r="AR119" s="110">
        <v>0</v>
      </c>
      <c r="AS119" s="110">
        <v>0</v>
      </c>
      <c r="AT119" s="110">
        <v>0</v>
      </c>
      <c r="AU119" s="110">
        <v>0</v>
      </c>
      <c r="AV119" s="110">
        <v>0</v>
      </c>
      <c r="AW119" s="110">
        <v>0</v>
      </c>
      <c r="AX119" s="110">
        <v>0</v>
      </c>
      <c r="AY119" s="110">
        <v>0</v>
      </c>
      <c r="AZ119" s="110">
        <v>0</v>
      </c>
      <c r="BA119" s="110">
        <v>0</v>
      </c>
      <c r="BB119" s="110">
        <v>0</v>
      </c>
      <c r="BC119" s="110">
        <v>0</v>
      </c>
      <c r="BD119" s="110">
        <v>0</v>
      </c>
      <c r="BE119" s="110">
        <v>0</v>
      </c>
      <c r="BF119" s="110">
        <v>0</v>
      </c>
      <c r="BG119" s="110">
        <v>0</v>
      </c>
      <c r="BH119" s="110">
        <v>0</v>
      </c>
      <c r="BI119" s="110">
        <v>0</v>
      </c>
      <c r="BJ119" s="110">
        <v>0</v>
      </c>
      <c r="BK119" s="110">
        <v>0</v>
      </c>
      <c r="BL119" s="110">
        <v>0</v>
      </c>
      <c r="BM119" s="110">
        <v>0</v>
      </c>
      <c r="BN119" s="110">
        <v>0</v>
      </c>
      <c r="BO119" s="110">
        <v>0</v>
      </c>
      <c r="BP119" s="110">
        <v>0</v>
      </c>
    </row>
    <row r="120" spans="2:68" x14ac:dyDescent="0.25">
      <c r="C120" s="2"/>
      <c r="BK120" s="110"/>
      <c r="BL120" s="110"/>
      <c r="BM120" s="110"/>
    </row>
    <row r="121" spans="2:68" x14ac:dyDescent="0.25">
      <c r="C121" s="2"/>
      <c r="BK121" s="110"/>
      <c r="BL121" s="110"/>
      <c r="BM121" s="110"/>
    </row>
    <row r="122" spans="2:68" x14ac:dyDescent="0.25">
      <c r="C122" s="2"/>
      <c r="BK122" s="110"/>
      <c r="BL122" s="110"/>
      <c r="BM122" s="110"/>
    </row>
    <row r="123" spans="2:68" x14ac:dyDescent="0.25">
      <c r="C123" s="2"/>
      <c r="BK123" s="110"/>
      <c r="BL123" s="110"/>
      <c r="BM123" s="110"/>
    </row>
  </sheetData>
  <mergeCells count="5">
    <mergeCell ref="A8:J8"/>
    <mergeCell ref="A6:G6"/>
    <mergeCell ref="B5:G5"/>
    <mergeCell ref="B4:G4"/>
    <mergeCell ref="A1:N1"/>
  </mergeCells>
  <hyperlinks>
    <hyperlink ref="B4" r:id="rId1" xr:uid="{9F324CE6-B168-49BA-9D54-6DB0FF005827}"/>
    <hyperlink ref="B4:G4" r:id="rId2" display="https://px.hagstofa.is:443/pxis/sq/c76ae248-96d7-489a-b0e8-a214eec2a608" xr:uid="{541E33B5-3F65-43F1-9B82-50B7F2144EEE}"/>
    <hyperlink ref="B5" r:id="rId3" xr:uid="{27F50C97-285C-4D2C-A8DE-D4DB50A1889C}"/>
  </hyperlinks>
  <pageMargins left="0.70866141732283472" right="0.70866141732283472" top="0.74803149606299213" bottom="0.74803149606299213" header="0.31496062992125984" footer="0.31496062992125984"/>
  <pageSetup paperSize="9" scale="46" pageOrder="overThenDown" orientation="landscape" r:id="rId4"/>
  <headerFooter>
    <oddHeader>&amp;L&amp;A&amp;C&amp;G&amp;R&amp;P af &amp;N</oddHeader>
    <oddFooter>&amp;C&amp;"-,Bold"https://www.sjalfbaerni.is</oddFoot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  <pageSetUpPr fitToPage="1"/>
  </sheetPr>
  <dimension ref="A1:AA555"/>
  <sheetViews>
    <sheetView topLeftCell="A506" zoomScale="107" zoomScaleNormal="107" workbookViewId="0">
      <selection activeCell="S530" sqref="S530:T552"/>
    </sheetView>
  </sheetViews>
  <sheetFormatPr defaultColWidth="9.28515625" defaultRowHeight="15" x14ac:dyDescent="0.25"/>
  <cols>
    <col min="1" max="1" width="10.7109375" bestFit="1" customWidth="1"/>
    <col min="3" max="3" width="4.28515625" bestFit="1" customWidth="1"/>
    <col min="4" max="4" width="6.140625" bestFit="1" customWidth="1"/>
    <col min="5" max="5" width="6.28515625" bestFit="1" customWidth="1"/>
    <col min="6" max="6" width="4.28515625" bestFit="1" customWidth="1"/>
    <col min="7" max="7" width="6.140625" bestFit="1" customWidth="1"/>
    <col min="8" max="8" width="6.28515625" bestFit="1" customWidth="1"/>
    <col min="9" max="9" width="4.28515625" bestFit="1" customWidth="1"/>
    <col min="10" max="10" width="10.85546875" bestFit="1" customWidth="1"/>
    <col min="11" max="11" width="10.28515625" bestFit="1" customWidth="1"/>
    <col min="12" max="12" width="4.28515625" bestFit="1" customWidth="1"/>
    <col min="13" max="13" width="6.140625" bestFit="1" customWidth="1"/>
    <col min="14" max="14" width="6.28515625" bestFit="1" customWidth="1"/>
    <col min="15" max="15" width="7.85546875" bestFit="1" customWidth="1"/>
    <col min="16" max="16" width="6.5703125" bestFit="1" customWidth="1"/>
    <col min="17" max="17" width="6.140625" bestFit="1" customWidth="1"/>
    <col min="18" max="18" width="6.28515625" bestFit="1" customWidth="1"/>
    <col min="19" max="19" width="14.42578125" bestFit="1" customWidth="1"/>
    <col min="20" max="20" width="14.85546875" bestFit="1" customWidth="1"/>
    <col min="21" max="21" width="7.85546875" bestFit="1" customWidth="1"/>
    <col min="22" max="22" width="11.85546875" bestFit="1" customWidth="1"/>
    <col min="23" max="23" width="11.28515625" bestFit="1" customWidth="1"/>
  </cols>
  <sheetData>
    <row r="1" spans="1:27" s="3" customFormat="1" ht="21" x14ac:dyDescent="0.35">
      <c r="A1" s="126" t="str">
        <f>Frumgögn!A1</f>
        <v>1.1.2 Kynja og aldurssamsetning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7" ht="18" x14ac:dyDescent="0.25">
      <c r="A3" s="135" t="s">
        <v>95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</row>
    <row r="4" spans="1:27" ht="15.75" thickBot="1" x14ac:dyDescent="0.3">
      <c r="A4" s="2"/>
      <c r="G4" s="2"/>
      <c r="N4" s="2"/>
      <c r="O4" s="2"/>
      <c r="T4" s="2"/>
    </row>
    <row r="5" spans="1:27" ht="21.75" thickBot="1" x14ac:dyDescent="0.4">
      <c r="A5" s="2" t="s">
        <v>38</v>
      </c>
      <c r="B5" s="49">
        <v>2003</v>
      </c>
      <c r="C5" s="127" t="s">
        <v>34</v>
      </c>
      <c r="D5" s="128"/>
      <c r="E5" s="129"/>
      <c r="F5" s="127" t="s">
        <v>35</v>
      </c>
      <c r="G5" s="128"/>
      <c r="H5" s="129"/>
      <c r="I5" s="127" t="s">
        <v>36</v>
      </c>
      <c r="J5" s="128"/>
      <c r="K5" s="129"/>
      <c r="L5" s="127" t="s">
        <v>37</v>
      </c>
      <c r="M5" s="128"/>
      <c r="N5" s="129"/>
      <c r="O5" s="42"/>
      <c r="P5" s="130" t="s">
        <v>38</v>
      </c>
      <c r="Q5" s="131"/>
      <c r="R5" s="132"/>
      <c r="S5" s="133">
        <v>2003</v>
      </c>
      <c r="T5" s="134"/>
      <c r="V5" s="130" t="s">
        <v>39</v>
      </c>
      <c r="W5" s="131"/>
      <c r="X5" s="132"/>
      <c r="Y5" s="133">
        <v>2003</v>
      </c>
      <c r="Z5" s="134"/>
    </row>
    <row r="6" spans="1:27" ht="15.75" thickBot="1" x14ac:dyDescent="0.3">
      <c r="A6" s="2"/>
      <c r="B6" s="2"/>
      <c r="C6" s="13" t="s">
        <v>9</v>
      </c>
      <c r="D6" s="12" t="s">
        <v>10</v>
      </c>
      <c r="E6" s="14" t="s">
        <v>11</v>
      </c>
      <c r="F6" s="18" t="s">
        <v>9</v>
      </c>
      <c r="G6" s="19" t="s">
        <v>10</v>
      </c>
      <c r="H6" s="20" t="s">
        <v>11</v>
      </c>
      <c r="I6" s="18" t="s">
        <v>9</v>
      </c>
      <c r="J6" s="19" t="s">
        <v>10</v>
      </c>
      <c r="K6" s="20" t="s">
        <v>11</v>
      </c>
      <c r="L6" s="18" t="s">
        <v>9</v>
      </c>
      <c r="M6" s="19" t="s">
        <v>10</v>
      </c>
      <c r="N6" s="20" t="s">
        <v>11</v>
      </c>
      <c r="O6" s="12"/>
      <c r="P6" s="21" t="s">
        <v>9</v>
      </c>
      <c r="Q6" s="22" t="s">
        <v>10</v>
      </c>
      <c r="R6" s="23" t="s">
        <v>11</v>
      </c>
      <c r="S6" s="18" t="s">
        <v>40</v>
      </c>
      <c r="T6" s="20" t="s">
        <v>41</v>
      </c>
      <c r="U6" s="2"/>
      <c r="V6" s="15" t="s">
        <v>9</v>
      </c>
      <c r="W6" s="16" t="s">
        <v>10</v>
      </c>
      <c r="X6" s="17" t="s">
        <v>11</v>
      </c>
      <c r="Y6" s="18" t="s">
        <v>40</v>
      </c>
      <c r="Z6" s="20" t="s">
        <v>41</v>
      </c>
    </row>
    <row r="7" spans="1:27" x14ac:dyDescent="0.25">
      <c r="B7" s="2" t="s">
        <v>13</v>
      </c>
      <c r="C7" s="24">
        <f>Frumgögn!C33</f>
        <v>263</v>
      </c>
      <c r="D7" s="25">
        <f>Frumgögn!D33</f>
        <v>133</v>
      </c>
      <c r="E7" s="26">
        <f>Frumgögn!E33</f>
        <v>130</v>
      </c>
      <c r="F7" s="114">
        <f>Frumgögn!C55</f>
        <v>267</v>
      </c>
      <c r="G7" s="115">
        <f>Frumgögn!D55</f>
        <v>134</v>
      </c>
      <c r="H7" s="118">
        <f>Frumgögn!E55</f>
        <v>133</v>
      </c>
      <c r="I7" s="24">
        <f>Frumgögn!C77</f>
        <v>45</v>
      </c>
      <c r="J7" s="25">
        <f>Frumgögn!D77</f>
        <v>24</v>
      </c>
      <c r="K7" s="26">
        <f>Frumgögn!E77</f>
        <v>21</v>
      </c>
      <c r="L7" s="114">
        <f>Frumgögn!C99</f>
        <v>7</v>
      </c>
      <c r="M7" s="115">
        <f>Frumgögn!D99</f>
        <v>4</v>
      </c>
      <c r="N7" s="118">
        <f>Frumgögn!E99</f>
        <v>3</v>
      </c>
      <c r="P7" s="33">
        <f>C7+F7+I7+L7</f>
        <v>582</v>
      </c>
      <c r="Q7" s="34">
        <f>M7+J7+G7+D7</f>
        <v>295</v>
      </c>
      <c r="R7" s="35">
        <f>N7+K7+H7+E7</f>
        <v>287</v>
      </c>
      <c r="S7" s="43">
        <f>Q7/$P$28*-1</f>
        <v>-3.1788793103448273E-2</v>
      </c>
      <c r="T7" s="44">
        <f>R7/$P$28</f>
        <v>3.0926724137931034E-2</v>
      </c>
      <c r="V7" s="33">
        <f>Frumgögn!C11</f>
        <v>21023</v>
      </c>
      <c r="W7" s="34">
        <f>Frumgögn!D11</f>
        <v>10666</v>
      </c>
      <c r="X7" s="35">
        <f>Frumgögn!E11</f>
        <v>10357</v>
      </c>
      <c r="Y7" s="50">
        <f>W7/$V$28*-1</f>
        <v>-3.6974253911138379E-2</v>
      </c>
      <c r="Z7" s="48">
        <f>X7/$V$28</f>
        <v>3.5903089045345976E-2</v>
      </c>
    </row>
    <row r="8" spans="1:27" x14ac:dyDescent="0.25">
      <c r="B8" s="2" t="s">
        <v>14</v>
      </c>
      <c r="C8" s="27">
        <f>Frumgögn!C34</f>
        <v>340</v>
      </c>
      <c r="D8" s="28">
        <f>Frumgögn!D34</f>
        <v>169</v>
      </c>
      <c r="E8" s="29">
        <f>Frumgögn!E34</f>
        <v>171</v>
      </c>
      <c r="F8" s="116">
        <f>Frumgögn!C56</f>
        <v>318</v>
      </c>
      <c r="G8" s="117">
        <f>Frumgögn!D56</f>
        <v>146</v>
      </c>
      <c r="H8" s="119">
        <f>Frumgögn!E56</f>
        <v>172</v>
      </c>
      <c r="I8" s="27">
        <f>Frumgögn!C78</f>
        <v>45</v>
      </c>
      <c r="J8" s="28">
        <f>Frumgögn!D78</f>
        <v>19</v>
      </c>
      <c r="K8" s="29">
        <f>Frumgögn!E78</f>
        <v>26</v>
      </c>
      <c r="L8" s="116">
        <f>Frumgögn!C100</f>
        <v>3</v>
      </c>
      <c r="M8" s="117">
        <f>Frumgögn!D100</f>
        <v>1</v>
      </c>
      <c r="N8" s="119">
        <f>Frumgögn!E100</f>
        <v>2</v>
      </c>
      <c r="P8" s="36">
        <f t="shared" ref="P8:P27" si="0">C8+F8+I8+L8</f>
        <v>706</v>
      </c>
      <c r="Q8" s="37">
        <f t="shared" ref="Q8:Q27" si="1">M8+J8+G8+D8</f>
        <v>335</v>
      </c>
      <c r="R8" s="38">
        <f t="shared" ref="R8:R27" si="2">N8+K8+H8+E8</f>
        <v>371</v>
      </c>
      <c r="S8" s="43">
        <f t="shared" ref="S8:S27" si="3">Q8/$P$28*-1</f>
        <v>-3.6099137931034482E-2</v>
      </c>
      <c r="T8" s="44">
        <f t="shared" ref="T8:T27" si="4">R8/$P$28</f>
        <v>3.9978448275862069E-2</v>
      </c>
      <c r="V8" s="36">
        <f>Frumgögn!C12</f>
        <v>22100</v>
      </c>
      <c r="W8" s="37">
        <f>Frumgögn!D12</f>
        <v>11293</v>
      </c>
      <c r="X8" s="38">
        <f>Frumgögn!E12</f>
        <v>10807</v>
      </c>
      <c r="Y8" s="10">
        <f t="shared" ref="Y8:Y27" si="5">W8/$V$28*-1</f>
        <v>-3.9147782619396748E-2</v>
      </c>
      <c r="Z8" s="44">
        <f t="shared" ref="Z8:Z27" si="6">X8/$V$28</f>
        <v>3.7463037879024233E-2</v>
      </c>
    </row>
    <row r="9" spans="1:27" x14ac:dyDescent="0.25">
      <c r="B9" s="2" t="s">
        <v>15</v>
      </c>
      <c r="C9" s="27">
        <f>Frumgögn!C35</f>
        <v>337</v>
      </c>
      <c r="D9" s="28">
        <f>Frumgögn!D35</f>
        <v>179</v>
      </c>
      <c r="E9" s="29">
        <f>Frumgögn!E35</f>
        <v>158</v>
      </c>
      <c r="F9" s="116">
        <f>Frumgögn!C57</f>
        <v>356</v>
      </c>
      <c r="G9" s="117">
        <f>Frumgögn!D57</f>
        <v>179</v>
      </c>
      <c r="H9" s="119">
        <f>Frumgögn!E57</f>
        <v>177</v>
      </c>
      <c r="I9" s="27">
        <f>Frumgögn!C79</f>
        <v>71</v>
      </c>
      <c r="J9" s="28">
        <f>Frumgögn!D79</f>
        <v>38</v>
      </c>
      <c r="K9" s="29">
        <f>Frumgögn!E79</f>
        <v>33</v>
      </c>
      <c r="L9" s="116">
        <f>Frumgögn!C101</f>
        <v>9</v>
      </c>
      <c r="M9" s="117">
        <f>Frumgögn!D101</f>
        <v>7</v>
      </c>
      <c r="N9" s="119">
        <f>Frumgögn!E101</f>
        <v>2</v>
      </c>
      <c r="P9" s="36">
        <f t="shared" si="0"/>
        <v>773</v>
      </c>
      <c r="Q9" s="37">
        <f t="shared" si="1"/>
        <v>403</v>
      </c>
      <c r="R9" s="38">
        <f t="shared" si="2"/>
        <v>370</v>
      </c>
      <c r="S9" s="43">
        <f t="shared" si="3"/>
        <v>-4.3426724137931035E-2</v>
      </c>
      <c r="T9" s="44">
        <f t="shared" si="4"/>
        <v>3.9870689655172417E-2</v>
      </c>
      <c r="V9" s="36">
        <f>Frumgögn!C13</f>
        <v>23016</v>
      </c>
      <c r="W9" s="37">
        <f>Frumgögn!D13</f>
        <v>11809</v>
      </c>
      <c r="X9" s="38">
        <f>Frumgögn!E13</f>
        <v>11207</v>
      </c>
      <c r="Y9" s="10">
        <f t="shared" si="5"/>
        <v>-4.093652394868115E-2</v>
      </c>
      <c r="Z9" s="44">
        <f t="shared" si="6"/>
        <v>3.8849659064516019E-2</v>
      </c>
    </row>
    <row r="10" spans="1:27" x14ac:dyDescent="0.25">
      <c r="B10" s="2" t="s">
        <v>16</v>
      </c>
      <c r="C10" s="27">
        <f>Frumgögn!C36</f>
        <v>362</v>
      </c>
      <c r="D10" s="28">
        <f>Frumgögn!D36</f>
        <v>187</v>
      </c>
      <c r="E10" s="29">
        <f>Frumgögn!E36</f>
        <v>175</v>
      </c>
      <c r="F10" s="116">
        <f>Frumgögn!C58</f>
        <v>340</v>
      </c>
      <c r="G10" s="117">
        <f>Frumgögn!D58</f>
        <v>169</v>
      </c>
      <c r="H10" s="119">
        <f>Frumgögn!E58</f>
        <v>171</v>
      </c>
      <c r="I10" s="27">
        <f>Frumgögn!C80</f>
        <v>50</v>
      </c>
      <c r="J10" s="28">
        <f>Frumgögn!D80</f>
        <v>25</v>
      </c>
      <c r="K10" s="29">
        <f>Frumgögn!E80</f>
        <v>25</v>
      </c>
      <c r="L10" s="116">
        <f>Frumgögn!C102</f>
        <v>6</v>
      </c>
      <c r="M10" s="117">
        <f>Frumgögn!D102</f>
        <v>3</v>
      </c>
      <c r="N10" s="119">
        <f>Frumgögn!E102</f>
        <v>3</v>
      </c>
      <c r="P10" s="36">
        <f t="shared" si="0"/>
        <v>758</v>
      </c>
      <c r="Q10" s="37">
        <f t="shared" si="1"/>
        <v>384</v>
      </c>
      <c r="R10" s="38">
        <f t="shared" si="2"/>
        <v>374</v>
      </c>
      <c r="S10" s="43">
        <f t="shared" si="3"/>
        <v>-4.1379310344827586E-2</v>
      </c>
      <c r="T10" s="44">
        <f t="shared" si="4"/>
        <v>4.0301724137931032E-2</v>
      </c>
      <c r="V10" s="36">
        <f>Frumgögn!C14</f>
        <v>20492</v>
      </c>
      <c r="W10" s="37">
        <f>Frumgögn!D14</f>
        <v>10385</v>
      </c>
      <c r="X10" s="38">
        <f>Frumgögn!E14</f>
        <v>10107</v>
      </c>
      <c r="Y10" s="10">
        <f t="shared" si="5"/>
        <v>-3.6000152528330401E-2</v>
      </c>
      <c r="Z10" s="44">
        <f t="shared" si="6"/>
        <v>3.5036450804413616E-2</v>
      </c>
    </row>
    <row r="11" spans="1:27" x14ac:dyDescent="0.25">
      <c r="B11" s="2" t="s">
        <v>17</v>
      </c>
      <c r="C11" s="27">
        <f>Frumgögn!C37</f>
        <v>316</v>
      </c>
      <c r="D11" s="28">
        <f>Frumgögn!D37</f>
        <v>173</v>
      </c>
      <c r="E11" s="29">
        <f>Frumgögn!E37</f>
        <v>143</v>
      </c>
      <c r="F11" s="116">
        <f>Frumgögn!C59</f>
        <v>311</v>
      </c>
      <c r="G11" s="117">
        <f>Frumgögn!D59</f>
        <v>161</v>
      </c>
      <c r="H11" s="119">
        <f>Frumgögn!E59</f>
        <v>150</v>
      </c>
      <c r="I11" s="27">
        <f>Frumgögn!C81</f>
        <v>63</v>
      </c>
      <c r="J11" s="28">
        <f>Frumgögn!D81</f>
        <v>29</v>
      </c>
      <c r="K11" s="29">
        <f>Frumgögn!E81</f>
        <v>34</v>
      </c>
      <c r="L11" s="116">
        <f>Frumgögn!C103</f>
        <v>4</v>
      </c>
      <c r="M11" s="117">
        <f>Frumgögn!D103</f>
        <v>4</v>
      </c>
      <c r="N11" s="119">
        <f>Frumgögn!E103</f>
        <v>0</v>
      </c>
      <c r="P11" s="36">
        <f t="shared" si="0"/>
        <v>694</v>
      </c>
      <c r="Q11" s="37">
        <f t="shared" si="1"/>
        <v>367</v>
      </c>
      <c r="R11" s="38">
        <f t="shared" si="2"/>
        <v>327</v>
      </c>
      <c r="S11" s="43">
        <f t="shared" si="3"/>
        <v>-3.9547413793103448E-2</v>
      </c>
      <c r="T11" s="44">
        <f t="shared" si="4"/>
        <v>3.5237068965517239E-2</v>
      </c>
      <c r="V11" s="36">
        <f>Frumgögn!C15</f>
        <v>22235</v>
      </c>
      <c r="W11" s="37">
        <f>Frumgögn!D15</f>
        <v>11292</v>
      </c>
      <c r="X11" s="38">
        <f>Frumgögn!E15</f>
        <v>10943</v>
      </c>
      <c r="Y11" s="10">
        <f t="shared" si="5"/>
        <v>-3.9144316066433024E-2</v>
      </c>
      <c r="Z11" s="44">
        <f t="shared" si="6"/>
        <v>3.793448908209144E-2</v>
      </c>
    </row>
    <row r="12" spans="1:27" x14ac:dyDescent="0.25">
      <c r="B12" s="2" t="s">
        <v>18</v>
      </c>
      <c r="C12" s="27">
        <f>Frumgögn!C38</f>
        <v>242</v>
      </c>
      <c r="D12" s="28">
        <f>Frumgögn!D38</f>
        <v>134</v>
      </c>
      <c r="E12" s="29">
        <f>Frumgögn!E38</f>
        <v>108</v>
      </c>
      <c r="F12" s="116">
        <f>Frumgögn!C60</f>
        <v>232</v>
      </c>
      <c r="G12" s="117">
        <f>Frumgögn!D60</f>
        <v>116</v>
      </c>
      <c r="H12" s="119">
        <f>Frumgögn!E60</f>
        <v>116</v>
      </c>
      <c r="I12" s="27">
        <f>Frumgögn!C82</f>
        <v>39</v>
      </c>
      <c r="J12" s="28">
        <f>Frumgögn!D82</f>
        <v>22</v>
      </c>
      <c r="K12" s="29">
        <f>Frumgögn!E82</f>
        <v>17</v>
      </c>
      <c r="L12" s="116">
        <f>Frumgögn!C104</f>
        <v>4</v>
      </c>
      <c r="M12" s="117">
        <f>Frumgögn!D104</f>
        <v>3</v>
      </c>
      <c r="N12" s="119">
        <f>Frumgögn!E104</f>
        <v>1</v>
      </c>
      <c r="P12" s="36">
        <f t="shared" si="0"/>
        <v>517</v>
      </c>
      <c r="Q12" s="37">
        <f t="shared" si="1"/>
        <v>275</v>
      </c>
      <c r="R12" s="38">
        <f t="shared" si="2"/>
        <v>242</v>
      </c>
      <c r="S12" s="43">
        <f t="shared" si="3"/>
        <v>-2.9633620689655173E-2</v>
      </c>
      <c r="T12" s="44">
        <f t="shared" si="4"/>
        <v>2.6077586206896552E-2</v>
      </c>
      <c r="V12" s="36">
        <f>Frumgögn!C16</f>
        <v>21027</v>
      </c>
      <c r="W12" s="37">
        <f>Frumgögn!D16</f>
        <v>10640</v>
      </c>
      <c r="X12" s="38">
        <f>Frumgögn!E16</f>
        <v>10387</v>
      </c>
      <c r="Y12" s="10">
        <f t="shared" si="5"/>
        <v>-3.6884123534081416E-2</v>
      </c>
      <c r="Z12" s="44">
        <f t="shared" si="6"/>
        <v>3.6007085634257863E-2</v>
      </c>
    </row>
    <row r="13" spans="1:27" x14ac:dyDescent="0.25">
      <c r="B13" s="2" t="s">
        <v>19</v>
      </c>
      <c r="C13" s="27">
        <f>Frumgögn!C39</f>
        <v>270</v>
      </c>
      <c r="D13" s="28">
        <f>Frumgögn!D39</f>
        <v>134</v>
      </c>
      <c r="E13" s="29">
        <f>Frumgögn!E39</f>
        <v>136</v>
      </c>
      <c r="F13" s="116">
        <f>Frumgögn!C61</f>
        <v>242</v>
      </c>
      <c r="G13" s="117">
        <f>Frumgögn!D61</f>
        <v>131</v>
      </c>
      <c r="H13" s="119">
        <f>Frumgögn!E61</f>
        <v>111</v>
      </c>
      <c r="I13" s="27">
        <f>Frumgögn!C83</f>
        <v>38</v>
      </c>
      <c r="J13" s="28">
        <f>Frumgögn!D83</f>
        <v>22</v>
      </c>
      <c r="K13" s="29">
        <f>Frumgögn!E83</f>
        <v>16</v>
      </c>
      <c r="L13" s="116">
        <f>Frumgögn!C105</f>
        <v>3</v>
      </c>
      <c r="M13" s="117">
        <f>Frumgögn!D105</f>
        <v>2</v>
      </c>
      <c r="N13" s="119">
        <f>Frumgögn!E105</f>
        <v>1</v>
      </c>
      <c r="P13" s="36">
        <f t="shared" si="0"/>
        <v>553</v>
      </c>
      <c r="Q13" s="37">
        <f t="shared" si="1"/>
        <v>289</v>
      </c>
      <c r="R13" s="38">
        <f t="shared" si="2"/>
        <v>264</v>
      </c>
      <c r="S13" s="43">
        <f t="shared" si="3"/>
        <v>-3.1142241379310345E-2</v>
      </c>
      <c r="T13" s="44">
        <f t="shared" si="4"/>
        <v>2.8448275862068967E-2</v>
      </c>
      <c r="V13" s="36">
        <f>Frumgögn!C17</f>
        <v>20183</v>
      </c>
      <c r="W13" s="37">
        <f>Frumgögn!D17</f>
        <v>10232</v>
      </c>
      <c r="X13" s="38">
        <f>Frumgögn!E17</f>
        <v>9951</v>
      </c>
      <c r="Y13" s="10">
        <f t="shared" si="5"/>
        <v>-3.5469769924879796E-2</v>
      </c>
      <c r="Z13" s="44">
        <f t="shared" si="6"/>
        <v>3.4495668542071818E-2</v>
      </c>
    </row>
    <row r="14" spans="1:27" x14ac:dyDescent="0.25">
      <c r="B14" s="2" t="s">
        <v>20</v>
      </c>
      <c r="C14" s="27">
        <f>Frumgögn!C40</f>
        <v>301</v>
      </c>
      <c r="D14" s="28">
        <f>Frumgögn!D40</f>
        <v>161</v>
      </c>
      <c r="E14" s="29">
        <f>Frumgögn!E40</f>
        <v>140</v>
      </c>
      <c r="F14" s="116">
        <f>Frumgögn!C62</f>
        <v>339</v>
      </c>
      <c r="G14" s="117">
        <f>Frumgögn!D62</f>
        <v>167</v>
      </c>
      <c r="H14" s="119">
        <f>Frumgögn!E62</f>
        <v>172</v>
      </c>
      <c r="I14" s="27">
        <f>Frumgögn!C84</f>
        <v>45</v>
      </c>
      <c r="J14" s="28">
        <f>Frumgögn!D84</f>
        <v>23</v>
      </c>
      <c r="K14" s="29">
        <f>Frumgögn!E84</f>
        <v>22</v>
      </c>
      <c r="L14" s="116">
        <f>Frumgögn!C106</f>
        <v>6</v>
      </c>
      <c r="M14" s="117">
        <f>Frumgögn!D106</f>
        <v>5</v>
      </c>
      <c r="N14" s="119">
        <f>Frumgögn!E106</f>
        <v>1</v>
      </c>
      <c r="P14" s="36">
        <f t="shared" si="0"/>
        <v>691</v>
      </c>
      <c r="Q14" s="37">
        <f t="shared" si="1"/>
        <v>356</v>
      </c>
      <c r="R14" s="38">
        <f t="shared" si="2"/>
        <v>335</v>
      </c>
      <c r="S14" s="43">
        <f t="shared" si="3"/>
        <v>-3.8362068965517242E-2</v>
      </c>
      <c r="T14" s="44">
        <f t="shared" si="4"/>
        <v>3.6099137931034482E-2</v>
      </c>
      <c r="V14" s="36">
        <f>Frumgögn!C18</f>
        <v>21531</v>
      </c>
      <c r="W14" s="37">
        <f>Frumgögn!D18</f>
        <v>10689</v>
      </c>
      <c r="X14" s="38">
        <f>Frumgögn!E18</f>
        <v>10842</v>
      </c>
      <c r="Y14" s="10">
        <f t="shared" si="5"/>
        <v>-3.7053984629304156E-2</v>
      </c>
      <c r="Z14" s="44">
        <f t="shared" si="6"/>
        <v>3.7584367232754767E-2</v>
      </c>
    </row>
    <row r="15" spans="1:27" x14ac:dyDescent="0.25">
      <c r="B15" s="2" t="s">
        <v>21</v>
      </c>
      <c r="C15" s="27">
        <f>Frumgögn!C41</f>
        <v>337</v>
      </c>
      <c r="D15" s="28">
        <f>Frumgögn!D41</f>
        <v>163</v>
      </c>
      <c r="E15" s="29">
        <f>Frumgögn!E41</f>
        <v>174</v>
      </c>
      <c r="F15" s="116">
        <f>Frumgögn!C63</f>
        <v>292</v>
      </c>
      <c r="G15" s="117">
        <f>Frumgögn!D63</f>
        <v>148</v>
      </c>
      <c r="H15" s="119">
        <f>Frumgögn!E63</f>
        <v>144</v>
      </c>
      <c r="I15" s="27">
        <f>Frumgögn!C85</f>
        <v>58</v>
      </c>
      <c r="J15" s="28">
        <f>Frumgögn!D85</f>
        <v>22</v>
      </c>
      <c r="K15" s="29">
        <f>Frumgögn!E85</f>
        <v>36</v>
      </c>
      <c r="L15" s="116">
        <f>Frumgögn!C107</f>
        <v>10</v>
      </c>
      <c r="M15" s="117">
        <f>Frumgögn!D107</f>
        <v>4</v>
      </c>
      <c r="N15" s="119">
        <f>Frumgögn!E107</f>
        <v>6</v>
      </c>
      <c r="P15" s="36">
        <f t="shared" si="0"/>
        <v>697</v>
      </c>
      <c r="Q15" s="37">
        <f t="shared" si="1"/>
        <v>337</v>
      </c>
      <c r="R15" s="38">
        <f t="shared" si="2"/>
        <v>360</v>
      </c>
      <c r="S15" s="43">
        <f t="shared" si="3"/>
        <v>-3.6314655172413793E-2</v>
      </c>
      <c r="T15" s="44">
        <f t="shared" si="4"/>
        <v>3.8793103448275863E-2</v>
      </c>
      <c r="V15" s="36">
        <f>Frumgögn!C19</f>
        <v>21344</v>
      </c>
      <c r="W15" s="37">
        <f>Frumgögn!D19</f>
        <v>10739</v>
      </c>
      <c r="X15" s="38">
        <f>Frumgögn!E19</f>
        <v>10605</v>
      </c>
      <c r="Y15" s="10">
        <f t="shared" si="5"/>
        <v>-3.7227312277490633E-2</v>
      </c>
      <c r="Z15" s="44">
        <f t="shared" si="6"/>
        <v>3.6762794180350881E-2</v>
      </c>
    </row>
    <row r="16" spans="1:27" x14ac:dyDescent="0.25">
      <c r="B16" s="2" t="s">
        <v>22</v>
      </c>
      <c r="C16" s="27">
        <f>Frumgögn!C42</f>
        <v>279</v>
      </c>
      <c r="D16" s="28">
        <f>Frumgögn!D42</f>
        <v>164</v>
      </c>
      <c r="E16" s="29">
        <f>Frumgögn!E42</f>
        <v>115</v>
      </c>
      <c r="F16" s="116">
        <f>Frumgögn!C64</f>
        <v>296</v>
      </c>
      <c r="G16" s="117">
        <f>Frumgögn!D64</f>
        <v>161</v>
      </c>
      <c r="H16" s="119">
        <f>Frumgögn!E64</f>
        <v>135</v>
      </c>
      <c r="I16" s="27">
        <f>Frumgögn!C86</f>
        <v>57</v>
      </c>
      <c r="J16" s="28">
        <f>Frumgögn!D86</f>
        <v>38</v>
      </c>
      <c r="K16" s="29">
        <f>Frumgögn!E86</f>
        <v>19</v>
      </c>
      <c r="L16" s="116">
        <f>Frumgögn!C108</f>
        <v>6</v>
      </c>
      <c r="M16" s="117">
        <f>Frumgögn!D108</f>
        <v>4</v>
      </c>
      <c r="N16" s="119">
        <f>Frumgögn!E108</f>
        <v>2</v>
      </c>
      <c r="P16" s="36">
        <f t="shared" si="0"/>
        <v>638</v>
      </c>
      <c r="Q16" s="37">
        <f t="shared" si="1"/>
        <v>367</v>
      </c>
      <c r="R16" s="38">
        <f t="shared" si="2"/>
        <v>271</v>
      </c>
      <c r="S16" s="43">
        <f t="shared" si="3"/>
        <v>-3.9547413793103448E-2</v>
      </c>
      <c r="T16" s="44">
        <f t="shared" si="4"/>
        <v>2.9202586206896551E-2</v>
      </c>
      <c r="V16" s="36">
        <f>Frumgögn!C20</f>
        <v>19914</v>
      </c>
      <c r="W16" s="37">
        <f>Frumgögn!D20</f>
        <v>10142</v>
      </c>
      <c r="X16" s="38">
        <f>Frumgögn!E20</f>
        <v>9772</v>
      </c>
      <c r="Y16" s="10">
        <f t="shared" si="5"/>
        <v>-3.5157780158144143E-2</v>
      </c>
      <c r="Z16" s="44">
        <f t="shared" si="6"/>
        <v>3.3875155561564251E-2</v>
      </c>
    </row>
    <row r="17" spans="1:27" x14ac:dyDescent="0.25">
      <c r="B17" s="2" t="s">
        <v>23</v>
      </c>
      <c r="C17" s="27">
        <f>Frumgögn!C43</f>
        <v>269</v>
      </c>
      <c r="D17" s="28">
        <f>Frumgögn!D43</f>
        <v>141</v>
      </c>
      <c r="E17" s="29">
        <f>Frumgögn!E43</f>
        <v>128</v>
      </c>
      <c r="F17" s="116">
        <f>Frumgögn!C65</f>
        <v>270</v>
      </c>
      <c r="G17" s="117">
        <f>Frumgögn!D65</f>
        <v>150</v>
      </c>
      <c r="H17" s="119">
        <f>Frumgögn!E65</f>
        <v>120</v>
      </c>
      <c r="I17" s="27">
        <f>Frumgögn!C87</f>
        <v>55</v>
      </c>
      <c r="J17" s="28">
        <f>Frumgögn!D87</f>
        <v>29</v>
      </c>
      <c r="K17" s="29">
        <f>Frumgögn!E87</f>
        <v>26</v>
      </c>
      <c r="L17" s="116">
        <f>Frumgögn!C109</f>
        <v>8</v>
      </c>
      <c r="M17" s="117">
        <f>Frumgögn!D109</f>
        <v>6</v>
      </c>
      <c r="N17" s="119">
        <f>Frumgögn!E109</f>
        <v>2</v>
      </c>
      <c r="P17" s="36">
        <f t="shared" si="0"/>
        <v>602</v>
      </c>
      <c r="Q17" s="37">
        <f t="shared" si="1"/>
        <v>326</v>
      </c>
      <c r="R17" s="38">
        <f t="shared" si="2"/>
        <v>276</v>
      </c>
      <c r="S17" s="43">
        <f t="shared" si="3"/>
        <v>-3.5129310344827587E-2</v>
      </c>
      <c r="T17" s="44">
        <f t="shared" si="4"/>
        <v>2.9741379310344828E-2</v>
      </c>
      <c r="V17" s="36">
        <f>Frumgögn!C21</f>
        <v>17305</v>
      </c>
      <c r="W17" s="37">
        <f>Frumgögn!D21</f>
        <v>8796</v>
      </c>
      <c r="X17" s="38">
        <f>Frumgögn!E21</f>
        <v>8509</v>
      </c>
      <c r="Y17" s="10">
        <f t="shared" si="5"/>
        <v>-3.0491799868964296E-2</v>
      </c>
      <c r="Z17" s="44">
        <f t="shared" si="6"/>
        <v>2.9496899168373943E-2</v>
      </c>
    </row>
    <row r="18" spans="1:27" x14ac:dyDescent="0.25">
      <c r="B18" s="2" t="s">
        <v>24</v>
      </c>
      <c r="C18" s="27">
        <f>Frumgögn!C44</f>
        <v>247</v>
      </c>
      <c r="D18" s="28">
        <f>Frumgögn!D44</f>
        <v>131</v>
      </c>
      <c r="E18" s="29">
        <f>Frumgögn!E44</f>
        <v>116</v>
      </c>
      <c r="F18" s="116">
        <f>Frumgögn!C66</f>
        <v>229</v>
      </c>
      <c r="G18" s="117">
        <f>Frumgögn!D66</f>
        <v>118</v>
      </c>
      <c r="H18" s="119">
        <f>Frumgögn!E66</f>
        <v>111</v>
      </c>
      <c r="I18" s="27">
        <f>Frumgögn!C88</f>
        <v>41</v>
      </c>
      <c r="J18" s="28">
        <f>Frumgögn!D88</f>
        <v>26</v>
      </c>
      <c r="K18" s="29">
        <f>Frumgögn!E88</f>
        <v>15</v>
      </c>
      <c r="L18" s="116">
        <f>Frumgögn!C110</f>
        <v>4</v>
      </c>
      <c r="M18" s="117">
        <f>Frumgögn!D110</f>
        <v>1</v>
      </c>
      <c r="N18" s="119">
        <f>Frumgögn!E110</f>
        <v>3</v>
      </c>
      <c r="P18" s="36">
        <f t="shared" si="0"/>
        <v>521</v>
      </c>
      <c r="Q18" s="37">
        <f t="shared" si="1"/>
        <v>276</v>
      </c>
      <c r="R18" s="38">
        <f t="shared" si="2"/>
        <v>245</v>
      </c>
      <c r="S18" s="43">
        <f t="shared" si="3"/>
        <v>-2.9741379310344828E-2</v>
      </c>
      <c r="T18" s="44">
        <f t="shared" si="4"/>
        <v>2.6400862068965518E-2</v>
      </c>
      <c r="V18" s="36">
        <f>Frumgögn!C22</f>
        <v>14177</v>
      </c>
      <c r="W18" s="37">
        <f>Frumgögn!D22</f>
        <v>7255</v>
      </c>
      <c r="X18" s="38">
        <f>Frumgögn!E22</f>
        <v>6922</v>
      </c>
      <c r="Y18" s="10">
        <f t="shared" si="5"/>
        <v>-2.5149841751857204E-2</v>
      </c>
      <c r="Z18" s="44">
        <f t="shared" si="6"/>
        <v>2.3995479614935297E-2</v>
      </c>
    </row>
    <row r="19" spans="1:27" x14ac:dyDescent="0.25">
      <c r="B19" s="2" t="s">
        <v>25</v>
      </c>
      <c r="C19" s="27">
        <f>Frumgögn!C45</f>
        <v>160</v>
      </c>
      <c r="D19" s="28">
        <f>Frumgögn!D45</f>
        <v>86</v>
      </c>
      <c r="E19" s="29">
        <f>Frumgögn!E45</f>
        <v>74</v>
      </c>
      <c r="F19" s="116">
        <f>Frumgögn!C67</f>
        <v>188</v>
      </c>
      <c r="G19" s="117">
        <f>Frumgögn!D67</f>
        <v>106</v>
      </c>
      <c r="H19" s="119">
        <f>Frumgögn!E67</f>
        <v>82</v>
      </c>
      <c r="I19" s="27">
        <f>Frumgögn!C89</f>
        <v>30</v>
      </c>
      <c r="J19" s="28">
        <f>Frumgögn!D89</f>
        <v>18</v>
      </c>
      <c r="K19" s="29">
        <f>Frumgögn!E89</f>
        <v>12</v>
      </c>
      <c r="L19" s="116">
        <f>Frumgögn!C111</f>
        <v>0</v>
      </c>
      <c r="M19" s="117">
        <f>Frumgögn!D111</f>
        <v>0</v>
      </c>
      <c r="N19" s="119">
        <f>Frumgögn!E111</f>
        <v>0</v>
      </c>
      <c r="P19" s="36">
        <f t="shared" si="0"/>
        <v>378</v>
      </c>
      <c r="Q19" s="37">
        <f t="shared" si="1"/>
        <v>210</v>
      </c>
      <c r="R19" s="38">
        <f t="shared" si="2"/>
        <v>168</v>
      </c>
      <c r="S19" s="43">
        <f t="shared" si="3"/>
        <v>-2.2629310344827586E-2</v>
      </c>
      <c r="T19" s="44">
        <f t="shared" si="4"/>
        <v>1.810344827586207E-2</v>
      </c>
      <c r="V19" s="36">
        <f>Frumgögn!C23</f>
        <v>10333</v>
      </c>
      <c r="W19" s="37">
        <f>Frumgögn!D23</f>
        <v>5125</v>
      </c>
      <c r="X19" s="38">
        <f>Frumgögn!E23</f>
        <v>5208</v>
      </c>
      <c r="Y19" s="10">
        <f t="shared" si="5"/>
        <v>-1.7766083939113463E-2</v>
      </c>
      <c r="Z19" s="44">
        <f t="shared" si="6"/>
        <v>1.8053807835103009E-2</v>
      </c>
    </row>
    <row r="20" spans="1:27" x14ac:dyDescent="0.25">
      <c r="B20" s="2" t="s">
        <v>26</v>
      </c>
      <c r="C20" s="27">
        <f>Frumgögn!C46</f>
        <v>165</v>
      </c>
      <c r="D20" s="28">
        <f>Frumgögn!D46</f>
        <v>87</v>
      </c>
      <c r="E20" s="29">
        <f>Frumgögn!E46</f>
        <v>78</v>
      </c>
      <c r="F20" s="116">
        <f>Frumgögn!C68</f>
        <v>125</v>
      </c>
      <c r="G20" s="117">
        <f>Frumgögn!D68</f>
        <v>63</v>
      </c>
      <c r="H20" s="119">
        <f>Frumgögn!E68</f>
        <v>62</v>
      </c>
      <c r="I20" s="27">
        <f>Frumgögn!C90</f>
        <v>32</v>
      </c>
      <c r="J20" s="28">
        <f>Frumgögn!D90</f>
        <v>12</v>
      </c>
      <c r="K20" s="29">
        <f>Frumgögn!E90</f>
        <v>20</v>
      </c>
      <c r="L20" s="116">
        <f>Frumgögn!C112</f>
        <v>4</v>
      </c>
      <c r="M20" s="117">
        <f>Frumgögn!D112</f>
        <v>3</v>
      </c>
      <c r="N20" s="119">
        <f>Frumgögn!E112</f>
        <v>1</v>
      </c>
      <c r="P20" s="36">
        <f t="shared" si="0"/>
        <v>326</v>
      </c>
      <c r="Q20" s="37">
        <f t="shared" si="1"/>
        <v>165</v>
      </c>
      <c r="R20" s="38">
        <f t="shared" si="2"/>
        <v>161</v>
      </c>
      <c r="S20" s="43">
        <f t="shared" si="3"/>
        <v>-1.7780172413793104E-2</v>
      </c>
      <c r="T20" s="44">
        <f t="shared" si="4"/>
        <v>1.7349137931034483E-2</v>
      </c>
      <c r="V20" s="36">
        <f>Frumgögn!C24</f>
        <v>9324</v>
      </c>
      <c r="W20" s="37">
        <f>Frumgögn!D24</f>
        <v>4482</v>
      </c>
      <c r="X20" s="38">
        <f>Frumgögn!E24</f>
        <v>4842</v>
      </c>
      <c r="Y20" s="10">
        <f t="shared" si="5"/>
        <v>-1.5537090383435424E-2</v>
      </c>
      <c r="Z20" s="44">
        <f t="shared" si="6"/>
        <v>1.6785049450378026E-2</v>
      </c>
    </row>
    <row r="21" spans="1:27" x14ac:dyDescent="0.25">
      <c r="B21" s="2" t="s">
        <v>27</v>
      </c>
      <c r="C21" s="27">
        <f>Frumgögn!C47</f>
        <v>126</v>
      </c>
      <c r="D21" s="28">
        <f>Frumgögn!D47</f>
        <v>71</v>
      </c>
      <c r="E21" s="29">
        <f>Frumgögn!E47</f>
        <v>55</v>
      </c>
      <c r="F21" s="116">
        <f>Frumgögn!C69</f>
        <v>152</v>
      </c>
      <c r="G21" s="117">
        <f>Frumgögn!D69</f>
        <v>86</v>
      </c>
      <c r="H21" s="119">
        <f>Frumgögn!E69</f>
        <v>66</v>
      </c>
      <c r="I21" s="27">
        <f>Frumgögn!C91</f>
        <v>37</v>
      </c>
      <c r="J21" s="28">
        <f>Frumgögn!D91</f>
        <v>20</v>
      </c>
      <c r="K21" s="29">
        <f>Frumgögn!E91</f>
        <v>17</v>
      </c>
      <c r="L21" s="116">
        <f>Frumgögn!C113</f>
        <v>3</v>
      </c>
      <c r="M21" s="117">
        <f>Frumgögn!D113</f>
        <v>3</v>
      </c>
      <c r="N21" s="119">
        <f>Frumgögn!E113</f>
        <v>0</v>
      </c>
      <c r="P21" s="36">
        <f t="shared" si="0"/>
        <v>318</v>
      </c>
      <c r="Q21" s="37">
        <f t="shared" si="1"/>
        <v>180</v>
      </c>
      <c r="R21" s="38">
        <f t="shared" si="2"/>
        <v>138</v>
      </c>
      <c r="S21" s="43">
        <f t="shared" si="3"/>
        <v>-1.9396551724137932E-2</v>
      </c>
      <c r="T21" s="44">
        <f t="shared" si="4"/>
        <v>1.4870689655172414E-2</v>
      </c>
      <c r="V21" s="36">
        <f>Frumgögn!C25</f>
        <v>9038</v>
      </c>
      <c r="W21" s="37">
        <f>Frumgögn!D25</f>
        <v>4304</v>
      </c>
      <c r="X21" s="38">
        <f>Frumgögn!E25</f>
        <v>4734</v>
      </c>
      <c r="Y21" s="10">
        <f t="shared" si="5"/>
        <v>-1.492004395589158E-2</v>
      </c>
      <c r="Z21" s="44">
        <f t="shared" si="6"/>
        <v>1.6410661730295248E-2</v>
      </c>
    </row>
    <row r="22" spans="1:27" x14ac:dyDescent="0.25">
      <c r="B22" s="2" t="s">
        <v>28</v>
      </c>
      <c r="C22" s="27">
        <f>Frumgögn!C48</f>
        <v>114</v>
      </c>
      <c r="D22" s="28">
        <f>Frumgögn!D48</f>
        <v>52</v>
      </c>
      <c r="E22" s="29">
        <f>Frumgögn!E48</f>
        <v>62</v>
      </c>
      <c r="F22" s="116">
        <f>Frumgögn!C70</f>
        <v>100</v>
      </c>
      <c r="G22" s="117">
        <f>Frumgögn!D70</f>
        <v>48</v>
      </c>
      <c r="H22" s="119">
        <f>Frumgögn!E70</f>
        <v>52</v>
      </c>
      <c r="I22" s="27">
        <f>Frumgögn!C92</f>
        <v>27</v>
      </c>
      <c r="J22" s="28">
        <f>Frumgögn!D92</f>
        <v>13</v>
      </c>
      <c r="K22" s="29">
        <f>Frumgögn!E92</f>
        <v>14</v>
      </c>
      <c r="L22" s="116">
        <f>Frumgögn!C114</f>
        <v>3</v>
      </c>
      <c r="M22" s="117">
        <f>Frumgögn!D114</f>
        <v>1</v>
      </c>
      <c r="N22" s="119">
        <f>Frumgögn!E114</f>
        <v>2</v>
      </c>
      <c r="P22" s="36">
        <f t="shared" si="0"/>
        <v>244</v>
      </c>
      <c r="Q22" s="37">
        <f t="shared" si="1"/>
        <v>114</v>
      </c>
      <c r="R22" s="38">
        <f t="shared" si="2"/>
        <v>130</v>
      </c>
      <c r="S22" s="43">
        <f t="shared" si="3"/>
        <v>-1.228448275862069E-2</v>
      </c>
      <c r="T22" s="44">
        <f t="shared" si="4"/>
        <v>1.4008620689655173E-2</v>
      </c>
      <c r="V22" s="36">
        <f>Frumgögn!C26</f>
        <v>7016</v>
      </c>
      <c r="W22" s="37">
        <f>Frumgögn!D26</f>
        <v>3144</v>
      </c>
      <c r="X22" s="38">
        <f>Frumgögn!E26</f>
        <v>3872</v>
      </c>
      <c r="Y22" s="10">
        <f t="shared" si="5"/>
        <v>-1.0898842517965411E-2</v>
      </c>
      <c r="Z22" s="44">
        <f t="shared" si="6"/>
        <v>1.3422493075560454E-2</v>
      </c>
    </row>
    <row r="23" spans="1:27" x14ac:dyDescent="0.25">
      <c r="B23" s="2" t="s">
        <v>29</v>
      </c>
      <c r="C23" s="27">
        <f>Frumgögn!C49</f>
        <v>72</v>
      </c>
      <c r="D23" s="28">
        <f>Frumgögn!D49</f>
        <v>34</v>
      </c>
      <c r="E23" s="29">
        <f>Frumgögn!E49</f>
        <v>38</v>
      </c>
      <c r="F23" s="116">
        <f>Frumgögn!C71</f>
        <v>71</v>
      </c>
      <c r="G23" s="117">
        <f>Frumgögn!D71</f>
        <v>36</v>
      </c>
      <c r="H23" s="119">
        <f>Frumgögn!E71</f>
        <v>35</v>
      </c>
      <c r="I23" s="27">
        <f>Frumgögn!C93</f>
        <v>10</v>
      </c>
      <c r="J23" s="28">
        <f>Frumgögn!D93</f>
        <v>5</v>
      </c>
      <c r="K23" s="29">
        <f>Frumgögn!E93</f>
        <v>5</v>
      </c>
      <c r="L23" s="116">
        <f>Frumgögn!C115</f>
        <v>1</v>
      </c>
      <c r="M23" s="117">
        <f>Frumgögn!D115</f>
        <v>1</v>
      </c>
      <c r="N23" s="119">
        <f>Frumgögn!E115</f>
        <v>0</v>
      </c>
      <c r="P23" s="36">
        <f t="shared" si="0"/>
        <v>154</v>
      </c>
      <c r="Q23" s="37">
        <f t="shared" si="1"/>
        <v>76</v>
      </c>
      <c r="R23" s="38">
        <f t="shared" si="2"/>
        <v>78</v>
      </c>
      <c r="S23" s="43">
        <f t="shared" si="3"/>
        <v>-8.1896551724137939E-3</v>
      </c>
      <c r="T23" s="44">
        <f t="shared" si="4"/>
        <v>8.4051724137931029E-3</v>
      </c>
      <c r="V23" s="36">
        <f>Frumgögn!C27</f>
        <v>4748</v>
      </c>
      <c r="W23" s="37">
        <f>Frumgögn!D27</f>
        <v>1998</v>
      </c>
      <c r="X23" s="38">
        <f>Frumgögn!E27</f>
        <v>2750</v>
      </c>
      <c r="Y23" s="10">
        <f t="shared" si="5"/>
        <v>-6.9261728215314535E-3</v>
      </c>
      <c r="Z23" s="44">
        <f t="shared" si="6"/>
        <v>9.533020650256005E-3</v>
      </c>
    </row>
    <row r="24" spans="1:27" x14ac:dyDescent="0.25">
      <c r="B24" s="2" t="s">
        <v>30</v>
      </c>
      <c r="C24" s="27">
        <f>Frumgögn!C50</f>
        <v>46</v>
      </c>
      <c r="D24" s="28">
        <f>Frumgögn!D50</f>
        <v>18</v>
      </c>
      <c r="E24" s="29">
        <f>Frumgögn!E50</f>
        <v>28</v>
      </c>
      <c r="F24" s="116">
        <f>Frumgögn!C72</f>
        <v>35</v>
      </c>
      <c r="G24" s="117">
        <f>Frumgögn!D72</f>
        <v>13</v>
      </c>
      <c r="H24" s="119">
        <f>Frumgögn!E72</f>
        <v>22</v>
      </c>
      <c r="I24" s="27">
        <f>Frumgögn!C94</f>
        <v>10</v>
      </c>
      <c r="J24" s="28">
        <f>Frumgögn!D94</f>
        <v>5</v>
      </c>
      <c r="K24" s="29">
        <f>Frumgögn!E94</f>
        <v>5</v>
      </c>
      <c r="L24" s="116">
        <f>Frumgögn!C116</f>
        <v>3</v>
      </c>
      <c r="M24" s="117">
        <f>Frumgögn!D116</f>
        <v>2</v>
      </c>
      <c r="N24" s="119">
        <f>Frumgögn!E116</f>
        <v>1</v>
      </c>
      <c r="P24" s="36">
        <f t="shared" si="0"/>
        <v>94</v>
      </c>
      <c r="Q24" s="37">
        <f t="shared" si="1"/>
        <v>38</v>
      </c>
      <c r="R24" s="38">
        <f t="shared" si="2"/>
        <v>56</v>
      </c>
      <c r="S24" s="43">
        <f t="shared" si="3"/>
        <v>-4.0948275862068969E-3</v>
      </c>
      <c r="T24" s="44">
        <f t="shared" si="4"/>
        <v>6.0344827586206896E-3</v>
      </c>
      <c r="V24" s="36">
        <f>Frumgögn!C28</f>
        <v>2447</v>
      </c>
      <c r="W24" s="37">
        <f>Frumgögn!D28</f>
        <v>909</v>
      </c>
      <c r="X24" s="38">
        <f>Frumgögn!E28</f>
        <v>1538</v>
      </c>
      <c r="Y24" s="10">
        <f t="shared" si="5"/>
        <v>-3.1510966440300757E-3</v>
      </c>
      <c r="Z24" s="44">
        <f t="shared" si="6"/>
        <v>5.3315584582159037E-3</v>
      </c>
    </row>
    <row r="25" spans="1:27" x14ac:dyDescent="0.25">
      <c r="B25" s="2" t="s">
        <v>31</v>
      </c>
      <c r="C25" s="27">
        <f>Frumgögn!C51</f>
        <v>13</v>
      </c>
      <c r="D25" s="28">
        <f>Frumgögn!D51</f>
        <v>4</v>
      </c>
      <c r="E25" s="29">
        <f>Frumgögn!E51</f>
        <v>9</v>
      </c>
      <c r="F25" s="116">
        <f>Frumgögn!C73</f>
        <v>9</v>
      </c>
      <c r="G25" s="117">
        <f>Frumgögn!D73</f>
        <v>3</v>
      </c>
      <c r="H25" s="119">
        <f>Frumgögn!E73</f>
        <v>6</v>
      </c>
      <c r="I25" s="27">
        <f>Frumgögn!C95</f>
        <v>2</v>
      </c>
      <c r="J25" s="28">
        <f>Frumgögn!D95</f>
        <v>1</v>
      </c>
      <c r="K25" s="29">
        <f>Frumgögn!E95</f>
        <v>1</v>
      </c>
      <c r="L25" s="116">
        <f>Frumgögn!C117</f>
        <v>0</v>
      </c>
      <c r="M25" s="117">
        <f>Frumgögn!D117</f>
        <v>0</v>
      </c>
      <c r="N25" s="119">
        <f>Frumgögn!E117</f>
        <v>0</v>
      </c>
      <c r="P25" s="36">
        <f t="shared" si="0"/>
        <v>24</v>
      </c>
      <c r="Q25" s="37">
        <f t="shared" si="1"/>
        <v>8</v>
      </c>
      <c r="R25" s="38">
        <f t="shared" si="2"/>
        <v>16</v>
      </c>
      <c r="S25" s="43">
        <f t="shared" si="3"/>
        <v>-8.6206896551724137E-4</v>
      </c>
      <c r="T25" s="44">
        <f t="shared" si="4"/>
        <v>1.7241379310344827E-3</v>
      </c>
      <c r="V25" s="36">
        <f>Frumgögn!C29</f>
        <v>960</v>
      </c>
      <c r="W25" s="37">
        <f>Frumgögn!D29</f>
        <v>320</v>
      </c>
      <c r="X25" s="38">
        <f>Frumgögn!E29</f>
        <v>640</v>
      </c>
      <c r="Y25" s="10">
        <f t="shared" si="5"/>
        <v>-1.1092969483934259E-3</v>
      </c>
      <c r="Z25" s="44">
        <f t="shared" si="6"/>
        <v>2.2185938967868519E-3</v>
      </c>
    </row>
    <row r="26" spans="1:27" x14ac:dyDescent="0.25">
      <c r="B26" s="2" t="s">
        <v>32</v>
      </c>
      <c r="C26" s="27">
        <f>Frumgögn!C52</f>
        <v>4</v>
      </c>
      <c r="D26" s="28">
        <f>Frumgögn!D52</f>
        <v>1</v>
      </c>
      <c r="E26" s="29">
        <f>Frumgögn!E52</f>
        <v>3</v>
      </c>
      <c r="F26" s="116">
        <f>Frumgögn!C74</f>
        <v>3</v>
      </c>
      <c r="G26" s="117">
        <f>Frumgögn!D74</f>
        <v>0</v>
      </c>
      <c r="H26" s="119">
        <f>Frumgögn!E74</f>
        <v>3</v>
      </c>
      <c r="I26" s="27">
        <f>Frumgögn!C96</f>
        <v>2</v>
      </c>
      <c r="J26" s="28">
        <f>Frumgögn!D96</f>
        <v>2</v>
      </c>
      <c r="K26" s="29">
        <f>Frumgögn!E96</f>
        <v>0</v>
      </c>
      <c r="L26" s="116">
        <f>Frumgögn!C118</f>
        <v>0</v>
      </c>
      <c r="M26" s="117">
        <f>Frumgögn!D118</f>
        <v>0</v>
      </c>
      <c r="N26" s="119">
        <f>Frumgögn!E118</f>
        <v>0</v>
      </c>
      <c r="P26" s="36">
        <f t="shared" si="0"/>
        <v>9</v>
      </c>
      <c r="Q26" s="37">
        <f t="shared" si="1"/>
        <v>3</v>
      </c>
      <c r="R26" s="38">
        <f t="shared" si="2"/>
        <v>6</v>
      </c>
      <c r="S26" s="43">
        <f t="shared" si="3"/>
        <v>-3.2327586206896551E-4</v>
      </c>
      <c r="T26" s="44">
        <f t="shared" si="4"/>
        <v>6.4655172413793103E-4</v>
      </c>
      <c r="V26" s="36">
        <f>Frumgögn!C30</f>
        <v>232</v>
      </c>
      <c r="W26" s="37">
        <f>Frumgögn!D30</f>
        <v>63</v>
      </c>
      <c r="X26" s="38">
        <f>Frumgögn!E30</f>
        <v>169</v>
      </c>
      <c r="Y26" s="10">
        <f t="shared" si="5"/>
        <v>-2.1839283671495576E-4</v>
      </c>
      <c r="Z26" s="44">
        <f t="shared" si="6"/>
        <v>5.8584745087027809E-4</v>
      </c>
    </row>
    <row r="27" spans="1:27" ht="15.75" thickBot="1" x14ac:dyDescent="0.3">
      <c r="B27" s="2" t="s">
        <v>33</v>
      </c>
      <c r="C27" s="30">
        <f>Frumgögn!C53</f>
        <v>1</v>
      </c>
      <c r="D27" s="31">
        <f>Frumgögn!D53</f>
        <v>0</v>
      </c>
      <c r="E27" s="32">
        <f>Frumgögn!E53</f>
        <v>1</v>
      </c>
      <c r="F27" s="120">
        <f>Frumgögn!C75</f>
        <v>0</v>
      </c>
      <c r="G27" s="121">
        <f>Frumgögn!D75</f>
        <v>0</v>
      </c>
      <c r="H27" s="122">
        <f>Frumgögn!E75</f>
        <v>0</v>
      </c>
      <c r="I27" s="30">
        <f>Frumgögn!C97</f>
        <v>0</v>
      </c>
      <c r="J27" s="31">
        <f>Frumgögn!D97</f>
        <v>0</v>
      </c>
      <c r="K27" s="32">
        <f>Frumgögn!E97</f>
        <v>0</v>
      </c>
      <c r="L27" s="120">
        <f>Frumgögn!C119</f>
        <v>0</v>
      </c>
      <c r="M27" s="121">
        <f>Frumgögn!D119</f>
        <v>0</v>
      </c>
      <c r="N27" s="122">
        <f>Frumgögn!E119</f>
        <v>0</v>
      </c>
      <c r="P27" s="39">
        <f t="shared" si="0"/>
        <v>1</v>
      </c>
      <c r="Q27" s="40">
        <f t="shared" si="1"/>
        <v>0</v>
      </c>
      <c r="R27" s="41">
        <f t="shared" si="2"/>
        <v>1</v>
      </c>
      <c r="S27" s="45">
        <f t="shared" si="3"/>
        <v>0</v>
      </c>
      <c r="T27" s="46">
        <f t="shared" si="4"/>
        <v>1.0775862068965517E-4</v>
      </c>
      <c r="V27" s="39">
        <f>Frumgögn!C31</f>
        <v>26</v>
      </c>
      <c r="W27" s="40">
        <f>Frumgögn!D31</f>
        <v>4</v>
      </c>
      <c r="X27" s="41">
        <f>Frumgögn!E31</f>
        <v>22</v>
      </c>
      <c r="Y27" s="51">
        <f t="shared" si="5"/>
        <v>-1.3866211854917826E-5</v>
      </c>
      <c r="Z27" s="46">
        <f t="shared" si="6"/>
        <v>7.6264165202048046E-5</v>
      </c>
      <c r="AA27" t="s">
        <v>96</v>
      </c>
    </row>
    <row r="28" spans="1:27" x14ac:dyDescent="0.25">
      <c r="B28" s="9"/>
      <c r="C28" s="9"/>
      <c r="D28" s="9"/>
      <c r="H28" s="9"/>
      <c r="I28" s="9"/>
      <c r="J28" s="10"/>
      <c r="O28" s="2" t="s">
        <v>42</v>
      </c>
      <c r="P28" s="9">
        <f>SUM(P7:P27)</f>
        <v>9280</v>
      </c>
      <c r="Q28" s="9">
        <f>SUM(Q7:Q27)</f>
        <v>4804</v>
      </c>
      <c r="R28" s="9">
        <f>SUM(R7:R27)</f>
        <v>4476</v>
      </c>
      <c r="U28" s="2" t="s">
        <v>42</v>
      </c>
      <c r="V28" s="9">
        <f>SUM(V7:V27)</f>
        <v>288471</v>
      </c>
      <c r="W28" s="9">
        <f>SUM(W7:W27)</f>
        <v>144287</v>
      </c>
      <c r="X28" s="9">
        <f>SUM(X7:X27)</f>
        <v>144184</v>
      </c>
    </row>
    <row r="29" spans="1:27" ht="15.75" thickBot="1" x14ac:dyDescent="0.3">
      <c r="B29" s="9"/>
      <c r="C29" s="9"/>
      <c r="D29" s="9"/>
      <c r="H29" s="9"/>
      <c r="I29" s="9"/>
      <c r="J29" s="10"/>
    </row>
    <row r="30" spans="1:27" ht="21.75" thickBot="1" x14ac:dyDescent="0.4">
      <c r="A30" s="2" t="s">
        <v>38</v>
      </c>
      <c r="B30" s="49">
        <v>2004</v>
      </c>
      <c r="C30" s="127" t="s">
        <v>34</v>
      </c>
      <c r="D30" s="128"/>
      <c r="E30" s="129"/>
      <c r="F30" s="127" t="s">
        <v>35</v>
      </c>
      <c r="G30" s="128"/>
      <c r="H30" s="129"/>
      <c r="I30" s="127" t="s">
        <v>36</v>
      </c>
      <c r="J30" s="128"/>
      <c r="K30" s="129"/>
      <c r="L30" s="127" t="s">
        <v>37</v>
      </c>
      <c r="M30" s="128"/>
      <c r="N30" s="129"/>
      <c r="O30" s="42"/>
      <c r="P30" s="130" t="s">
        <v>38</v>
      </c>
      <c r="Q30" s="131"/>
      <c r="R30" s="132"/>
      <c r="S30" s="133">
        <f>B30</f>
        <v>2004</v>
      </c>
      <c r="T30" s="134"/>
      <c r="V30" s="130" t="s">
        <v>39</v>
      </c>
      <c r="W30" s="131"/>
      <c r="X30" s="132"/>
      <c r="Y30" s="133">
        <f>B30</f>
        <v>2004</v>
      </c>
      <c r="Z30" s="134"/>
    </row>
    <row r="31" spans="1:27" ht="15.75" thickBot="1" x14ac:dyDescent="0.3">
      <c r="A31" s="2"/>
      <c r="B31" s="2"/>
      <c r="C31" s="13" t="s">
        <v>9</v>
      </c>
      <c r="D31" s="12" t="s">
        <v>10</v>
      </c>
      <c r="E31" s="14" t="s">
        <v>11</v>
      </c>
      <c r="F31" s="18" t="s">
        <v>9</v>
      </c>
      <c r="G31" s="19" t="s">
        <v>10</v>
      </c>
      <c r="H31" s="20" t="s">
        <v>11</v>
      </c>
      <c r="I31" s="18" t="s">
        <v>9</v>
      </c>
      <c r="J31" s="19" t="s">
        <v>10</v>
      </c>
      <c r="K31" s="20" t="s">
        <v>11</v>
      </c>
      <c r="L31" s="18" t="s">
        <v>9</v>
      </c>
      <c r="M31" s="19" t="s">
        <v>10</v>
      </c>
      <c r="N31" s="20" t="s">
        <v>11</v>
      </c>
      <c r="O31" s="12"/>
      <c r="P31" s="21" t="s">
        <v>9</v>
      </c>
      <c r="Q31" s="22" t="s">
        <v>10</v>
      </c>
      <c r="R31" s="23" t="s">
        <v>11</v>
      </c>
      <c r="S31" s="18" t="s">
        <v>40</v>
      </c>
      <c r="T31" s="20" t="s">
        <v>41</v>
      </c>
      <c r="U31" s="2"/>
      <c r="V31" s="15" t="s">
        <v>9</v>
      </c>
      <c r="W31" s="16" t="s">
        <v>10</v>
      </c>
      <c r="X31" s="17" t="s">
        <v>11</v>
      </c>
      <c r="Y31" s="18" t="s">
        <v>40</v>
      </c>
      <c r="Z31" s="20" t="s">
        <v>41</v>
      </c>
    </row>
    <row r="32" spans="1:27" x14ac:dyDescent="0.25">
      <c r="B32" s="2" t="s">
        <v>13</v>
      </c>
      <c r="C32" s="24">
        <f>Frumgögn!F33</f>
        <v>274</v>
      </c>
      <c r="D32" s="25">
        <f>Frumgögn!G33</f>
        <v>145</v>
      </c>
      <c r="E32" s="26">
        <f>Frumgögn!H33</f>
        <v>129</v>
      </c>
      <c r="F32" s="114">
        <f>Frumgögn!F55</f>
        <v>271</v>
      </c>
      <c r="G32" s="115">
        <f>Frumgögn!G55</f>
        <v>144</v>
      </c>
      <c r="H32" s="118">
        <f>Frumgögn!H55</f>
        <v>127</v>
      </c>
      <c r="I32" s="24">
        <f>Frumgögn!F77</f>
        <v>43</v>
      </c>
      <c r="J32" s="25">
        <f>Frumgögn!G77</f>
        <v>21</v>
      </c>
      <c r="K32" s="26">
        <f>Frumgögn!H77</f>
        <v>22</v>
      </c>
      <c r="L32" s="114">
        <f>Frumgögn!F99</f>
        <v>6</v>
      </c>
      <c r="M32" s="115">
        <f>Frumgögn!G99</f>
        <v>4</v>
      </c>
      <c r="N32" s="118">
        <f>Frumgögn!H99</f>
        <v>2</v>
      </c>
      <c r="P32" s="33">
        <f>C32+F32+I32+L32</f>
        <v>594</v>
      </c>
      <c r="Q32" s="34">
        <f>M32+J32+G32+D32</f>
        <v>314</v>
      </c>
      <c r="R32" s="35">
        <f>N32+K32+H32+E32</f>
        <v>280</v>
      </c>
      <c r="S32" s="43">
        <f>Q32/$P$53*-1</f>
        <v>-3.3216968158256636E-2</v>
      </c>
      <c r="T32" s="44">
        <f>R32/$P$53</f>
        <v>2.9620226383158785E-2</v>
      </c>
      <c r="V32" s="33">
        <f>Frumgögn!F11</f>
        <v>20923</v>
      </c>
      <c r="W32" s="34">
        <f>Frumgögn!G11</f>
        <v>10598</v>
      </c>
      <c r="X32" s="35">
        <f>Frumgögn!H11</f>
        <v>10325</v>
      </c>
      <c r="Y32" s="50">
        <f>W32/$V$53*-1</f>
        <v>-3.6473139002649965E-2</v>
      </c>
      <c r="Z32" s="48">
        <f>X32/$V$53</f>
        <v>3.5533606359913275E-2</v>
      </c>
    </row>
    <row r="33" spans="2:26" x14ac:dyDescent="0.25">
      <c r="B33" s="2" t="s">
        <v>14</v>
      </c>
      <c r="C33" s="27">
        <f>Frumgögn!F34</f>
        <v>335</v>
      </c>
      <c r="D33" s="28">
        <f>Frumgögn!G34</f>
        <v>169</v>
      </c>
      <c r="E33" s="29">
        <f>Frumgögn!H34</f>
        <v>166</v>
      </c>
      <c r="F33" s="116">
        <f>Frumgögn!F56</f>
        <v>308</v>
      </c>
      <c r="G33" s="117">
        <f>Frumgögn!G56</f>
        <v>155</v>
      </c>
      <c r="H33" s="119">
        <f>Frumgögn!H56</f>
        <v>153</v>
      </c>
      <c r="I33" s="27">
        <f>Frumgögn!F78</f>
        <v>49</v>
      </c>
      <c r="J33" s="28">
        <f>Frumgögn!G78</f>
        <v>22</v>
      </c>
      <c r="K33" s="29">
        <f>Frumgögn!H78</f>
        <v>27</v>
      </c>
      <c r="L33" s="116">
        <f>Frumgögn!F100</f>
        <v>6</v>
      </c>
      <c r="M33" s="117">
        <f>Frumgögn!G100</f>
        <v>3</v>
      </c>
      <c r="N33" s="119">
        <f>Frumgögn!H100</f>
        <v>3</v>
      </c>
      <c r="P33" s="36">
        <f t="shared" ref="P33:P52" si="7">C33+F33+I33+L33</f>
        <v>698</v>
      </c>
      <c r="Q33" s="37">
        <f t="shared" ref="Q33:Q52" si="8">M33+J33+G33+D33</f>
        <v>349</v>
      </c>
      <c r="R33" s="38">
        <f t="shared" ref="R33:R52" si="9">N33+K33+H33+E33</f>
        <v>349</v>
      </c>
      <c r="S33" s="43">
        <f t="shared" ref="S33:S52" si="10">Q33/$P$53*-1</f>
        <v>-3.6919496456151488E-2</v>
      </c>
      <c r="T33" s="44">
        <f t="shared" ref="T33:T52" si="11">R33/$P$53</f>
        <v>3.6919496456151488E-2</v>
      </c>
      <c r="V33" s="36">
        <f>Frumgögn!F12</f>
        <v>21745</v>
      </c>
      <c r="W33" s="37">
        <f>Frumgögn!G12</f>
        <v>11178</v>
      </c>
      <c r="X33" s="38">
        <f>Frumgögn!H12</f>
        <v>10567</v>
      </c>
      <c r="Y33" s="10">
        <f t="shared" ref="Y33:Y52" si="12">W33/$V$53*-1</f>
        <v>-3.846921567952645E-2</v>
      </c>
      <c r="Z33" s="44">
        <f t="shared" ref="Z33:Z52" si="13">X33/$V$53</f>
        <v>3.6366452145782428E-2</v>
      </c>
    </row>
    <row r="34" spans="2:26" x14ac:dyDescent="0.25">
      <c r="B34" s="2" t="s">
        <v>15</v>
      </c>
      <c r="C34" s="27">
        <f>Frumgögn!F35</f>
        <v>329</v>
      </c>
      <c r="D34" s="28">
        <f>Frumgögn!G35</f>
        <v>168</v>
      </c>
      <c r="E34" s="29">
        <f>Frumgögn!H35</f>
        <v>161</v>
      </c>
      <c r="F34" s="116">
        <f>Frumgögn!F57</f>
        <v>362</v>
      </c>
      <c r="G34" s="117">
        <f>Frumgögn!G57</f>
        <v>183</v>
      </c>
      <c r="H34" s="119">
        <f>Frumgögn!H57</f>
        <v>179</v>
      </c>
      <c r="I34" s="27">
        <f>Frumgögn!F79</f>
        <v>60</v>
      </c>
      <c r="J34" s="28">
        <f>Frumgögn!G79</f>
        <v>33</v>
      </c>
      <c r="K34" s="29">
        <f>Frumgögn!H79</f>
        <v>27</v>
      </c>
      <c r="L34" s="116">
        <f>Frumgögn!F101</f>
        <v>7</v>
      </c>
      <c r="M34" s="117">
        <f>Frumgögn!G101</f>
        <v>6</v>
      </c>
      <c r="N34" s="119">
        <f>Frumgögn!H101</f>
        <v>1</v>
      </c>
      <c r="P34" s="36">
        <f t="shared" si="7"/>
        <v>758</v>
      </c>
      <c r="Q34" s="37">
        <f t="shared" si="8"/>
        <v>390</v>
      </c>
      <c r="R34" s="38">
        <f t="shared" si="9"/>
        <v>368</v>
      </c>
      <c r="S34" s="43">
        <f t="shared" si="10"/>
        <v>-4.1256743890828305E-2</v>
      </c>
      <c r="T34" s="44">
        <f t="shared" si="11"/>
        <v>3.8929440389294405E-2</v>
      </c>
      <c r="V34" s="36">
        <f>Frumgögn!F13</f>
        <v>23081</v>
      </c>
      <c r="W34" s="37">
        <f>Frumgögn!G13</f>
        <v>11759</v>
      </c>
      <c r="X34" s="38">
        <f>Frumgögn!H13</f>
        <v>11322</v>
      </c>
      <c r="Y34" s="10">
        <f t="shared" si="12"/>
        <v>-4.0468733867914788E-2</v>
      </c>
      <c r="Z34" s="44">
        <f t="shared" si="13"/>
        <v>3.8964793337233711E-2</v>
      </c>
    </row>
    <row r="35" spans="2:26" x14ac:dyDescent="0.25">
      <c r="B35" s="2" t="s">
        <v>16</v>
      </c>
      <c r="C35" s="27">
        <f>Frumgögn!F36</f>
        <v>351</v>
      </c>
      <c r="D35" s="28">
        <f>Frumgögn!G36</f>
        <v>179</v>
      </c>
      <c r="E35" s="29">
        <f>Frumgögn!H36</f>
        <v>172</v>
      </c>
      <c r="F35" s="116">
        <f>Frumgögn!F58</f>
        <v>361</v>
      </c>
      <c r="G35" s="117">
        <f>Frumgögn!G58</f>
        <v>171</v>
      </c>
      <c r="H35" s="119">
        <f>Frumgögn!H58</f>
        <v>190</v>
      </c>
      <c r="I35" s="27">
        <f>Frumgögn!F80</f>
        <v>47</v>
      </c>
      <c r="J35" s="28">
        <f>Frumgögn!G80</f>
        <v>24</v>
      </c>
      <c r="K35" s="29">
        <f>Frumgögn!H80</f>
        <v>23</v>
      </c>
      <c r="L35" s="116">
        <f>Frumgögn!F102</f>
        <v>6</v>
      </c>
      <c r="M35" s="117">
        <f>Frumgögn!G102</f>
        <v>4</v>
      </c>
      <c r="N35" s="119">
        <f>Frumgögn!H102</f>
        <v>2</v>
      </c>
      <c r="P35" s="36">
        <f t="shared" si="7"/>
        <v>765</v>
      </c>
      <c r="Q35" s="37">
        <f t="shared" si="8"/>
        <v>378</v>
      </c>
      <c r="R35" s="38">
        <f t="shared" si="9"/>
        <v>387</v>
      </c>
      <c r="S35" s="43">
        <f t="shared" si="10"/>
        <v>-3.9987305617264358E-2</v>
      </c>
      <c r="T35" s="44">
        <f t="shared" si="11"/>
        <v>4.0939384322437322E-2</v>
      </c>
      <c r="V35" s="36">
        <f>Frumgögn!F14</f>
        <v>20932</v>
      </c>
      <c r="W35" s="37">
        <f>Frumgögn!G14</f>
        <v>10704</v>
      </c>
      <c r="X35" s="38">
        <f>Frumgögn!H14</f>
        <v>10228</v>
      </c>
      <c r="Y35" s="10">
        <f t="shared" si="12"/>
        <v>-3.68379392229067E-2</v>
      </c>
      <c r="Z35" s="44">
        <f t="shared" si="13"/>
        <v>3.5199779743263243E-2</v>
      </c>
    </row>
    <row r="36" spans="2:26" x14ac:dyDescent="0.25">
      <c r="B36" s="2" t="s">
        <v>17</v>
      </c>
      <c r="C36" s="27">
        <f>Frumgögn!F37</f>
        <v>330</v>
      </c>
      <c r="D36" s="28">
        <f>Frumgögn!G37</f>
        <v>182</v>
      </c>
      <c r="E36" s="29">
        <f>Frumgögn!H37</f>
        <v>148</v>
      </c>
      <c r="F36" s="116">
        <f>Frumgögn!F59</f>
        <v>308</v>
      </c>
      <c r="G36" s="117">
        <f>Frumgögn!G59</f>
        <v>163</v>
      </c>
      <c r="H36" s="119">
        <f>Frumgögn!H59</f>
        <v>145</v>
      </c>
      <c r="I36" s="27">
        <f>Frumgögn!F81</f>
        <v>55</v>
      </c>
      <c r="J36" s="28">
        <f>Frumgögn!G81</f>
        <v>27</v>
      </c>
      <c r="K36" s="29">
        <f>Frumgögn!H81</f>
        <v>28</v>
      </c>
      <c r="L36" s="116">
        <f>Frumgögn!F103</f>
        <v>7</v>
      </c>
      <c r="M36" s="117">
        <f>Frumgögn!G103</f>
        <v>3</v>
      </c>
      <c r="N36" s="119">
        <f>Frumgögn!H103</f>
        <v>4</v>
      </c>
      <c r="P36" s="36">
        <f t="shared" si="7"/>
        <v>700</v>
      </c>
      <c r="Q36" s="37">
        <f t="shared" si="8"/>
        <v>375</v>
      </c>
      <c r="R36" s="38">
        <f t="shared" si="9"/>
        <v>325</v>
      </c>
      <c r="S36" s="43">
        <f t="shared" si="10"/>
        <v>-3.9669946048873375E-2</v>
      </c>
      <c r="T36" s="44">
        <f t="shared" si="11"/>
        <v>3.4380619909023594E-2</v>
      </c>
      <c r="V36" s="36">
        <f>Frumgögn!F15</f>
        <v>22093</v>
      </c>
      <c r="W36" s="37">
        <f>Frumgögn!G15</f>
        <v>11230</v>
      </c>
      <c r="X36" s="38">
        <f>Frumgögn!H15</f>
        <v>10863</v>
      </c>
      <c r="Y36" s="10">
        <f t="shared" si="12"/>
        <v>-3.864817427814296E-2</v>
      </c>
      <c r="Z36" s="44">
        <f t="shared" si="13"/>
        <v>3.7385139553291806E-2</v>
      </c>
    </row>
    <row r="37" spans="2:26" x14ac:dyDescent="0.25">
      <c r="B37" s="2" t="s">
        <v>18</v>
      </c>
      <c r="C37" s="27">
        <f>Frumgögn!F38</f>
        <v>258</v>
      </c>
      <c r="D37" s="28">
        <f>Frumgögn!G38</f>
        <v>137</v>
      </c>
      <c r="E37" s="29">
        <f>Frumgögn!H38</f>
        <v>121</v>
      </c>
      <c r="F37" s="116">
        <f>Frumgögn!F60</f>
        <v>232</v>
      </c>
      <c r="G37" s="117">
        <f>Frumgögn!G60</f>
        <v>117</v>
      </c>
      <c r="H37" s="119">
        <f>Frumgögn!H60</f>
        <v>115</v>
      </c>
      <c r="I37" s="27">
        <f>Frumgögn!F82</f>
        <v>43</v>
      </c>
      <c r="J37" s="28">
        <f>Frumgögn!G82</f>
        <v>21</v>
      </c>
      <c r="K37" s="29">
        <f>Frumgögn!H82</f>
        <v>22</v>
      </c>
      <c r="L37" s="116">
        <f>Frumgögn!F104</f>
        <v>5</v>
      </c>
      <c r="M37" s="117">
        <f>Frumgögn!G104</f>
        <v>4</v>
      </c>
      <c r="N37" s="119">
        <f>Frumgögn!H104</f>
        <v>1</v>
      </c>
      <c r="P37" s="36">
        <f t="shared" si="7"/>
        <v>538</v>
      </c>
      <c r="Q37" s="37">
        <f t="shared" si="8"/>
        <v>279</v>
      </c>
      <c r="R37" s="38">
        <f t="shared" si="9"/>
        <v>259</v>
      </c>
      <c r="S37" s="43">
        <f t="shared" si="10"/>
        <v>-2.9514439860361789E-2</v>
      </c>
      <c r="T37" s="44">
        <f t="shared" si="11"/>
        <v>2.7398709404421878E-2</v>
      </c>
      <c r="V37" s="36">
        <f>Frumgögn!F16</f>
        <v>20555</v>
      </c>
      <c r="W37" s="37">
        <f>Frumgögn!G16</f>
        <v>10346</v>
      </c>
      <c r="X37" s="38">
        <f>Frumgögn!H16</f>
        <v>10209</v>
      </c>
      <c r="Y37" s="10">
        <f t="shared" si="12"/>
        <v>-3.5605878101662249E-2</v>
      </c>
      <c r="Z37" s="44">
        <f t="shared" si="13"/>
        <v>3.5134391024537977E-2</v>
      </c>
    </row>
    <row r="38" spans="2:26" x14ac:dyDescent="0.25">
      <c r="B38" s="2" t="s">
        <v>19</v>
      </c>
      <c r="C38" s="27">
        <f>Frumgögn!F39</f>
        <v>272</v>
      </c>
      <c r="D38" s="28">
        <f>Frumgögn!G39</f>
        <v>139</v>
      </c>
      <c r="E38" s="29">
        <f>Frumgögn!H39</f>
        <v>133</v>
      </c>
      <c r="F38" s="116">
        <f>Frumgögn!F61</f>
        <v>274</v>
      </c>
      <c r="G38" s="117">
        <f>Frumgögn!G61</f>
        <v>149</v>
      </c>
      <c r="H38" s="119">
        <f>Frumgögn!H61</f>
        <v>125</v>
      </c>
      <c r="I38" s="27">
        <f>Frumgögn!F83</f>
        <v>42</v>
      </c>
      <c r="J38" s="28">
        <f>Frumgögn!G83</f>
        <v>25</v>
      </c>
      <c r="K38" s="29">
        <f>Frumgögn!H83</f>
        <v>17</v>
      </c>
      <c r="L38" s="116">
        <f>Frumgögn!F105</f>
        <v>5</v>
      </c>
      <c r="M38" s="117">
        <f>Frumgögn!G105</f>
        <v>4</v>
      </c>
      <c r="N38" s="119">
        <f>Frumgögn!H105</f>
        <v>1</v>
      </c>
      <c r="P38" s="36">
        <f t="shared" si="7"/>
        <v>593</v>
      </c>
      <c r="Q38" s="37">
        <f t="shared" si="8"/>
        <v>317</v>
      </c>
      <c r="R38" s="38">
        <f t="shared" si="9"/>
        <v>276</v>
      </c>
      <c r="S38" s="43">
        <f t="shared" si="10"/>
        <v>-3.3534327726647627E-2</v>
      </c>
      <c r="T38" s="44">
        <f t="shared" si="11"/>
        <v>2.9197080291970802E-2</v>
      </c>
      <c r="V38" s="36">
        <f>Frumgögn!F17</f>
        <v>20564</v>
      </c>
      <c r="W38" s="37">
        <f>Frumgögn!G17</f>
        <v>10409</v>
      </c>
      <c r="X38" s="38">
        <f>Frumgögn!H17</f>
        <v>10155</v>
      </c>
      <c r="Y38" s="10">
        <f t="shared" si="12"/>
        <v>-3.5822693326909176E-2</v>
      </c>
      <c r="Z38" s="44">
        <f t="shared" si="13"/>
        <v>3.4948549402897752E-2</v>
      </c>
    </row>
    <row r="39" spans="2:26" x14ac:dyDescent="0.25">
      <c r="B39" s="2" t="s">
        <v>20</v>
      </c>
      <c r="C39" s="27">
        <f>Frumgögn!F40</f>
        <v>284</v>
      </c>
      <c r="D39" s="28">
        <f>Frumgögn!G40</f>
        <v>148</v>
      </c>
      <c r="E39" s="29">
        <f>Frumgögn!H40</f>
        <v>136</v>
      </c>
      <c r="F39" s="116">
        <f>Frumgögn!F62</f>
        <v>341</v>
      </c>
      <c r="G39" s="117">
        <f>Frumgögn!G62</f>
        <v>177</v>
      </c>
      <c r="H39" s="119">
        <f>Frumgögn!H62</f>
        <v>164</v>
      </c>
      <c r="I39" s="27">
        <f>Frumgögn!F84</f>
        <v>39</v>
      </c>
      <c r="J39" s="28">
        <f>Frumgögn!G84</f>
        <v>17</v>
      </c>
      <c r="K39" s="29">
        <f>Frumgögn!H84</f>
        <v>22</v>
      </c>
      <c r="L39" s="116">
        <f>Frumgögn!F106</f>
        <v>8</v>
      </c>
      <c r="M39" s="117">
        <f>Frumgögn!G106</f>
        <v>6</v>
      </c>
      <c r="N39" s="119">
        <f>Frumgögn!H106</f>
        <v>2</v>
      </c>
      <c r="P39" s="36">
        <f t="shared" si="7"/>
        <v>672</v>
      </c>
      <c r="Q39" s="37">
        <f t="shared" si="8"/>
        <v>348</v>
      </c>
      <c r="R39" s="38">
        <f t="shared" si="9"/>
        <v>324</v>
      </c>
      <c r="S39" s="43">
        <f t="shared" si="10"/>
        <v>-3.6813709933354491E-2</v>
      </c>
      <c r="T39" s="44">
        <f t="shared" si="11"/>
        <v>3.4274833386226597E-2</v>
      </c>
      <c r="V39" s="36">
        <f>Frumgögn!F18</f>
        <v>21098</v>
      </c>
      <c r="W39" s="37">
        <f>Frumgögn!G18</f>
        <v>10532</v>
      </c>
      <c r="X39" s="38">
        <f>Frumgögn!H18</f>
        <v>10566</v>
      </c>
      <c r="Y39" s="10">
        <f t="shared" si="12"/>
        <v>-3.624599924286747E-2</v>
      </c>
      <c r="Z39" s="44">
        <f t="shared" si="13"/>
        <v>3.6363010634270575E-2</v>
      </c>
    </row>
    <row r="40" spans="2:26" x14ac:dyDescent="0.25">
      <c r="B40" s="2" t="s">
        <v>21</v>
      </c>
      <c r="C40" s="27">
        <f>Frumgögn!F41</f>
        <v>356</v>
      </c>
      <c r="D40" s="28">
        <f>Frumgögn!G41</f>
        <v>182</v>
      </c>
      <c r="E40" s="29">
        <f>Frumgögn!H41</f>
        <v>174</v>
      </c>
      <c r="F40" s="116">
        <f>Frumgögn!F63</f>
        <v>308</v>
      </c>
      <c r="G40" s="117">
        <f>Frumgögn!G63</f>
        <v>154</v>
      </c>
      <c r="H40" s="119">
        <f>Frumgögn!H63</f>
        <v>154</v>
      </c>
      <c r="I40" s="27">
        <f>Frumgögn!F85</f>
        <v>56</v>
      </c>
      <c r="J40" s="28">
        <f>Frumgögn!G85</f>
        <v>22</v>
      </c>
      <c r="K40" s="29">
        <f>Frumgögn!H85</f>
        <v>34</v>
      </c>
      <c r="L40" s="116">
        <f>Frumgögn!F107</f>
        <v>15</v>
      </c>
      <c r="M40" s="117">
        <f>Frumgögn!G107</f>
        <v>10</v>
      </c>
      <c r="N40" s="119">
        <f>Frumgögn!H107</f>
        <v>5</v>
      </c>
      <c r="P40" s="36">
        <f t="shared" si="7"/>
        <v>735</v>
      </c>
      <c r="Q40" s="37">
        <f t="shared" si="8"/>
        <v>368</v>
      </c>
      <c r="R40" s="38">
        <f t="shared" si="9"/>
        <v>367</v>
      </c>
      <c r="S40" s="43">
        <f t="shared" si="10"/>
        <v>-3.8929440389294405E-2</v>
      </c>
      <c r="T40" s="44">
        <f t="shared" si="11"/>
        <v>3.8823653866497408E-2</v>
      </c>
      <c r="V40" s="36">
        <f>Frumgögn!F19</f>
        <v>21572</v>
      </c>
      <c r="W40" s="37">
        <f>Frumgögn!G19</f>
        <v>10859</v>
      </c>
      <c r="X40" s="38">
        <f>Frumgögn!H19</f>
        <v>10713</v>
      </c>
      <c r="Y40" s="10">
        <f t="shared" si="12"/>
        <v>-3.7371373507244385E-2</v>
      </c>
      <c r="Z40" s="44">
        <f t="shared" si="13"/>
        <v>3.6868912826513403E-2</v>
      </c>
    </row>
    <row r="41" spans="2:26" x14ac:dyDescent="0.25">
      <c r="B41" s="2" t="s">
        <v>22</v>
      </c>
      <c r="C41" s="27">
        <f>Frumgögn!F42</f>
        <v>282</v>
      </c>
      <c r="D41" s="28">
        <f>Frumgögn!G42</f>
        <v>152</v>
      </c>
      <c r="E41" s="29">
        <f>Frumgögn!H42</f>
        <v>130</v>
      </c>
      <c r="F41" s="116">
        <f>Frumgögn!F64</f>
        <v>302</v>
      </c>
      <c r="G41" s="117">
        <f>Frumgögn!G64</f>
        <v>168</v>
      </c>
      <c r="H41" s="119">
        <f>Frumgögn!H64</f>
        <v>134</v>
      </c>
      <c r="I41" s="27">
        <f>Frumgögn!F86</f>
        <v>58</v>
      </c>
      <c r="J41" s="28">
        <f>Frumgögn!G86</f>
        <v>39</v>
      </c>
      <c r="K41" s="29">
        <f>Frumgögn!H86</f>
        <v>19</v>
      </c>
      <c r="L41" s="116">
        <f>Frumgögn!F108</f>
        <v>8</v>
      </c>
      <c r="M41" s="117">
        <f>Frumgögn!G108</f>
        <v>5</v>
      </c>
      <c r="N41" s="119">
        <f>Frumgögn!H108</f>
        <v>3</v>
      </c>
      <c r="P41" s="36">
        <f t="shared" si="7"/>
        <v>650</v>
      </c>
      <c r="Q41" s="37">
        <f t="shared" si="8"/>
        <v>364</v>
      </c>
      <c r="R41" s="38">
        <f t="shared" si="9"/>
        <v>286</v>
      </c>
      <c r="S41" s="43">
        <f t="shared" si="10"/>
        <v>-3.8506294298106418E-2</v>
      </c>
      <c r="T41" s="44">
        <f t="shared" si="11"/>
        <v>3.0254945519940759E-2</v>
      </c>
      <c r="V41" s="36">
        <f>Frumgögn!F20</f>
        <v>20245</v>
      </c>
      <c r="W41" s="37">
        <f>Frumgögn!G20</f>
        <v>10250</v>
      </c>
      <c r="X41" s="38">
        <f>Frumgögn!H20</f>
        <v>9995</v>
      </c>
      <c r="Y41" s="10">
        <f t="shared" si="12"/>
        <v>-3.527549299652407E-2</v>
      </c>
      <c r="Z41" s="44">
        <f t="shared" si="13"/>
        <v>3.4397907561000793E-2</v>
      </c>
    </row>
    <row r="42" spans="2:26" x14ac:dyDescent="0.25">
      <c r="B42" s="2" t="s">
        <v>23</v>
      </c>
      <c r="C42" s="27">
        <f>Frumgögn!F43</f>
        <v>281</v>
      </c>
      <c r="D42" s="28">
        <f>Frumgögn!G43</f>
        <v>157</v>
      </c>
      <c r="E42" s="29">
        <f>Frumgögn!H43</f>
        <v>124</v>
      </c>
      <c r="F42" s="116">
        <f>Frumgögn!F65</f>
        <v>300</v>
      </c>
      <c r="G42" s="117">
        <f>Frumgögn!G65</f>
        <v>165</v>
      </c>
      <c r="H42" s="119">
        <f>Frumgögn!H65</f>
        <v>135</v>
      </c>
      <c r="I42" s="27">
        <f>Frumgögn!F87</f>
        <v>46</v>
      </c>
      <c r="J42" s="28">
        <f>Frumgögn!G87</f>
        <v>22</v>
      </c>
      <c r="K42" s="29">
        <f>Frumgögn!H87</f>
        <v>24</v>
      </c>
      <c r="L42" s="116">
        <f>Frumgögn!F109</f>
        <v>7</v>
      </c>
      <c r="M42" s="117">
        <f>Frumgögn!G109</f>
        <v>5</v>
      </c>
      <c r="N42" s="119">
        <f>Frumgögn!H109</f>
        <v>2</v>
      </c>
      <c r="P42" s="36">
        <f t="shared" si="7"/>
        <v>634</v>
      </c>
      <c r="Q42" s="37">
        <f t="shared" si="8"/>
        <v>349</v>
      </c>
      <c r="R42" s="38">
        <f t="shared" si="9"/>
        <v>285</v>
      </c>
      <c r="S42" s="43">
        <f t="shared" si="10"/>
        <v>-3.6919496456151488E-2</v>
      </c>
      <c r="T42" s="44">
        <f t="shared" si="11"/>
        <v>3.0149158997143762E-2</v>
      </c>
      <c r="V42" s="36">
        <f>Frumgögn!F21</f>
        <v>17844</v>
      </c>
      <c r="W42" s="37">
        <f>Frumgögn!G21</f>
        <v>9116</v>
      </c>
      <c r="X42" s="38">
        <f>Frumgögn!H21</f>
        <v>8728</v>
      </c>
      <c r="Y42" s="10">
        <f t="shared" si="12"/>
        <v>-3.1372818942079363E-2</v>
      </c>
      <c r="Z42" s="44">
        <f t="shared" si="13"/>
        <v>3.0037512475479231E-2</v>
      </c>
    </row>
    <row r="43" spans="2:26" x14ac:dyDescent="0.25">
      <c r="B43" s="2" t="s">
        <v>24</v>
      </c>
      <c r="C43" s="27">
        <f>Frumgögn!F44</f>
        <v>243</v>
      </c>
      <c r="D43" s="28">
        <f>Frumgögn!G44</f>
        <v>125</v>
      </c>
      <c r="E43" s="29">
        <f>Frumgögn!H44</f>
        <v>118</v>
      </c>
      <c r="F43" s="116">
        <f>Frumgögn!F66</f>
        <v>234</v>
      </c>
      <c r="G43" s="117">
        <f>Frumgögn!G66</f>
        <v>126</v>
      </c>
      <c r="H43" s="119">
        <f>Frumgögn!H66</f>
        <v>108</v>
      </c>
      <c r="I43" s="27">
        <f>Frumgögn!F88</f>
        <v>47</v>
      </c>
      <c r="J43" s="28">
        <f>Frumgögn!G88</f>
        <v>30</v>
      </c>
      <c r="K43" s="29">
        <f>Frumgögn!H88</f>
        <v>17</v>
      </c>
      <c r="L43" s="116">
        <f>Frumgögn!F110</f>
        <v>6</v>
      </c>
      <c r="M43" s="117">
        <f>Frumgögn!G110</f>
        <v>3</v>
      </c>
      <c r="N43" s="119">
        <f>Frumgögn!H110</f>
        <v>3</v>
      </c>
      <c r="P43" s="36">
        <f t="shared" si="7"/>
        <v>530</v>
      </c>
      <c r="Q43" s="37">
        <f t="shared" si="8"/>
        <v>284</v>
      </c>
      <c r="R43" s="38">
        <f t="shared" si="9"/>
        <v>246</v>
      </c>
      <c r="S43" s="43">
        <f t="shared" si="10"/>
        <v>-3.0043372474346769E-2</v>
      </c>
      <c r="T43" s="44">
        <f t="shared" si="11"/>
        <v>2.6023484608060934E-2</v>
      </c>
      <c r="V43" s="36">
        <f>Frumgögn!F22</f>
        <v>14827</v>
      </c>
      <c r="W43" s="37">
        <f>Frumgögn!G22</f>
        <v>7579</v>
      </c>
      <c r="X43" s="38">
        <f>Frumgögn!H22</f>
        <v>7248</v>
      </c>
      <c r="Y43" s="10">
        <f t="shared" si="12"/>
        <v>-2.6083215748356679E-2</v>
      </c>
      <c r="Z43" s="44">
        <f t="shared" si="13"/>
        <v>2.4944075437932339E-2</v>
      </c>
    </row>
    <row r="44" spans="2:26" x14ac:dyDescent="0.25">
      <c r="B44" s="2" t="s">
        <v>25</v>
      </c>
      <c r="C44" s="27">
        <f>Frumgögn!F45</f>
        <v>186</v>
      </c>
      <c r="D44" s="28">
        <f>Frumgögn!G45</f>
        <v>104</v>
      </c>
      <c r="E44" s="29">
        <f>Frumgögn!H45</f>
        <v>82</v>
      </c>
      <c r="F44" s="116">
        <f>Frumgögn!F67</f>
        <v>199</v>
      </c>
      <c r="G44" s="117">
        <f>Frumgögn!G67</f>
        <v>107</v>
      </c>
      <c r="H44" s="119">
        <f>Frumgögn!H67</f>
        <v>92</v>
      </c>
      <c r="I44" s="27">
        <f>Frumgögn!F89</f>
        <v>32</v>
      </c>
      <c r="J44" s="28">
        <f>Frumgögn!G89</f>
        <v>21</v>
      </c>
      <c r="K44" s="29">
        <f>Frumgögn!H89</f>
        <v>11</v>
      </c>
      <c r="L44" s="116">
        <f>Frumgögn!F111</f>
        <v>1</v>
      </c>
      <c r="M44" s="117">
        <f>Frumgögn!G111</f>
        <v>1</v>
      </c>
      <c r="N44" s="119">
        <f>Frumgögn!H111</f>
        <v>0</v>
      </c>
      <c r="P44" s="36">
        <f t="shared" si="7"/>
        <v>418</v>
      </c>
      <c r="Q44" s="37">
        <f t="shared" si="8"/>
        <v>233</v>
      </c>
      <c r="R44" s="38">
        <f t="shared" si="9"/>
        <v>185</v>
      </c>
      <c r="S44" s="43">
        <f t="shared" si="10"/>
        <v>-2.4648259811699991E-2</v>
      </c>
      <c r="T44" s="44">
        <f t="shared" si="11"/>
        <v>1.9570506717444199E-2</v>
      </c>
      <c r="V44" s="36">
        <f>Frumgögn!F23</f>
        <v>10940</v>
      </c>
      <c r="W44" s="37">
        <f>Frumgögn!G23</f>
        <v>5389</v>
      </c>
      <c r="X44" s="38">
        <f>Frumgögn!H23</f>
        <v>5551</v>
      </c>
      <c r="Y44" s="10">
        <f t="shared" si="12"/>
        <v>-1.8546305537392022E-2</v>
      </c>
      <c r="Z44" s="44">
        <f t="shared" si="13"/>
        <v>1.9103830402312696E-2</v>
      </c>
    </row>
    <row r="45" spans="2:26" x14ac:dyDescent="0.25">
      <c r="B45" s="2" t="s">
        <v>26</v>
      </c>
      <c r="C45" s="27">
        <f>Frumgögn!F46</f>
        <v>162</v>
      </c>
      <c r="D45" s="28">
        <f>Frumgögn!G46</f>
        <v>80</v>
      </c>
      <c r="E45" s="29">
        <f>Frumgögn!H46</f>
        <v>82</v>
      </c>
      <c r="F45" s="116">
        <f>Frumgögn!F68</f>
        <v>134</v>
      </c>
      <c r="G45" s="117">
        <f>Frumgögn!G68</f>
        <v>71</v>
      </c>
      <c r="H45" s="119">
        <f>Frumgögn!H68</f>
        <v>63</v>
      </c>
      <c r="I45" s="27">
        <f>Frumgögn!F90</f>
        <v>29</v>
      </c>
      <c r="J45" s="28">
        <f>Frumgögn!G90</f>
        <v>13</v>
      </c>
      <c r="K45" s="29">
        <f>Frumgögn!H90</f>
        <v>16</v>
      </c>
      <c r="L45" s="116">
        <f>Frumgögn!F112</f>
        <v>4</v>
      </c>
      <c r="M45" s="117">
        <f>Frumgögn!G112</f>
        <v>3</v>
      </c>
      <c r="N45" s="119">
        <f>Frumgögn!H112</f>
        <v>1</v>
      </c>
      <c r="P45" s="36">
        <f t="shared" si="7"/>
        <v>329</v>
      </c>
      <c r="Q45" s="37">
        <f t="shared" si="8"/>
        <v>167</v>
      </c>
      <c r="R45" s="38">
        <f t="shared" si="9"/>
        <v>162</v>
      </c>
      <c r="S45" s="43">
        <f t="shared" si="10"/>
        <v>-1.7666349307098275E-2</v>
      </c>
      <c r="T45" s="44">
        <f t="shared" si="11"/>
        <v>1.7137416693113298E-2</v>
      </c>
      <c r="V45" s="36">
        <f>Frumgögn!F24</f>
        <v>9297</v>
      </c>
      <c r="W45" s="37">
        <f>Frumgögn!G24</f>
        <v>4511</v>
      </c>
      <c r="X45" s="38">
        <f>Frumgögn!H24</f>
        <v>4786</v>
      </c>
      <c r="Y45" s="10">
        <f t="shared" si="12"/>
        <v>-1.5524658429982447E-2</v>
      </c>
      <c r="Z45" s="44">
        <f t="shared" si="13"/>
        <v>1.647107409574285E-2</v>
      </c>
    </row>
    <row r="46" spans="2:26" x14ac:dyDescent="0.25">
      <c r="B46" s="2" t="s">
        <v>27</v>
      </c>
      <c r="C46" s="27">
        <f>Frumgögn!F47</f>
        <v>127</v>
      </c>
      <c r="D46" s="28">
        <f>Frumgögn!G47</f>
        <v>75</v>
      </c>
      <c r="E46" s="29">
        <f>Frumgögn!H47</f>
        <v>52</v>
      </c>
      <c r="F46" s="116">
        <f>Frumgögn!F69</f>
        <v>131</v>
      </c>
      <c r="G46" s="117">
        <f>Frumgögn!G69</f>
        <v>73</v>
      </c>
      <c r="H46" s="119">
        <f>Frumgögn!H69</f>
        <v>58</v>
      </c>
      <c r="I46" s="27">
        <f>Frumgögn!F91</f>
        <v>36</v>
      </c>
      <c r="J46" s="28">
        <f>Frumgögn!G91</f>
        <v>21</v>
      </c>
      <c r="K46" s="29">
        <f>Frumgögn!H91</f>
        <v>15</v>
      </c>
      <c r="L46" s="116">
        <f>Frumgögn!F113</f>
        <v>3</v>
      </c>
      <c r="M46" s="117">
        <f>Frumgögn!G113</f>
        <v>3</v>
      </c>
      <c r="N46" s="119">
        <f>Frumgögn!H113</f>
        <v>0</v>
      </c>
      <c r="P46" s="36">
        <f t="shared" si="7"/>
        <v>297</v>
      </c>
      <c r="Q46" s="37">
        <f t="shared" si="8"/>
        <v>172</v>
      </c>
      <c r="R46" s="38">
        <f t="shared" si="9"/>
        <v>125</v>
      </c>
      <c r="S46" s="43">
        <f t="shared" si="10"/>
        <v>-1.8195281921083255E-2</v>
      </c>
      <c r="T46" s="44">
        <f t="shared" si="11"/>
        <v>1.3223315349624457E-2</v>
      </c>
      <c r="V46" s="36">
        <f>Frumgögn!F25</f>
        <v>9014</v>
      </c>
      <c r="W46" s="37">
        <f>Frumgögn!G25</f>
        <v>4292</v>
      </c>
      <c r="X46" s="38">
        <f>Frumgögn!H25</f>
        <v>4722</v>
      </c>
      <c r="Y46" s="10">
        <f t="shared" si="12"/>
        <v>-1.4770967408885984E-2</v>
      </c>
      <c r="Z46" s="44">
        <f t="shared" si="13"/>
        <v>1.6250817358984065E-2</v>
      </c>
    </row>
    <row r="47" spans="2:26" x14ac:dyDescent="0.25">
      <c r="B47" s="2" t="s">
        <v>28</v>
      </c>
      <c r="C47" s="27">
        <f>Frumgögn!F48</f>
        <v>107</v>
      </c>
      <c r="D47" s="28">
        <f>Frumgögn!G48</f>
        <v>53</v>
      </c>
      <c r="E47" s="29">
        <f>Frumgögn!H48</f>
        <v>54</v>
      </c>
      <c r="F47" s="116">
        <f>Frumgögn!F70</f>
        <v>116</v>
      </c>
      <c r="G47" s="117">
        <f>Frumgögn!G70</f>
        <v>59</v>
      </c>
      <c r="H47" s="119">
        <f>Frumgögn!H70</f>
        <v>57</v>
      </c>
      <c r="I47" s="27">
        <f>Frumgögn!F92</f>
        <v>33</v>
      </c>
      <c r="J47" s="28">
        <f>Frumgögn!G92</f>
        <v>14</v>
      </c>
      <c r="K47" s="29">
        <f>Frumgögn!H92</f>
        <v>19</v>
      </c>
      <c r="L47" s="116">
        <f>Frumgögn!F114</f>
        <v>2</v>
      </c>
      <c r="M47" s="117">
        <f>Frumgögn!G114</f>
        <v>0</v>
      </c>
      <c r="N47" s="119">
        <f>Frumgögn!H114</f>
        <v>2</v>
      </c>
      <c r="P47" s="36">
        <f t="shared" si="7"/>
        <v>258</v>
      </c>
      <c r="Q47" s="37">
        <f t="shared" si="8"/>
        <v>126</v>
      </c>
      <c r="R47" s="38">
        <f t="shared" si="9"/>
        <v>132</v>
      </c>
      <c r="S47" s="43">
        <f t="shared" si="10"/>
        <v>-1.3329101872421454E-2</v>
      </c>
      <c r="T47" s="44">
        <f t="shared" si="11"/>
        <v>1.3963821009203427E-2</v>
      </c>
      <c r="V47" s="36">
        <f>Frumgögn!F26</f>
        <v>7124</v>
      </c>
      <c r="W47" s="37">
        <f>Frumgögn!G26</f>
        <v>3224</v>
      </c>
      <c r="X47" s="38">
        <f>Frumgögn!H26</f>
        <v>3900</v>
      </c>
      <c r="Y47" s="10">
        <f t="shared" si="12"/>
        <v>-1.1095433114223768E-2</v>
      </c>
      <c r="Z47" s="44">
        <f t="shared" si="13"/>
        <v>1.3421894896238427E-2</v>
      </c>
    </row>
    <row r="48" spans="2:26" x14ac:dyDescent="0.25">
      <c r="B48" s="2" t="s">
        <v>29</v>
      </c>
      <c r="C48" s="27">
        <f>Frumgögn!F49</f>
        <v>77</v>
      </c>
      <c r="D48" s="28">
        <f>Frumgögn!G49</f>
        <v>30</v>
      </c>
      <c r="E48" s="29">
        <f>Frumgögn!H49</f>
        <v>47</v>
      </c>
      <c r="F48" s="116">
        <f>Frumgögn!F71</f>
        <v>78</v>
      </c>
      <c r="G48" s="117">
        <f>Frumgögn!G71</f>
        <v>37</v>
      </c>
      <c r="H48" s="119">
        <f>Frumgögn!H71</f>
        <v>41</v>
      </c>
      <c r="I48" s="27">
        <f>Frumgögn!F93</f>
        <v>11</v>
      </c>
      <c r="J48" s="28">
        <f>Frumgögn!G93</f>
        <v>5</v>
      </c>
      <c r="K48" s="29">
        <f>Frumgögn!H93</f>
        <v>6</v>
      </c>
      <c r="L48" s="116">
        <f>Frumgögn!F115</f>
        <v>2</v>
      </c>
      <c r="M48" s="117">
        <f>Frumgögn!G115</f>
        <v>2</v>
      </c>
      <c r="N48" s="119">
        <f>Frumgögn!H115</f>
        <v>0</v>
      </c>
      <c r="P48" s="36">
        <f t="shared" si="7"/>
        <v>168</v>
      </c>
      <c r="Q48" s="37">
        <f t="shared" si="8"/>
        <v>74</v>
      </c>
      <c r="R48" s="38">
        <f t="shared" si="9"/>
        <v>94</v>
      </c>
      <c r="S48" s="43">
        <f t="shared" si="10"/>
        <v>-7.828202686977679E-3</v>
      </c>
      <c r="T48" s="44">
        <f t="shared" si="11"/>
        <v>9.943933142917593E-3</v>
      </c>
      <c r="V48" s="36">
        <f>Frumgögn!F27</f>
        <v>4962</v>
      </c>
      <c r="W48" s="37">
        <f>Frumgögn!G27</f>
        <v>2091</v>
      </c>
      <c r="X48" s="38">
        <f>Frumgögn!H27</f>
        <v>2871</v>
      </c>
      <c r="Y48" s="10">
        <f t="shared" si="12"/>
        <v>-7.1962005712909111E-3</v>
      </c>
      <c r="Z48" s="44">
        <f t="shared" si="13"/>
        <v>9.8805795505385961E-3</v>
      </c>
    </row>
    <row r="49" spans="1:27" x14ac:dyDescent="0.25">
      <c r="B49" s="2" t="s">
        <v>30</v>
      </c>
      <c r="C49" s="27">
        <f>Frumgögn!F50</f>
        <v>48</v>
      </c>
      <c r="D49" s="28">
        <f>Frumgögn!G50</f>
        <v>20</v>
      </c>
      <c r="E49" s="29">
        <f>Frumgögn!H50</f>
        <v>28</v>
      </c>
      <c r="F49" s="116">
        <f>Frumgögn!F72</f>
        <v>31</v>
      </c>
      <c r="G49" s="117">
        <f>Frumgögn!G72</f>
        <v>12</v>
      </c>
      <c r="H49" s="119">
        <f>Frumgögn!H72</f>
        <v>19</v>
      </c>
      <c r="I49" s="27">
        <f>Frumgögn!F94</f>
        <v>7</v>
      </c>
      <c r="J49" s="28">
        <f>Frumgögn!G94</f>
        <v>2</v>
      </c>
      <c r="K49" s="29">
        <f>Frumgögn!H94</f>
        <v>5</v>
      </c>
      <c r="L49" s="116">
        <f>Frumgögn!F116</f>
        <v>2</v>
      </c>
      <c r="M49" s="117">
        <f>Frumgögn!G116</f>
        <v>1</v>
      </c>
      <c r="N49" s="119">
        <f>Frumgögn!H116</f>
        <v>1</v>
      </c>
      <c r="P49" s="36">
        <f t="shared" si="7"/>
        <v>88</v>
      </c>
      <c r="Q49" s="37">
        <f t="shared" si="8"/>
        <v>35</v>
      </c>
      <c r="R49" s="38">
        <f t="shared" si="9"/>
        <v>53</v>
      </c>
      <c r="S49" s="43">
        <f t="shared" si="10"/>
        <v>-3.7025282978948482E-3</v>
      </c>
      <c r="T49" s="44">
        <f t="shared" si="11"/>
        <v>5.60668570824077E-3</v>
      </c>
      <c r="V49" s="36">
        <f>Frumgögn!F28</f>
        <v>2512</v>
      </c>
      <c r="W49" s="37">
        <f>Frumgögn!G28</f>
        <v>941</v>
      </c>
      <c r="X49" s="38">
        <f>Frumgögn!H28</f>
        <v>1571</v>
      </c>
      <c r="Y49" s="10">
        <f t="shared" si="12"/>
        <v>-3.2384623326565027E-3</v>
      </c>
      <c r="Z49" s="44">
        <f t="shared" si="13"/>
        <v>5.4066145851257869E-3</v>
      </c>
    </row>
    <row r="50" spans="1:27" x14ac:dyDescent="0.25">
      <c r="B50" s="2" t="s">
        <v>31</v>
      </c>
      <c r="C50" s="27">
        <f>Frumgögn!F51</f>
        <v>9</v>
      </c>
      <c r="D50" s="28">
        <f>Frumgögn!G51</f>
        <v>6</v>
      </c>
      <c r="E50" s="29">
        <f>Frumgögn!H51</f>
        <v>3</v>
      </c>
      <c r="F50" s="116">
        <f>Frumgögn!F73</f>
        <v>8</v>
      </c>
      <c r="G50" s="117">
        <f>Frumgögn!G73</f>
        <v>2</v>
      </c>
      <c r="H50" s="119">
        <f>Frumgögn!H73</f>
        <v>6</v>
      </c>
      <c r="I50" s="27">
        <f>Frumgögn!F95</f>
        <v>1</v>
      </c>
      <c r="J50" s="28">
        <f>Frumgögn!G95</f>
        <v>1</v>
      </c>
      <c r="K50" s="29">
        <f>Frumgögn!H95</f>
        <v>0</v>
      </c>
      <c r="L50" s="116">
        <f>Frumgögn!F117</f>
        <v>0</v>
      </c>
      <c r="M50" s="117">
        <f>Frumgögn!G117</f>
        <v>0</v>
      </c>
      <c r="N50" s="119">
        <f>Frumgögn!H117</f>
        <v>0</v>
      </c>
      <c r="P50" s="36">
        <f t="shared" si="7"/>
        <v>18</v>
      </c>
      <c r="Q50" s="37">
        <f t="shared" si="8"/>
        <v>9</v>
      </c>
      <c r="R50" s="38">
        <f t="shared" si="9"/>
        <v>9</v>
      </c>
      <c r="S50" s="43">
        <f t="shared" si="10"/>
        <v>-9.5207870517296101E-4</v>
      </c>
      <c r="T50" s="44">
        <f t="shared" si="11"/>
        <v>9.5207870517296101E-4</v>
      </c>
      <c r="V50" s="36">
        <f>Frumgögn!F29</f>
        <v>975</v>
      </c>
      <c r="W50" s="37">
        <f>Frumgögn!G29</f>
        <v>321</v>
      </c>
      <c r="X50" s="38">
        <f>Frumgögn!H29</f>
        <v>654</v>
      </c>
      <c r="Y50" s="10">
        <f t="shared" si="12"/>
        <v>-1.1047251953057783E-3</v>
      </c>
      <c r="Z50" s="44">
        <f t="shared" si="13"/>
        <v>2.2507485287538288E-3</v>
      </c>
    </row>
    <row r="51" spans="1:27" x14ac:dyDescent="0.25">
      <c r="B51" s="2" t="s">
        <v>32</v>
      </c>
      <c r="C51" s="27">
        <f>Frumgögn!F52</f>
        <v>7</v>
      </c>
      <c r="D51" s="28">
        <f>Frumgögn!G52</f>
        <v>1</v>
      </c>
      <c r="E51" s="29">
        <f>Frumgögn!H52</f>
        <v>6</v>
      </c>
      <c r="F51" s="116">
        <f>Frumgögn!F74</f>
        <v>1</v>
      </c>
      <c r="G51" s="117">
        <f>Frumgögn!G74</f>
        <v>0</v>
      </c>
      <c r="H51" s="119">
        <f>Frumgögn!H74</f>
        <v>1</v>
      </c>
      <c r="I51" s="27">
        <f>Frumgögn!F96</f>
        <v>1</v>
      </c>
      <c r="J51" s="28">
        <f>Frumgögn!G96</f>
        <v>1</v>
      </c>
      <c r="K51" s="29">
        <f>Frumgögn!H96</f>
        <v>0</v>
      </c>
      <c r="L51" s="116">
        <f>Frumgögn!F118</f>
        <v>0</v>
      </c>
      <c r="M51" s="117">
        <f>Frumgögn!G118</f>
        <v>0</v>
      </c>
      <c r="N51" s="119">
        <f>Frumgögn!H118</f>
        <v>0</v>
      </c>
      <c r="P51" s="36">
        <f t="shared" si="7"/>
        <v>9</v>
      </c>
      <c r="Q51" s="37">
        <f t="shared" si="8"/>
        <v>2</v>
      </c>
      <c r="R51" s="38">
        <f t="shared" si="9"/>
        <v>7</v>
      </c>
      <c r="S51" s="43">
        <f t="shared" si="10"/>
        <v>-2.1157304559399131E-4</v>
      </c>
      <c r="T51" s="44">
        <f t="shared" si="11"/>
        <v>7.4050565957896959E-4</v>
      </c>
      <c r="V51" s="36">
        <f>Frumgögn!F30</f>
        <v>240</v>
      </c>
      <c r="W51" s="37">
        <f>Frumgögn!G30</f>
        <v>63</v>
      </c>
      <c r="X51" s="38">
        <f>Frumgögn!H30</f>
        <v>177</v>
      </c>
      <c r="Y51" s="10">
        <f t="shared" si="12"/>
        <v>-2.1681522524692845E-4</v>
      </c>
      <c r="Z51" s="44">
        <f t="shared" si="13"/>
        <v>6.0914753759851322E-4</v>
      </c>
    </row>
    <row r="52" spans="1:27" ht="15.75" thickBot="1" x14ac:dyDescent="0.3">
      <c r="B52" s="2" t="s">
        <v>33</v>
      </c>
      <c r="C52" s="30">
        <f>Frumgögn!F53</f>
        <v>1</v>
      </c>
      <c r="D52" s="31">
        <f>Frumgögn!G53</f>
        <v>0</v>
      </c>
      <c r="E52" s="32">
        <f>Frumgögn!H53</f>
        <v>1</v>
      </c>
      <c r="F52" s="120">
        <f>Frumgögn!F75</f>
        <v>0</v>
      </c>
      <c r="G52" s="121">
        <f>Frumgögn!G75</f>
        <v>0</v>
      </c>
      <c r="H52" s="122">
        <f>Frumgögn!H75</f>
        <v>0</v>
      </c>
      <c r="I52" s="30">
        <f>Frumgögn!F97</f>
        <v>0</v>
      </c>
      <c r="J52" s="31">
        <f>Frumgögn!G97</f>
        <v>0</v>
      </c>
      <c r="K52" s="32">
        <f>Frumgögn!H97</f>
        <v>0</v>
      </c>
      <c r="L52" s="120">
        <f>Frumgögn!F119</f>
        <v>0</v>
      </c>
      <c r="M52" s="121">
        <f>Frumgögn!G119</f>
        <v>0</v>
      </c>
      <c r="N52" s="122">
        <f>Frumgögn!H119</f>
        <v>0</v>
      </c>
      <c r="P52" s="39">
        <f t="shared" si="7"/>
        <v>1</v>
      </c>
      <c r="Q52" s="40">
        <f t="shared" si="8"/>
        <v>0</v>
      </c>
      <c r="R52" s="41">
        <f t="shared" si="9"/>
        <v>1</v>
      </c>
      <c r="S52" s="45">
        <f t="shared" si="10"/>
        <v>0</v>
      </c>
      <c r="T52" s="46">
        <f t="shared" si="11"/>
        <v>1.0578652279699566E-4</v>
      </c>
      <c r="V52" s="39">
        <f>Frumgögn!F31</f>
        <v>27</v>
      </c>
      <c r="W52" s="40">
        <f>Frumgögn!G31</f>
        <v>9</v>
      </c>
      <c r="X52" s="41">
        <f>Frumgögn!H31</f>
        <v>18</v>
      </c>
      <c r="Y52" s="51">
        <f t="shared" si="12"/>
        <v>-3.0973603606704065E-5</v>
      </c>
      <c r="Z52" s="46">
        <f t="shared" si="13"/>
        <v>6.194720721340813E-5</v>
      </c>
      <c r="AA52" t="s">
        <v>96</v>
      </c>
    </row>
    <row r="53" spans="1:27" x14ac:dyDescent="0.25">
      <c r="B53" s="9"/>
      <c r="C53" s="9"/>
      <c r="D53" s="9"/>
      <c r="H53" s="9"/>
      <c r="I53" s="9"/>
      <c r="J53" s="10"/>
      <c r="O53" s="2" t="s">
        <v>42</v>
      </c>
      <c r="P53" s="9">
        <f>SUM(P32:P52)</f>
        <v>9453</v>
      </c>
      <c r="Q53" s="9">
        <f>SUM(Q32:Q52)</f>
        <v>4933</v>
      </c>
      <c r="R53" s="9">
        <f>SUM(R32:R52)</f>
        <v>4520</v>
      </c>
      <c r="U53" s="2" t="s">
        <v>42</v>
      </c>
      <c r="V53" s="9">
        <f>SUM(V32:V52)</f>
        <v>290570</v>
      </c>
      <c r="W53" s="9">
        <f>SUM(W32:W52)</f>
        <v>145401</v>
      </c>
      <c r="X53" s="9">
        <f>SUM(X32:X52)</f>
        <v>145169</v>
      </c>
    </row>
    <row r="54" spans="1:27" ht="15.75" thickBot="1" x14ac:dyDescent="0.3"/>
    <row r="55" spans="1:27" ht="21.75" thickBot="1" x14ac:dyDescent="0.4">
      <c r="A55" s="2" t="s">
        <v>38</v>
      </c>
      <c r="B55" s="49">
        <v>2005</v>
      </c>
      <c r="C55" s="127" t="s">
        <v>34</v>
      </c>
      <c r="D55" s="128"/>
      <c r="E55" s="129"/>
      <c r="F55" s="127" t="s">
        <v>35</v>
      </c>
      <c r="G55" s="128"/>
      <c r="H55" s="129"/>
      <c r="I55" s="127" t="s">
        <v>36</v>
      </c>
      <c r="J55" s="128"/>
      <c r="K55" s="129"/>
      <c r="L55" s="127" t="s">
        <v>37</v>
      </c>
      <c r="M55" s="128"/>
      <c r="N55" s="129"/>
      <c r="O55" s="42"/>
      <c r="P55" s="130" t="s">
        <v>38</v>
      </c>
      <c r="Q55" s="131"/>
      <c r="R55" s="132"/>
      <c r="S55" s="133">
        <f>B55</f>
        <v>2005</v>
      </c>
      <c r="T55" s="134"/>
      <c r="V55" s="130" t="s">
        <v>39</v>
      </c>
      <c r="W55" s="131"/>
      <c r="X55" s="132"/>
      <c r="Y55" s="133">
        <f>B55</f>
        <v>2005</v>
      </c>
      <c r="Z55" s="134"/>
    </row>
    <row r="56" spans="1:27" ht="15.75" thickBot="1" x14ac:dyDescent="0.3">
      <c r="A56" s="2"/>
      <c r="B56" s="2"/>
      <c r="C56" s="13" t="s">
        <v>9</v>
      </c>
      <c r="D56" s="12" t="s">
        <v>10</v>
      </c>
      <c r="E56" s="14" t="s">
        <v>11</v>
      </c>
      <c r="F56" s="18" t="s">
        <v>9</v>
      </c>
      <c r="G56" s="19" t="s">
        <v>10</v>
      </c>
      <c r="H56" s="20" t="s">
        <v>11</v>
      </c>
      <c r="I56" s="18" t="s">
        <v>9</v>
      </c>
      <c r="J56" s="19" t="s">
        <v>10</v>
      </c>
      <c r="K56" s="20" t="s">
        <v>11</v>
      </c>
      <c r="L56" s="18" t="s">
        <v>9</v>
      </c>
      <c r="M56" s="19" t="s">
        <v>10</v>
      </c>
      <c r="N56" s="20" t="s">
        <v>11</v>
      </c>
      <c r="O56" s="12"/>
      <c r="P56" s="21" t="s">
        <v>9</v>
      </c>
      <c r="Q56" s="22" t="s">
        <v>10</v>
      </c>
      <c r="R56" s="23" t="s">
        <v>11</v>
      </c>
      <c r="S56" s="18" t="s">
        <v>40</v>
      </c>
      <c r="T56" s="20" t="s">
        <v>41</v>
      </c>
      <c r="U56" s="2"/>
      <c r="V56" s="15" t="s">
        <v>9</v>
      </c>
      <c r="W56" s="16" t="s">
        <v>10</v>
      </c>
      <c r="X56" s="17" t="s">
        <v>11</v>
      </c>
      <c r="Y56" s="18" t="s">
        <v>40</v>
      </c>
      <c r="Z56" s="20" t="s">
        <v>41</v>
      </c>
    </row>
    <row r="57" spans="1:27" x14ac:dyDescent="0.25">
      <c r="B57" s="2" t="s">
        <v>13</v>
      </c>
      <c r="C57" s="24">
        <f>Frumgögn!I33</f>
        <v>289</v>
      </c>
      <c r="D57" s="25">
        <f>Frumgögn!J33</f>
        <v>143</v>
      </c>
      <c r="E57" s="26">
        <f>Frumgögn!K33</f>
        <v>146</v>
      </c>
      <c r="F57" s="114">
        <f>Frumgögn!I55</f>
        <v>270</v>
      </c>
      <c r="G57" s="115">
        <f>Frumgögn!J55</f>
        <v>140</v>
      </c>
      <c r="H57" s="118">
        <f>Frumgögn!K55</f>
        <v>130</v>
      </c>
      <c r="I57" s="24">
        <f>Frumgögn!I77</f>
        <v>45</v>
      </c>
      <c r="J57" s="25">
        <f>Frumgögn!J77</f>
        <v>18</v>
      </c>
      <c r="K57" s="26">
        <f>Frumgögn!K77</f>
        <v>27</v>
      </c>
      <c r="L57" s="114">
        <f>Frumgögn!I99</f>
        <v>7</v>
      </c>
      <c r="M57" s="115">
        <f>Frumgögn!J99</f>
        <v>5</v>
      </c>
      <c r="N57" s="118">
        <f>Frumgögn!K99</f>
        <v>2</v>
      </c>
      <c r="P57" s="33">
        <f>C57+F57+I57+L57</f>
        <v>611</v>
      </c>
      <c r="Q57" s="34">
        <f>M57+J57+G57+D57</f>
        <v>306</v>
      </c>
      <c r="R57" s="35">
        <f>N57+K57+H57+E57</f>
        <v>305</v>
      </c>
      <c r="S57" s="43">
        <f>Q57/$P$78*-1</f>
        <v>-3.0378238856348654E-2</v>
      </c>
      <c r="T57" s="44">
        <f>R57/$P$78</f>
        <v>3.0278963565968431E-2</v>
      </c>
      <c r="V57" s="33">
        <f>Frumgögn!I11</f>
        <v>21018</v>
      </c>
      <c r="W57" s="34">
        <f>Frumgögn!J11</f>
        <v>10701</v>
      </c>
      <c r="X57" s="35">
        <f>Frumgögn!K11</f>
        <v>10317</v>
      </c>
      <c r="Y57" s="50">
        <f>W57/$V$78*-1</f>
        <v>-3.6450403131035466E-2</v>
      </c>
      <c r="Z57" s="48">
        <f>X57/$V$78</f>
        <v>3.5142398757395846E-2</v>
      </c>
    </row>
    <row r="58" spans="1:27" x14ac:dyDescent="0.25">
      <c r="B58" s="2" t="s">
        <v>14</v>
      </c>
      <c r="C58" s="27">
        <f>Frumgögn!I34</f>
        <v>335</v>
      </c>
      <c r="D58" s="28">
        <f>Frumgögn!J34</f>
        <v>171</v>
      </c>
      <c r="E58" s="29">
        <f>Frumgögn!K34</f>
        <v>164</v>
      </c>
      <c r="F58" s="116">
        <f>Frumgögn!I56</f>
        <v>324</v>
      </c>
      <c r="G58" s="117">
        <f>Frumgögn!J56</f>
        <v>167</v>
      </c>
      <c r="H58" s="119">
        <f>Frumgögn!K56</f>
        <v>157</v>
      </c>
      <c r="I58" s="27">
        <f>Frumgögn!I78</f>
        <v>50</v>
      </c>
      <c r="J58" s="28">
        <f>Frumgögn!J78</f>
        <v>24</v>
      </c>
      <c r="K58" s="29">
        <f>Frumgögn!K78</f>
        <v>26</v>
      </c>
      <c r="L58" s="116">
        <f>Frumgögn!I100</f>
        <v>8</v>
      </c>
      <c r="M58" s="117">
        <f>Frumgögn!J100</f>
        <v>4</v>
      </c>
      <c r="N58" s="119">
        <f>Frumgögn!K100</f>
        <v>4</v>
      </c>
      <c r="P58" s="36">
        <f t="shared" ref="P58:P77" si="14">C58+F58+I58+L58</f>
        <v>717</v>
      </c>
      <c r="Q58" s="37">
        <f t="shared" ref="Q58:Q77" si="15">M58+J58+G58+D58</f>
        <v>366</v>
      </c>
      <c r="R58" s="38">
        <f t="shared" ref="R58:R77" si="16">N58+K58+H58+E58</f>
        <v>351</v>
      </c>
      <c r="S58" s="43">
        <f t="shared" ref="S58:S77" si="17">Q58/$P$78*-1</f>
        <v>-3.633475627916212E-2</v>
      </c>
      <c r="T58" s="44">
        <f t="shared" ref="T58:T77" si="18">R58/$P$78</f>
        <v>3.4845626923458752E-2</v>
      </c>
      <c r="V58" s="36">
        <f>Frumgögn!I12</f>
        <v>21415</v>
      </c>
      <c r="W58" s="37">
        <f>Frumgögn!J12</f>
        <v>10948</v>
      </c>
      <c r="X58" s="38">
        <f>Frumgögn!K12</f>
        <v>10467</v>
      </c>
      <c r="Y58" s="10">
        <f t="shared" ref="Y58:Y77" si="19">W58/$V$78*-1</f>
        <v>-3.7291749694288043E-2</v>
      </c>
      <c r="Z58" s="44">
        <f t="shared" ref="Z58:Z77" si="20">X58/$V$78</f>
        <v>3.5653337965848825E-2</v>
      </c>
    </row>
    <row r="59" spans="1:27" x14ac:dyDescent="0.25">
      <c r="B59" s="2" t="s">
        <v>15</v>
      </c>
      <c r="C59" s="27">
        <f>Frumgögn!I35</f>
        <v>307</v>
      </c>
      <c r="D59" s="28">
        <f>Frumgögn!J35</f>
        <v>167</v>
      </c>
      <c r="E59" s="29">
        <f>Frumgögn!K35</f>
        <v>140</v>
      </c>
      <c r="F59" s="116">
        <f>Frumgögn!I57</f>
        <v>344</v>
      </c>
      <c r="G59" s="117">
        <f>Frumgögn!J57</f>
        <v>169</v>
      </c>
      <c r="H59" s="119">
        <f>Frumgögn!K57</f>
        <v>175</v>
      </c>
      <c r="I59" s="27">
        <f>Frumgögn!I79</f>
        <v>52</v>
      </c>
      <c r="J59" s="28">
        <f>Frumgögn!J79</f>
        <v>28</v>
      </c>
      <c r="K59" s="29">
        <f>Frumgögn!K79</f>
        <v>24</v>
      </c>
      <c r="L59" s="116">
        <f>Frumgögn!I101</f>
        <v>7</v>
      </c>
      <c r="M59" s="117">
        <f>Frumgögn!J101</f>
        <v>4</v>
      </c>
      <c r="N59" s="119">
        <f>Frumgögn!K101</f>
        <v>3</v>
      </c>
      <c r="P59" s="36">
        <f t="shared" si="14"/>
        <v>710</v>
      </c>
      <c r="Q59" s="37">
        <f t="shared" si="15"/>
        <v>368</v>
      </c>
      <c r="R59" s="38">
        <f t="shared" si="16"/>
        <v>342</v>
      </c>
      <c r="S59" s="43">
        <f t="shared" si="17"/>
        <v>-3.6533306859922565E-2</v>
      </c>
      <c r="T59" s="44">
        <f t="shared" si="18"/>
        <v>3.3952149310036733E-2</v>
      </c>
      <c r="V59" s="36">
        <f>Frumgögn!I13</f>
        <v>23114</v>
      </c>
      <c r="W59" s="37">
        <f>Frumgögn!J13</f>
        <v>11825</v>
      </c>
      <c r="X59" s="38">
        <f>Frumgögn!K13</f>
        <v>11289</v>
      </c>
      <c r="Y59" s="10">
        <f t="shared" si="19"/>
        <v>-4.0279040933043117E-2</v>
      </c>
      <c r="Z59" s="44">
        <f t="shared" si="20"/>
        <v>3.8453284828171147E-2</v>
      </c>
    </row>
    <row r="60" spans="1:27" x14ac:dyDescent="0.25">
      <c r="B60" s="2" t="s">
        <v>16</v>
      </c>
      <c r="C60" s="27">
        <f>Frumgögn!I36</f>
        <v>353</v>
      </c>
      <c r="D60" s="28">
        <f>Frumgögn!J36</f>
        <v>181</v>
      </c>
      <c r="E60" s="29">
        <f>Frumgögn!K36</f>
        <v>172</v>
      </c>
      <c r="F60" s="116">
        <f>Frumgögn!I58</f>
        <v>361</v>
      </c>
      <c r="G60" s="117">
        <f>Frumgögn!J58</f>
        <v>185</v>
      </c>
      <c r="H60" s="119">
        <f>Frumgögn!K58</f>
        <v>176</v>
      </c>
      <c r="I60" s="27">
        <f>Frumgögn!I80</f>
        <v>57</v>
      </c>
      <c r="J60" s="28">
        <f>Frumgögn!J80</f>
        <v>33</v>
      </c>
      <c r="K60" s="29">
        <f>Frumgögn!K80</f>
        <v>24</v>
      </c>
      <c r="L60" s="116">
        <f>Frumgögn!I102</f>
        <v>7</v>
      </c>
      <c r="M60" s="117">
        <f>Frumgögn!J102</f>
        <v>3</v>
      </c>
      <c r="N60" s="119">
        <f>Frumgögn!K102</f>
        <v>4</v>
      </c>
      <c r="P60" s="36">
        <f t="shared" si="14"/>
        <v>778</v>
      </c>
      <c r="Q60" s="37">
        <f t="shared" si="15"/>
        <v>402</v>
      </c>
      <c r="R60" s="38">
        <f t="shared" si="16"/>
        <v>376</v>
      </c>
      <c r="S60" s="43">
        <f t="shared" si="17"/>
        <v>-3.9908666732850193E-2</v>
      </c>
      <c r="T60" s="44">
        <f t="shared" si="18"/>
        <v>3.7327509182964361E-2</v>
      </c>
      <c r="V60" s="36">
        <f>Frumgögn!I14</f>
        <v>21317</v>
      </c>
      <c r="W60" s="37">
        <f>Frumgögn!J14</f>
        <v>10879</v>
      </c>
      <c r="X60" s="38">
        <f>Frumgögn!K14</f>
        <v>10438</v>
      </c>
      <c r="Y60" s="10">
        <f t="shared" si="19"/>
        <v>-3.7056717658399671E-2</v>
      </c>
      <c r="Z60" s="44">
        <f t="shared" si="20"/>
        <v>3.5554556385547914E-2</v>
      </c>
    </row>
    <row r="61" spans="1:27" x14ac:dyDescent="0.25">
      <c r="B61" s="2" t="s">
        <v>17</v>
      </c>
      <c r="C61" s="27">
        <f>Frumgögn!I37</f>
        <v>363</v>
      </c>
      <c r="D61" s="28">
        <f>Frumgögn!J37</f>
        <v>199</v>
      </c>
      <c r="E61" s="29">
        <f>Frumgögn!K37</f>
        <v>164</v>
      </c>
      <c r="F61" s="116">
        <f>Frumgögn!I59</f>
        <v>321</v>
      </c>
      <c r="G61" s="117">
        <f>Frumgögn!J59</f>
        <v>176</v>
      </c>
      <c r="H61" s="119">
        <f>Frumgögn!K59</f>
        <v>145</v>
      </c>
      <c r="I61" s="27">
        <f>Frumgögn!I81</f>
        <v>48</v>
      </c>
      <c r="J61" s="28">
        <f>Frumgögn!J81</f>
        <v>26</v>
      </c>
      <c r="K61" s="29">
        <f>Frumgögn!K81</f>
        <v>22</v>
      </c>
      <c r="L61" s="116">
        <f>Frumgögn!I103</f>
        <v>12</v>
      </c>
      <c r="M61" s="117">
        <f>Frumgögn!J103</f>
        <v>9</v>
      </c>
      <c r="N61" s="119">
        <f>Frumgögn!K103</f>
        <v>3</v>
      </c>
      <c r="P61" s="36">
        <f t="shared" si="14"/>
        <v>744</v>
      </c>
      <c r="Q61" s="37">
        <f t="shared" si="15"/>
        <v>410</v>
      </c>
      <c r="R61" s="38">
        <f t="shared" si="16"/>
        <v>334</v>
      </c>
      <c r="S61" s="43">
        <f t="shared" si="17"/>
        <v>-4.0702869055891988E-2</v>
      </c>
      <c r="T61" s="44">
        <f t="shared" si="18"/>
        <v>3.3157946986994938E-2</v>
      </c>
      <c r="V61" s="36">
        <f>Frumgögn!I15</f>
        <v>21722</v>
      </c>
      <c r="W61" s="37">
        <f>Frumgögn!J15</f>
        <v>11087</v>
      </c>
      <c r="X61" s="38">
        <f>Frumgögn!K15</f>
        <v>10635</v>
      </c>
      <c r="Y61" s="10">
        <f t="shared" si="19"/>
        <v>-3.7765220027454464E-2</v>
      </c>
      <c r="Z61" s="44">
        <f t="shared" si="20"/>
        <v>3.6225589879316157E-2</v>
      </c>
    </row>
    <row r="62" spans="1:27" x14ac:dyDescent="0.25">
      <c r="B62" s="2" t="s">
        <v>18</v>
      </c>
      <c r="C62" s="27">
        <f>Frumgögn!I38</f>
        <v>257</v>
      </c>
      <c r="D62" s="28">
        <f>Frumgögn!J38</f>
        <v>138</v>
      </c>
      <c r="E62" s="29">
        <f>Frumgögn!K38</f>
        <v>119</v>
      </c>
      <c r="F62" s="116">
        <f>Frumgögn!I60</f>
        <v>272</v>
      </c>
      <c r="G62" s="117">
        <f>Frumgögn!J60</f>
        <v>164</v>
      </c>
      <c r="H62" s="119">
        <f>Frumgögn!K60</f>
        <v>108</v>
      </c>
      <c r="I62" s="27">
        <f>Frumgögn!I82</f>
        <v>45</v>
      </c>
      <c r="J62" s="28">
        <f>Frumgögn!J82</f>
        <v>18</v>
      </c>
      <c r="K62" s="29">
        <f>Frumgögn!K82</f>
        <v>27</v>
      </c>
      <c r="L62" s="116">
        <f>Frumgögn!I104</f>
        <v>13</v>
      </c>
      <c r="M62" s="117">
        <f>Frumgögn!J104</f>
        <v>11</v>
      </c>
      <c r="N62" s="119">
        <f>Frumgögn!K104</f>
        <v>2</v>
      </c>
      <c r="P62" s="36">
        <f t="shared" si="14"/>
        <v>587</v>
      </c>
      <c r="Q62" s="37">
        <f t="shared" si="15"/>
        <v>331</v>
      </c>
      <c r="R62" s="38">
        <f t="shared" si="16"/>
        <v>256</v>
      </c>
      <c r="S62" s="43">
        <f t="shared" si="17"/>
        <v>-3.2860121115854263E-2</v>
      </c>
      <c r="T62" s="44">
        <f t="shared" si="18"/>
        <v>2.5414474337337435E-2</v>
      </c>
      <c r="V62" s="36">
        <f>Frumgögn!I16</f>
        <v>20964</v>
      </c>
      <c r="W62" s="37">
        <f>Frumgögn!J16</f>
        <v>10532</v>
      </c>
      <c r="X62" s="38">
        <f>Frumgögn!K16</f>
        <v>10432</v>
      </c>
      <c r="Y62" s="10">
        <f t="shared" si="19"/>
        <v>-3.5874744956178449E-2</v>
      </c>
      <c r="Z62" s="44">
        <f t="shared" si="20"/>
        <v>3.5534118817209796E-2</v>
      </c>
    </row>
    <row r="63" spans="1:27" x14ac:dyDescent="0.25">
      <c r="B63" s="2" t="s">
        <v>19</v>
      </c>
      <c r="C63" s="27">
        <f>Frumgögn!I39</f>
        <v>274</v>
      </c>
      <c r="D63" s="28">
        <f>Frumgögn!J39</f>
        <v>147</v>
      </c>
      <c r="E63" s="29">
        <f>Frumgögn!K39</f>
        <v>127</v>
      </c>
      <c r="F63" s="116">
        <f>Frumgögn!I61</f>
        <v>357</v>
      </c>
      <c r="G63" s="117">
        <f>Frumgögn!J61</f>
        <v>208</v>
      </c>
      <c r="H63" s="119">
        <f>Frumgögn!K61</f>
        <v>149</v>
      </c>
      <c r="I63" s="27">
        <f>Frumgögn!I83</f>
        <v>35</v>
      </c>
      <c r="J63" s="28">
        <f>Frumgögn!J83</f>
        <v>25</v>
      </c>
      <c r="K63" s="29">
        <f>Frumgögn!K83</f>
        <v>10</v>
      </c>
      <c r="L63" s="116">
        <f>Frumgögn!I105</f>
        <v>31</v>
      </c>
      <c r="M63" s="117">
        <f>Frumgögn!J105</f>
        <v>28</v>
      </c>
      <c r="N63" s="119">
        <f>Frumgögn!K105</f>
        <v>3</v>
      </c>
      <c r="P63" s="36">
        <f t="shared" si="14"/>
        <v>697</v>
      </c>
      <c r="Q63" s="37">
        <f t="shared" si="15"/>
        <v>408</v>
      </c>
      <c r="R63" s="38">
        <f t="shared" si="16"/>
        <v>289</v>
      </c>
      <c r="S63" s="43">
        <f t="shared" si="17"/>
        <v>-4.0504318475131543E-2</v>
      </c>
      <c r="T63" s="44">
        <f t="shared" si="18"/>
        <v>2.869055891988484E-2</v>
      </c>
      <c r="V63" s="36">
        <f>Frumgögn!I17</f>
        <v>20717</v>
      </c>
      <c r="W63" s="37">
        <f>Frumgögn!J17</f>
        <v>10584</v>
      </c>
      <c r="X63" s="38">
        <f>Frumgögn!K17</f>
        <v>10133</v>
      </c>
      <c r="Y63" s="10">
        <f t="shared" si="19"/>
        <v>-3.6051870548442146E-2</v>
      </c>
      <c r="Z63" s="44">
        <f t="shared" si="20"/>
        <v>3.4515646661693523E-2</v>
      </c>
    </row>
    <row r="64" spans="1:27" x14ac:dyDescent="0.25">
      <c r="B64" s="2" t="s">
        <v>20</v>
      </c>
      <c r="C64" s="27">
        <f>Frumgögn!I40</f>
        <v>299</v>
      </c>
      <c r="D64" s="28">
        <f>Frumgögn!J40</f>
        <v>153</v>
      </c>
      <c r="E64" s="29">
        <f>Frumgögn!K40</f>
        <v>146</v>
      </c>
      <c r="F64" s="116">
        <f>Frumgögn!I62</f>
        <v>364</v>
      </c>
      <c r="G64" s="117">
        <f>Frumgögn!J62</f>
        <v>217</v>
      </c>
      <c r="H64" s="119">
        <f>Frumgögn!K62</f>
        <v>147</v>
      </c>
      <c r="I64" s="27">
        <f>Frumgögn!I84</f>
        <v>36</v>
      </c>
      <c r="J64" s="28">
        <f>Frumgögn!J84</f>
        <v>15</v>
      </c>
      <c r="K64" s="29">
        <f>Frumgögn!K84</f>
        <v>21</v>
      </c>
      <c r="L64" s="116">
        <f>Frumgögn!I106</f>
        <v>37</v>
      </c>
      <c r="M64" s="117">
        <f>Frumgögn!J106</f>
        <v>35</v>
      </c>
      <c r="N64" s="119">
        <f>Frumgögn!K106</f>
        <v>2</v>
      </c>
      <c r="P64" s="36">
        <f t="shared" si="14"/>
        <v>736</v>
      </c>
      <c r="Q64" s="37">
        <f t="shared" si="15"/>
        <v>420</v>
      </c>
      <c r="R64" s="38">
        <f t="shared" si="16"/>
        <v>316</v>
      </c>
      <c r="S64" s="43">
        <f t="shared" si="17"/>
        <v>-4.1695621959694229E-2</v>
      </c>
      <c r="T64" s="44">
        <f t="shared" si="18"/>
        <v>3.1370991760150901E-2</v>
      </c>
      <c r="V64" s="36">
        <f>Frumgögn!I18</f>
        <v>20782</v>
      </c>
      <c r="W64" s="37">
        <f>Frumgögn!J18</f>
        <v>10462</v>
      </c>
      <c r="X64" s="38">
        <f>Frumgögn!K18</f>
        <v>10320</v>
      </c>
      <c r="Y64" s="10">
        <f t="shared" si="19"/>
        <v>-3.5636306658900392E-2</v>
      </c>
      <c r="Z64" s="44">
        <f t="shared" si="20"/>
        <v>3.5152617541564901E-2</v>
      </c>
    </row>
    <row r="65" spans="1:27" x14ac:dyDescent="0.25">
      <c r="B65" s="2" t="s">
        <v>21</v>
      </c>
      <c r="C65" s="27">
        <f>Frumgögn!I41</f>
        <v>336</v>
      </c>
      <c r="D65" s="28">
        <f>Frumgögn!J41</f>
        <v>173</v>
      </c>
      <c r="E65" s="29">
        <f>Frumgögn!K41</f>
        <v>163</v>
      </c>
      <c r="F65" s="116">
        <f>Frumgögn!I63</f>
        <v>391</v>
      </c>
      <c r="G65" s="117">
        <f>Frumgögn!J63</f>
        <v>221</v>
      </c>
      <c r="H65" s="119">
        <f>Frumgögn!K63</f>
        <v>170</v>
      </c>
      <c r="I65" s="27">
        <f>Frumgögn!I85</f>
        <v>55</v>
      </c>
      <c r="J65" s="28">
        <f>Frumgögn!J85</f>
        <v>23</v>
      </c>
      <c r="K65" s="29">
        <f>Frumgögn!K85</f>
        <v>32</v>
      </c>
      <c r="L65" s="116">
        <f>Frumgögn!I107</f>
        <v>50</v>
      </c>
      <c r="M65" s="117">
        <f>Frumgögn!J107</f>
        <v>45</v>
      </c>
      <c r="N65" s="119">
        <f>Frumgögn!K107</f>
        <v>5</v>
      </c>
      <c r="P65" s="36">
        <f t="shared" si="14"/>
        <v>832</v>
      </c>
      <c r="Q65" s="37">
        <f t="shared" si="15"/>
        <v>462</v>
      </c>
      <c r="R65" s="38">
        <f t="shared" si="16"/>
        <v>370</v>
      </c>
      <c r="S65" s="43">
        <f t="shared" si="17"/>
        <v>-4.5865184155663652E-2</v>
      </c>
      <c r="T65" s="44">
        <f t="shared" si="18"/>
        <v>3.6731857440683011E-2</v>
      </c>
      <c r="V65" s="36">
        <f>Frumgögn!I19</f>
        <v>21680</v>
      </c>
      <c r="W65" s="37">
        <f>Frumgögn!J19</f>
        <v>10865</v>
      </c>
      <c r="X65" s="38">
        <f>Frumgögn!K19</f>
        <v>10815</v>
      </c>
      <c r="Y65" s="10">
        <f t="shared" si="19"/>
        <v>-3.7009029998944058E-2</v>
      </c>
      <c r="Z65" s="44">
        <f t="shared" si="20"/>
        <v>3.6838716929459732E-2</v>
      </c>
    </row>
    <row r="66" spans="1:27" x14ac:dyDescent="0.25">
      <c r="B66" s="2" t="s">
        <v>22</v>
      </c>
      <c r="C66" s="27">
        <f>Frumgögn!I42</f>
        <v>298</v>
      </c>
      <c r="D66" s="28">
        <f>Frumgögn!J42</f>
        <v>155</v>
      </c>
      <c r="E66" s="29">
        <f>Frumgögn!K42</f>
        <v>143</v>
      </c>
      <c r="F66" s="116">
        <f>Frumgögn!I64</f>
        <v>360</v>
      </c>
      <c r="G66" s="117">
        <f>Frumgögn!J64</f>
        <v>211</v>
      </c>
      <c r="H66" s="119">
        <f>Frumgögn!K64</f>
        <v>149</v>
      </c>
      <c r="I66" s="27">
        <f>Frumgögn!I86</f>
        <v>62</v>
      </c>
      <c r="J66" s="28">
        <f>Frumgögn!J86</f>
        <v>36</v>
      </c>
      <c r="K66" s="29">
        <f>Frumgögn!K86</f>
        <v>26</v>
      </c>
      <c r="L66" s="116">
        <f>Frumgögn!I108</f>
        <v>26</v>
      </c>
      <c r="M66" s="117">
        <f>Frumgögn!J108</f>
        <v>22</v>
      </c>
      <c r="N66" s="119">
        <f>Frumgögn!K108</f>
        <v>4</v>
      </c>
      <c r="P66" s="36">
        <f t="shared" si="14"/>
        <v>746</v>
      </c>
      <c r="Q66" s="37">
        <f t="shared" si="15"/>
        <v>424</v>
      </c>
      <c r="R66" s="38">
        <f t="shared" si="16"/>
        <v>322</v>
      </c>
      <c r="S66" s="43">
        <f t="shared" si="17"/>
        <v>-4.2092723121215127E-2</v>
      </c>
      <c r="T66" s="44">
        <f t="shared" si="18"/>
        <v>3.1966643502432245E-2</v>
      </c>
      <c r="V66" s="36">
        <f>Frumgögn!I20</f>
        <v>20790</v>
      </c>
      <c r="W66" s="37">
        <f>Frumgögn!J20</f>
        <v>10528</v>
      </c>
      <c r="X66" s="38">
        <f>Frumgögn!K20</f>
        <v>10262</v>
      </c>
      <c r="Y66" s="10">
        <f t="shared" si="19"/>
        <v>-3.5861119910619702E-2</v>
      </c>
      <c r="Z66" s="44">
        <f t="shared" si="20"/>
        <v>3.4955054380963087E-2</v>
      </c>
    </row>
    <row r="67" spans="1:27" x14ac:dyDescent="0.25">
      <c r="B67" s="2" t="s">
        <v>23</v>
      </c>
      <c r="C67" s="27">
        <f>Frumgögn!I43</f>
        <v>276</v>
      </c>
      <c r="D67" s="28">
        <f>Frumgögn!J43</f>
        <v>164</v>
      </c>
      <c r="E67" s="29">
        <f>Frumgögn!K43</f>
        <v>112</v>
      </c>
      <c r="F67" s="116">
        <f>Frumgögn!I65</f>
        <v>350</v>
      </c>
      <c r="G67" s="117">
        <f>Frumgögn!J65</f>
        <v>214</v>
      </c>
      <c r="H67" s="119">
        <f>Frumgögn!K65</f>
        <v>136</v>
      </c>
      <c r="I67" s="27">
        <f>Frumgögn!I87</f>
        <v>48</v>
      </c>
      <c r="J67" s="28">
        <f>Frumgögn!J87</f>
        <v>27</v>
      </c>
      <c r="K67" s="29">
        <f>Frumgögn!K87</f>
        <v>21</v>
      </c>
      <c r="L67" s="116">
        <f>Frumgögn!I109</f>
        <v>29</v>
      </c>
      <c r="M67" s="117">
        <f>Frumgögn!J109</f>
        <v>25</v>
      </c>
      <c r="N67" s="119">
        <f>Frumgögn!K109</f>
        <v>4</v>
      </c>
      <c r="P67" s="36">
        <f t="shared" si="14"/>
        <v>703</v>
      </c>
      <c r="Q67" s="37">
        <f t="shared" si="15"/>
        <v>430</v>
      </c>
      <c r="R67" s="38">
        <f t="shared" si="16"/>
        <v>273</v>
      </c>
      <c r="S67" s="43">
        <f t="shared" si="17"/>
        <v>-4.2688374863496477E-2</v>
      </c>
      <c r="T67" s="44">
        <f t="shared" si="18"/>
        <v>2.7102154273801252E-2</v>
      </c>
      <c r="V67" s="36">
        <f>Frumgögn!I21</f>
        <v>18352</v>
      </c>
      <c r="W67" s="37">
        <f>Frumgögn!J21</f>
        <v>9400</v>
      </c>
      <c r="X67" s="38">
        <f>Frumgögn!K21</f>
        <v>8952</v>
      </c>
      <c r="Y67" s="10">
        <f t="shared" si="19"/>
        <v>-3.2018857063053303E-2</v>
      </c>
      <c r="Z67" s="44">
        <f t="shared" si="20"/>
        <v>3.0492851960473744E-2</v>
      </c>
    </row>
    <row r="68" spans="1:27" x14ac:dyDescent="0.25">
      <c r="B68" s="2" t="s">
        <v>24</v>
      </c>
      <c r="C68" s="27">
        <f>Frumgögn!I44</f>
        <v>253</v>
      </c>
      <c r="D68" s="28">
        <f>Frumgögn!J44</f>
        <v>124</v>
      </c>
      <c r="E68" s="29">
        <f>Frumgögn!K44</f>
        <v>129</v>
      </c>
      <c r="F68" s="116">
        <f>Frumgögn!I66</f>
        <v>271</v>
      </c>
      <c r="G68" s="117">
        <f>Frumgögn!J66</f>
        <v>163</v>
      </c>
      <c r="H68" s="119">
        <f>Frumgögn!K66</f>
        <v>108</v>
      </c>
      <c r="I68" s="27">
        <f>Frumgögn!I88</f>
        <v>48</v>
      </c>
      <c r="J68" s="28">
        <f>Frumgögn!J88</f>
        <v>29</v>
      </c>
      <c r="K68" s="29">
        <f>Frumgögn!K88</f>
        <v>19</v>
      </c>
      <c r="L68" s="116">
        <f>Frumgögn!I110</f>
        <v>15</v>
      </c>
      <c r="M68" s="117">
        <f>Frumgögn!J110</f>
        <v>15</v>
      </c>
      <c r="N68" s="119">
        <f>Frumgögn!K110</f>
        <v>0</v>
      </c>
      <c r="P68" s="36">
        <f t="shared" si="14"/>
        <v>587</v>
      </c>
      <c r="Q68" s="37">
        <f t="shared" si="15"/>
        <v>331</v>
      </c>
      <c r="R68" s="38">
        <f t="shared" si="16"/>
        <v>256</v>
      </c>
      <c r="S68" s="43">
        <f t="shared" si="17"/>
        <v>-3.2860121115854263E-2</v>
      </c>
      <c r="T68" s="44">
        <f t="shared" si="18"/>
        <v>2.5414474337337435E-2</v>
      </c>
      <c r="V68" s="36">
        <f>Frumgögn!I22</f>
        <v>15493</v>
      </c>
      <c r="W68" s="37">
        <f>Frumgögn!J22</f>
        <v>7946</v>
      </c>
      <c r="X68" s="38">
        <f>Frumgögn!K22</f>
        <v>7547</v>
      </c>
      <c r="Y68" s="10">
        <f t="shared" si="19"/>
        <v>-2.7066153002449102E-2</v>
      </c>
      <c r="Z68" s="44">
        <f t="shared" si="20"/>
        <v>2.570705470796418E-2</v>
      </c>
    </row>
    <row r="69" spans="1:27" x14ac:dyDescent="0.25">
      <c r="B69" s="2" t="s">
        <v>25</v>
      </c>
      <c r="C69" s="27">
        <f>Frumgögn!I45</f>
        <v>204</v>
      </c>
      <c r="D69" s="28">
        <f>Frumgögn!J45</f>
        <v>121</v>
      </c>
      <c r="E69" s="29">
        <f>Frumgögn!K45</f>
        <v>83</v>
      </c>
      <c r="F69" s="116">
        <f>Frumgögn!I67</f>
        <v>205</v>
      </c>
      <c r="G69" s="117">
        <f>Frumgögn!J67</f>
        <v>108</v>
      </c>
      <c r="H69" s="119">
        <f>Frumgögn!K67</f>
        <v>97</v>
      </c>
      <c r="I69" s="27">
        <f>Frumgögn!I89</f>
        <v>34</v>
      </c>
      <c r="J69" s="28">
        <f>Frumgögn!J89</f>
        <v>20</v>
      </c>
      <c r="K69" s="29">
        <f>Frumgögn!K89</f>
        <v>14</v>
      </c>
      <c r="L69" s="116">
        <f>Frumgögn!I111</f>
        <v>3</v>
      </c>
      <c r="M69" s="117">
        <f>Frumgögn!J111</f>
        <v>0</v>
      </c>
      <c r="N69" s="119">
        <f>Frumgögn!K111</f>
        <v>3</v>
      </c>
      <c r="P69" s="36">
        <f t="shared" si="14"/>
        <v>446</v>
      </c>
      <c r="Q69" s="37">
        <f t="shared" si="15"/>
        <v>249</v>
      </c>
      <c r="R69" s="38">
        <f t="shared" si="16"/>
        <v>197</v>
      </c>
      <c r="S69" s="43">
        <f t="shared" si="17"/>
        <v>-2.4719547304675866E-2</v>
      </c>
      <c r="T69" s="44">
        <f t="shared" si="18"/>
        <v>1.9557232204904199E-2</v>
      </c>
      <c r="V69" s="36">
        <f>Frumgögn!I23</f>
        <v>11622</v>
      </c>
      <c r="W69" s="37">
        <f>Frumgögn!J23</f>
        <v>5743</v>
      </c>
      <c r="X69" s="38">
        <f>Frumgögn!K23</f>
        <v>5879</v>
      </c>
      <c r="Y69" s="10">
        <f t="shared" si="19"/>
        <v>-1.9562159160969695E-2</v>
      </c>
      <c r="Z69" s="44">
        <f t="shared" si="20"/>
        <v>2.0025410709967061E-2</v>
      </c>
    </row>
    <row r="70" spans="1:27" x14ac:dyDescent="0.25">
      <c r="B70" s="2" t="s">
        <v>26</v>
      </c>
      <c r="C70" s="27">
        <f>Frumgögn!I46</f>
        <v>170</v>
      </c>
      <c r="D70" s="28">
        <f>Frumgögn!J46</f>
        <v>83</v>
      </c>
      <c r="E70" s="29">
        <f>Frumgögn!K46</f>
        <v>87</v>
      </c>
      <c r="F70" s="116">
        <f>Frumgögn!I68</f>
        <v>141</v>
      </c>
      <c r="G70" s="117">
        <f>Frumgögn!J68</f>
        <v>77</v>
      </c>
      <c r="H70" s="119">
        <f>Frumgögn!K68</f>
        <v>64</v>
      </c>
      <c r="I70" s="27">
        <f>Frumgögn!I90</f>
        <v>25</v>
      </c>
      <c r="J70" s="28">
        <f>Frumgögn!J90</f>
        <v>13</v>
      </c>
      <c r="K70" s="29">
        <f>Frumgögn!K90</f>
        <v>12</v>
      </c>
      <c r="L70" s="116">
        <f>Frumgögn!I112</f>
        <v>6</v>
      </c>
      <c r="M70" s="117">
        <f>Frumgögn!J112</f>
        <v>5</v>
      </c>
      <c r="N70" s="119">
        <f>Frumgögn!K112</f>
        <v>1</v>
      </c>
      <c r="P70" s="36">
        <f t="shared" si="14"/>
        <v>342</v>
      </c>
      <c r="Q70" s="37">
        <f t="shared" si="15"/>
        <v>178</v>
      </c>
      <c r="R70" s="38">
        <f t="shared" si="16"/>
        <v>164</v>
      </c>
      <c r="S70" s="43">
        <f t="shared" si="17"/>
        <v>-1.7671001687679936E-2</v>
      </c>
      <c r="T70" s="44">
        <f t="shared" si="18"/>
        <v>1.6281147622356794E-2</v>
      </c>
      <c r="V70" s="36">
        <f>Frumgögn!I24</f>
        <v>9282</v>
      </c>
      <c r="W70" s="37">
        <f>Frumgögn!J24</f>
        <v>4551</v>
      </c>
      <c r="X70" s="38">
        <f>Frumgögn!K24</f>
        <v>4731</v>
      </c>
      <c r="Y70" s="10">
        <f t="shared" si="19"/>
        <v>-1.5501895584463361E-2</v>
      </c>
      <c r="Z70" s="44">
        <f t="shared" si="20"/>
        <v>1.6115022634606936E-2</v>
      </c>
    </row>
    <row r="71" spans="1:27" x14ac:dyDescent="0.25">
      <c r="B71" s="2" t="s">
        <v>27</v>
      </c>
      <c r="C71" s="27">
        <f>Frumgögn!I47</f>
        <v>115</v>
      </c>
      <c r="D71" s="28">
        <f>Frumgögn!J47</f>
        <v>66</v>
      </c>
      <c r="E71" s="29">
        <f>Frumgögn!K47</f>
        <v>49</v>
      </c>
      <c r="F71" s="116">
        <f>Frumgögn!I69</f>
        <v>128</v>
      </c>
      <c r="G71" s="117">
        <f>Frumgögn!J69</f>
        <v>68</v>
      </c>
      <c r="H71" s="119">
        <f>Frumgögn!K69</f>
        <v>60</v>
      </c>
      <c r="I71" s="27">
        <f>Frumgögn!I91</f>
        <v>33</v>
      </c>
      <c r="J71" s="28">
        <f>Frumgögn!J91</f>
        <v>17</v>
      </c>
      <c r="K71" s="29">
        <f>Frumgögn!K91</f>
        <v>16</v>
      </c>
      <c r="L71" s="116">
        <f>Frumgögn!I113</f>
        <v>3</v>
      </c>
      <c r="M71" s="117">
        <f>Frumgögn!J113</f>
        <v>3</v>
      </c>
      <c r="N71" s="119">
        <f>Frumgögn!K113</f>
        <v>0</v>
      </c>
      <c r="P71" s="36">
        <f t="shared" si="14"/>
        <v>279</v>
      </c>
      <c r="Q71" s="37">
        <f t="shared" si="15"/>
        <v>154</v>
      </c>
      <c r="R71" s="38">
        <f t="shared" si="16"/>
        <v>125</v>
      </c>
      <c r="S71" s="43">
        <f t="shared" si="17"/>
        <v>-1.5288394718554551E-2</v>
      </c>
      <c r="T71" s="44">
        <f t="shared" si="18"/>
        <v>1.2409411297528046E-2</v>
      </c>
      <c r="V71" s="36">
        <f>Frumgögn!I25</f>
        <v>8987</v>
      </c>
      <c r="W71" s="37">
        <f>Frumgögn!J25</f>
        <v>4271</v>
      </c>
      <c r="X71" s="38">
        <f>Frumgögn!K25</f>
        <v>4716</v>
      </c>
      <c r="Y71" s="10">
        <f t="shared" si="19"/>
        <v>-1.4548142395351134E-2</v>
      </c>
      <c r="Z71" s="44">
        <f t="shared" si="20"/>
        <v>1.6063928713761638E-2</v>
      </c>
    </row>
    <row r="72" spans="1:27" x14ac:dyDescent="0.25">
      <c r="B72" s="2" t="s">
        <v>28</v>
      </c>
      <c r="C72" s="27">
        <f>Frumgögn!I48</f>
        <v>112</v>
      </c>
      <c r="D72" s="28">
        <f>Frumgögn!J48</f>
        <v>54</v>
      </c>
      <c r="E72" s="29">
        <f>Frumgögn!K48</f>
        <v>58</v>
      </c>
      <c r="F72" s="116">
        <f>Frumgögn!I70</f>
        <v>118</v>
      </c>
      <c r="G72" s="117">
        <f>Frumgögn!J70</f>
        <v>67</v>
      </c>
      <c r="H72" s="119">
        <f>Frumgögn!K70</f>
        <v>51</v>
      </c>
      <c r="I72" s="27">
        <f>Frumgögn!I92</f>
        <v>33</v>
      </c>
      <c r="J72" s="28">
        <f>Frumgögn!J92</f>
        <v>16</v>
      </c>
      <c r="K72" s="29">
        <f>Frumgögn!K92</f>
        <v>17</v>
      </c>
      <c r="L72" s="116">
        <f>Frumgögn!I114</f>
        <v>1</v>
      </c>
      <c r="M72" s="117">
        <f>Frumgögn!J114</f>
        <v>0</v>
      </c>
      <c r="N72" s="119">
        <f>Frumgögn!K114</f>
        <v>1</v>
      </c>
      <c r="P72" s="36">
        <f t="shared" si="14"/>
        <v>264</v>
      </c>
      <c r="Q72" s="37">
        <f t="shared" si="15"/>
        <v>137</v>
      </c>
      <c r="R72" s="38">
        <f t="shared" si="16"/>
        <v>127</v>
      </c>
      <c r="S72" s="43">
        <f t="shared" si="17"/>
        <v>-1.3600714782090738E-2</v>
      </c>
      <c r="T72" s="44">
        <f t="shared" si="18"/>
        <v>1.2607961878288493E-2</v>
      </c>
      <c r="V72" s="36">
        <f>Frumgögn!I26</f>
        <v>7315</v>
      </c>
      <c r="W72" s="37">
        <f>Frumgögn!J26</f>
        <v>3319</v>
      </c>
      <c r="X72" s="38">
        <f>Frumgögn!K26</f>
        <v>3996</v>
      </c>
      <c r="Y72" s="10">
        <f t="shared" si="19"/>
        <v>-1.1305381552369567E-2</v>
      </c>
      <c r="Z72" s="44">
        <f t="shared" si="20"/>
        <v>1.3611420513187341E-2</v>
      </c>
    </row>
    <row r="73" spans="1:27" x14ac:dyDescent="0.25">
      <c r="B73" s="2" t="s">
        <v>29</v>
      </c>
      <c r="C73" s="27">
        <f>Frumgögn!I49</f>
        <v>76</v>
      </c>
      <c r="D73" s="28">
        <f>Frumgögn!J49</f>
        <v>31</v>
      </c>
      <c r="E73" s="29">
        <f>Frumgögn!K49</f>
        <v>45</v>
      </c>
      <c r="F73" s="116">
        <f>Frumgögn!I71</f>
        <v>77</v>
      </c>
      <c r="G73" s="117">
        <f>Frumgögn!J71</f>
        <v>31</v>
      </c>
      <c r="H73" s="119">
        <f>Frumgögn!K71</f>
        <v>46</v>
      </c>
      <c r="I73" s="27">
        <f>Frumgögn!I93</f>
        <v>12</v>
      </c>
      <c r="J73" s="28">
        <f>Frumgögn!J93</f>
        <v>5</v>
      </c>
      <c r="K73" s="29">
        <f>Frumgögn!K93</f>
        <v>7</v>
      </c>
      <c r="L73" s="116">
        <f>Frumgögn!I115</f>
        <v>2</v>
      </c>
      <c r="M73" s="117">
        <f>Frumgögn!J115</f>
        <v>1</v>
      </c>
      <c r="N73" s="119">
        <f>Frumgögn!K115</f>
        <v>1</v>
      </c>
      <c r="P73" s="36">
        <f t="shared" si="14"/>
        <v>167</v>
      </c>
      <c r="Q73" s="37">
        <f t="shared" si="15"/>
        <v>68</v>
      </c>
      <c r="R73" s="38">
        <f t="shared" si="16"/>
        <v>99</v>
      </c>
      <c r="S73" s="43">
        <f t="shared" si="17"/>
        <v>-6.7507197458552565E-3</v>
      </c>
      <c r="T73" s="44">
        <f t="shared" si="18"/>
        <v>9.8282537476422124E-3</v>
      </c>
      <c r="V73" s="36">
        <f>Frumgögn!I27</f>
        <v>5128</v>
      </c>
      <c r="W73" s="37">
        <f>Frumgögn!J27</f>
        <v>2157</v>
      </c>
      <c r="X73" s="38">
        <f>Frumgögn!K27</f>
        <v>2971</v>
      </c>
      <c r="Y73" s="10">
        <f t="shared" si="19"/>
        <v>-7.3473058175538277E-3</v>
      </c>
      <c r="Z73" s="44">
        <f t="shared" si="20"/>
        <v>1.0120002588758656E-2</v>
      </c>
    </row>
    <row r="74" spans="1:27" x14ac:dyDescent="0.25">
      <c r="B74" s="2" t="s">
        <v>30</v>
      </c>
      <c r="C74" s="27">
        <f>Frumgögn!I50</f>
        <v>50</v>
      </c>
      <c r="D74" s="28">
        <f>Frumgögn!J50</f>
        <v>19</v>
      </c>
      <c r="E74" s="29">
        <f>Frumgögn!K50</f>
        <v>31</v>
      </c>
      <c r="F74" s="116">
        <f>Frumgögn!I72</f>
        <v>34</v>
      </c>
      <c r="G74" s="117">
        <f>Frumgögn!J72</f>
        <v>16</v>
      </c>
      <c r="H74" s="119">
        <f>Frumgögn!K72</f>
        <v>18</v>
      </c>
      <c r="I74" s="27">
        <f>Frumgögn!I94</f>
        <v>7</v>
      </c>
      <c r="J74" s="28">
        <f>Frumgögn!J94</f>
        <v>3</v>
      </c>
      <c r="K74" s="29">
        <f>Frumgögn!K94</f>
        <v>4</v>
      </c>
      <c r="L74" s="116">
        <f>Frumgögn!I116</f>
        <v>3</v>
      </c>
      <c r="M74" s="117">
        <f>Frumgögn!J116</f>
        <v>2</v>
      </c>
      <c r="N74" s="119">
        <f>Frumgögn!K116</f>
        <v>1</v>
      </c>
      <c r="P74" s="36">
        <f t="shared" si="14"/>
        <v>94</v>
      </c>
      <c r="Q74" s="37">
        <f t="shared" si="15"/>
        <v>40</v>
      </c>
      <c r="R74" s="38">
        <f t="shared" si="16"/>
        <v>54</v>
      </c>
      <c r="S74" s="43">
        <f t="shared" si="17"/>
        <v>-3.9710116152089749E-3</v>
      </c>
      <c r="T74" s="44">
        <f t="shared" si="18"/>
        <v>5.3608656805321153E-3</v>
      </c>
      <c r="V74" s="36">
        <f>Frumgögn!I28</f>
        <v>2627</v>
      </c>
      <c r="W74" s="37">
        <f>Frumgögn!J28</f>
        <v>988</v>
      </c>
      <c r="X74" s="38">
        <f>Frumgögn!K28</f>
        <v>1639</v>
      </c>
      <c r="Y74" s="10">
        <f t="shared" si="19"/>
        <v>-3.3653862530102835E-3</v>
      </c>
      <c r="Z74" s="44">
        <f t="shared" si="20"/>
        <v>5.5828624176962093E-3</v>
      </c>
    </row>
    <row r="75" spans="1:27" x14ac:dyDescent="0.25">
      <c r="B75" s="2" t="s">
        <v>31</v>
      </c>
      <c r="C75" s="27">
        <f>Frumgögn!I51</f>
        <v>10</v>
      </c>
      <c r="D75" s="28">
        <f>Frumgögn!J51</f>
        <v>7</v>
      </c>
      <c r="E75" s="29">
        <f>Frumgögn!K51</f>
        <v>3</v>
      </c>
      <c r="F75" s="116">
        <f>Frumgögn!I73</f>
        <v>9</v>
      </c>
      <c r="G75" s="117">
        <f>Frumgögn!J73</f>
        <v>3</v>
      </c>
      <c r="H75" s="119">
        <f>Frumgögn!K73</f>
        <v>6</v>
      </c>
      <c r="I75" s="27">
        <f>Frumgögn!I95</f>
        <v>2</v>
      </c>
      <c r="J75" s="28">
        <f>Frumgögn!J95</f>
        <v>1</v>
      </c>
      <c r="K75" s="29">
        <f>Frumgögn!K95</f>
        <v>1</v>
      </c>
      <c r="L75" s="116">
        <f>Frumgögn!I117</f>
        <v>0</v>
      </c>
      <c r="M75" s="117">
        <f>Frumgögn!J117</f>
        <v>0</v>
      </c>
      <c r="N75" s="119">
        <f>Frumgögn!K117</f>
        <v>0</v>
      </c>
      <c r="P75" s="36">
        <f t="shared" si="14"/>
        <v>21</v>
      </c>
      <c r="Q75" s="37">
        <f t="shared" si="15"/>
        <v>11</v>
      </c>
      <c r="R75" s="38">
        <f t="shared" si="16"/>
        <v>10</v>
      </c>
      <c r="S75" s="43">
        <f t="shared" si="17"/>
        <v>-1.0920281941824679E-3</v>
      </c>
      <c r="T75" s="44">
        <f t="shared" si="18"/>
        <v>9.9275290380224372E-4</v>
      </c>
      <c r="V75" s="36">
        <f>Frumgögn!I29</f>
        <v>977</v>
      </c>
      <c r="W75" s="37">
        <f>Frumgögn!J29</f>
        <v>313</v>
      </c>
      <c r="X75" s="38">
        <f>Frumgögn!K29</f>
        <v>664</v>
      </c>
      <c r="Y75" s="10">
        <f t="shared" si="19"/>
        <v>-1.0661598149718813E-3</v>
      </c>
      <c r="Z75" s="44">
        <f t="shared" si="20"/>
        <v>2.2617575627518504E-3</v>
      </c>
    </row>
    <row r="76" spans="1:27" x14ac:dyDescent="0.25">
      <c r="B76" s="2" t="s">
        <v>32</v>
      </c>
      <c r="C76" s="27">
        <f>Frumgögn!I52</f>
        <v>8</v>
      </c>
      <c r="D76" s="28">
        <f>Frumgögn!J52</f>
        <v>1</v>
      </c>
      <c r="E76" s="29">
        <f>Frumgögn!K52</f>
        <v>7</v>
      </c>
      <c r="F76" s="116">
        <f>Frumgögn!I74</f>
        <v>2</v>
      </c>
      <c r="G76" s="117">
        <f>Frumgögn!J74</f>
        <v>0</v>
      </c>
      <c r="H76" s="119">
        <f>Frumgögn!K74</f>
        <v>2</v>
      </c>
      <c r="I76" s="27">
        <f>Frumgögn!I96</f>
        <v>0</v>
      </c>
      <c r="J76" s="28">
        <f>Frumgögn!J96</f>
        <v>0</v>
      </c>
      <c r="K76" s="29">
        <f>Frumgögn!K96</f>
        <v>0</v>
      </c>
      <c r="L76" s="116">
        <f>Frumgögn!I118</f>
        <v>0</v>
      </c>
      <c r="M76" s="117">
        <f>Frumgögn!J118</f>
        <v>0</v>
      </c>
      <c r="N76" s="119">
        <f>Frumgögn!K118</f>
        <v>0</v>
      </c>
      <c r="P76" s="36">
        <f t="shared" si="14"/>
        <v>10</v>
      </c>
      <c r="Q76" s="37">
        <f t="shared" si="15"/>
        <v>1</v>
      </c>
      <c r="R76" s="38">
        <f t="shared" si="16"/>
        <v>9</v>
      </c>
      <c r="S76" s="43">
        <f t="shared" si="17"/>
        <v>-9.9275290380224356E-5</v>
      </c>
      <c r="T76" s="44">
        <f t="shared" si="18"/>
        <v>8.9347761342201929E-4</v>
      </c>
      <c r="V76" s="36">
        <f>Frumgögn!I30</f>
        <v>237</v>
      </c>
      <c r="W76" s="37">
        <f>Frumgögn!J30</f>
        <v>59</v>
      </c>
      <c r="X76" s="38">
        <f>Frumgögn!K30</f>
        <v>178</v>
      </c>
      <c r="Y76" s="10">
        <f t="shared" si="19"/>
        <v>-2.0096942199150479E-4</v>
      </c>
      <c r="Z76" s="44">
        <f t="shared" si="20"/>
        <v>6.0631452736420086E-4</v>
      </c>
    </row>
    <row r="77" spans="1:27" ht="15.75" thickBot="1" x14ac:dyDescent="0.3">
      <c r="B77" s="2" t="s">
        <v>33</v>
      </c>
      <c r="C77" s="30">
        <f>Frumgögn!I53</f>
        <v>1</v>
      </c>
      <c r="D77" s="31">
        <f>Frumgögn!J53</f>
        <v>0</v>
      </c>
      <c r="E77" s="32">
        <f>Frumgögn!K53</f>
        <v>1</v>
      </c>
      <c r="F77" s="120">
        <f>Frumgögn!I75</f>
        <v>0</v>
      </c>
      <c r="G77" s="121">
        <f>Frumgögn!J75</f>
        <v>0</v>
      </c>
      <c r="H77" s="122">
        <f>Frumgögn!K75</f>
        <v>0</v>
      </c>
      <c r="I77" s="30">
        <f>Frumgögn!I97</f>
        <v>1</v>
      </c>
      <c r="J77" s="31">
        <f>Frumgögn!J97</f>
        <v>1</v>
      </c>
      <c r="K77" s="32">
        <f>Frumgögn!K97</f>
        <v>0</v>
      </c>
      <c r="L77" s="120">
        <f>Frumgögn!I119</f>
        <v>0</v>
      </c>
      <c r="M77" s="121">
        <f>Frumgögn!J119</f>
        <v>0</v>
      </c>
      <c r="N77" s="122">
        <f>Frumgögn!K119</f>
        <v>0</v>
      </c>
      <c r="P77" s="39">
        <f t="shared" si="14"/>
        <v>2</v>
      </c>
      <c r="Q77" s="40">
        <f t="shared" si="15"/>
        <v>1</v>
      </c>
      <c r="R77" s="41">
        <f t="shared" si="16"/>
        <v>1</v>
      </c>
      <c r="S77" s="45">
        <f t="shared" si="17"/>
        <v>-9.9275290380224356E-5</v>
      </c>
      <c r="T77" s="46">
        <f t="shared" si="18"/>
        <v>9.9275290380224356E-5</v>
      </c>
      <c r="V77" s="39">
        <f>Frumgögn!I31</f>
        <v>38</v>
      </c>
      <c r="W77" s="40">
        <f>Frumgögn!J31</f>
        <v>12</v>
      </c>
      <c r="X77" s="41">
        <f>Frumgögn!K31</f>
        <v>26</v>
      </c>
      <c r="Y77" s="51">
        <f t="shared" si="19"/>
        <v>-4.0875136676238263E-5</v>
      </c>
      <c r="Z77" s="46">
        <f t="shared" si="20"/>
        <v>8.856279613184957E-5</v>
      </c>
      <c r="AA77" t="s">
        <v>96</v>
      </c>
    </row>
    <row r="78" spans="1:27" x14ac:dyDescent="0.25">
      <c r="B78" s="9"/>
      <c r="C78" s="9"/>
      <c r="D78" s="9"/>
      <c r="H78" s="9"/>
      <c r="I78" s="9"/>
      <c r="J78" s="10"/>
      <c r="O78" s="2" t="s">
        <v>42</v>
      </c>
      <c r="P78" s="9">
        <f>SUM(P57:P77)</f>
        <v>10073</v>
      </c>
      <c r="Q78" s="9">
        <f>SUM(Q57:Q77)</f>
        <v>5497</v>
      </c>
      <c r="R78" s="9">
        <f>SUM(R57:R77)</f>
        <v>4576</v>
      </c>
      <c r="U78" s="2" t="s">
        <v>42</v>
      </c>
      <c r="V78" s="9">
        <f>SUM(V57:V77)</f>
        <v>293577</v>
      </c>
      <c r="W78" s="9">
        <f>SUM(W57:W77)</f>
        <v>147170</v>
      </c>
      <c r="X78" s="9">
        <f>SUM(X57:X77)</f>
        <v>146407</v>
      </c>
    </row>
    <row r="79" spans="1:27" ht="15.75" thickBot="1" x14ac:dyDescent="0.3"/>
    <row r="80" spans="1:27" ht="21.75" thickBot="1" x14ac:dyDescent="0.4">
      <c r="A80" s="2" t="s">
        <v>38</v>
      </c>
      <c r="B80" s="49">
        <v>2006</v>
      </c>
      <c r="C80" s="127" t="s">
        <v>34</v>
      </c>
      <c r="D80" s="128"/>
      <c r="E80" s="129"/>
      <c r="F80" s="127" t="s">
        <v>35</v>
      </c>
      <c r="G80" s="128"/>
      <c r="H80" s="129"/>
      <c r="I80" s="127" t="s">
        <v>36</v>
      </c>
      <c r="J80" s="128"/>
      <c r="K80" s="129"/>
      <c r="L80" s="127" t="s">
        <v>37</v>
      </c>
      <c r="M80" s="128"/>
      <c r="N80" s="129"/>
      <c r="O80" s="42"/>
      <c r="P80" s="130" t="s">
        <v>38</v>
      </c>
      <c r="Q80" s="131"/>
      <c r="R80" s="132"/>
      <c r="S80" s="133">
        <f>B80</f>
        <v>2006</v>
      </c>
      <c r="T80" s="134"/>
      <c r="V80" s="130" t="s">
        <v>39</v>
      </c>
      <c r="W80" s="131"/>
      <c r="X80" s="132"/>
      <c r="Y80" s="133">
        <f>B80</f>
        <v>2006</v>
      </c>
      <c r="Z80" s="134"/>
    </row>
    <row r="81" spans="1:26" ht="15.75" thickBot="1" x14ac:dyDescent="0.3">
      <c r="A81" s="2"/>
      <c r="B81" s="2"/>
      <c r="C81" s="13" t="s">
        <v>9</v>
      </c>
      <c r="D81" s="12" t="s">
        <v>10</v>
      </c>
      <c r="E81" s="14" t="s">
        <v>11</v>
      </c>
      <c r="F81" s="18" t="s">
        <v>9</v>
      </c>
      <c r="G81" s="19" t="s">
        <v>10</v>
      </c>
      <c r="H81" s="20" t="s">
        <v>11</v>
      </c>
      <c r="I81" s="18" t="s">
        <v>9</v>
      </c>
      <c r="J81" s="19" t="s">
        <v>10</v>
      </c>
      <c r="K81" s="20" t="s">
        <v>11</v>
      </c>
      <c r="L81" s="18" t="s">
        <v>9</v>
      </c>
      <c r="M81" s="19" t="s">
        <v>10</v>
      </c>
      <c r="N81" s="20" t="s">
        <v>11</v>
      </c>
      <c r="O81" s="12"/>
      <c r="P81" s="21" t="s">
        <v>9</v>
      </c>
      <c r="Q81" s="22" t="s">
        <v>10</v>
      </c>
      <c r="R81" s="23" t="s">
        <v>11</v>
      </c>
      <c r="S81" s="18" t="s">
        <v>40</v>
      </c>
      <c r="T81" s="20" t="s">
        <v>41</v>
      </c>
      <c r="U81" s="2"/>
      <c r="V81" s="15" t="s">
        <v>9</v>
      </c>
      <c r="W81" s="16" t="s">
        <v>10</v>
      </c>
      <c r="X81" s="17" t="s">
        <v>11</v>
      </c>
      <c r="Y81" s="18" t="s">
        <v>40</v>
      </c>
      <c r="Z81" s="20" t="s">
        <v>41</v>
      </c>
    </row>
    <row r="82" spans="1:26" x14ac:dyDescent="0.25">
      <c r="B82" s="2" t="s">
        <v>13</v>
      </c>
      <c r="C82" s="24">
        <f>Frumgögn!L33</f>
        <v>273</v>
      </c>
      <c r="D82" s="25">
        <f>Frumgögn!M33</f>
        <v>141</v>
      </c>
      <c r="E82" s="26">
        <f>Frumgögn!N33</f>
        <v>132</v>
      </c>
      <c r="F82" s="114">
        <f>Frumgögn!L55</f>
        <v>284</v>
      </c>
      <c r="G82" s="115">
        <f>Frumgögn!M55</f>
        <v>146</v>
      </c>
      <c r="H82" s="118">
        <f>Frumgögn!N55</f>
        <v>138</v>
      </c>
      <c r="I82" s="24">
        <f>Frumgögn!L77</f>
        <v>51</v>
      </c>
      <c r="J82" s="25">
        <f>Frumgögn!M77</f>
        <v>19</v>
      </c>
      <c r="K82" s="26">
        <f>Frumgögn!N77</f>
        <v>32</v>
      </c>
      <c r="L82" s="114">
        <f>Frumgögn!L99</f>
        <v>6</v>
      </c>
      <c r="M82" s="115">
        <f>Frumgögn!M99</f>
        <v>2</v>
      </c>
      <c r="N82" s="118">
        <f>Frumgögn!N99</f>
        <v>4</v>
      </c>
      <c r="P82" s="33">
        <f>C82+F82+I82+L82</f>
        <v>614</v>
      </c>
      <c r="Q82" s="34">
        <f>M82+J82+G82+D82</f>
        <v>308</v>
      </c>
      <c r="R82" s="35">
        <f>N82+K82+H82+E82</f>
        <v>306</v>
      </c>
      <c r="S82" s="43">
        <f>Q82/$P$28*-1</f>
        <v>-3.318965517241379E-2</v>
      </c>
      <c r="T82" s="44">
        <f>R82/$P$28</f>
        <v>3.2974137931034486E-2</v>
      </c>
      <c r="V82" s="33">
        <f>Frumgögn!L11</f>
        <v>21073</v>
      </c>
      <c r="W82" s="34">
        <f>Frumgögn!M11</f>
        <v>10730</v>
      </c>
      <c r="X82" s="35">
        <f>Frumgögn!N11</f>
        <v>10343</v>
      </c>
      <c r="Y82" s="50">
        <f>W82/$V$103*-1</f>
        <v>-3.5779666612202436E-2</v>
      </c>
      <c r="Z82" s="48">
        <f t="shared" ref="Z82:Z92" si="21">X82/$V$103</f>
        <v>3.4489197741846202E-2</v>
      </c>
    </row>
    <row r="83" spans="1:26" x14ac:dyDescent="0.25">
      <c r="B83" s="2" t="s">
        <v>14</v>
      </c>
      <c r="C83" s="27">
        <f>Frumgögn!L34</f>
        <v>326</v>
      </c>
      <c r="D83" s="28">
        <f>Frumgögn!M34</f>
        <v>157</v>
      </c>
      <c r="E83" s="29">
        <f>Frumgögn!N34</f>
        <v>169</v>
      </c>
      <c r="F83" s="116">
        <f>Frumgögn!L56</f>
        <v>331</v>
      </c>
      <c r="G83" s="117">
        <f>Frumgögn!M56</f>
        <v>169</v>
      </c>
      <c r="H83" s="119">
        <f>Frumgögn!N56</f>
        <v>162</v>
      </c>
      <c r="I83" s="27">
        <f>Frumgögn!L78</f>
        <v>48</v>
      </c>
      <c r="J83" s="28">
        <f>Frumgögn!M78</f>
        <v>22</v>
      </c>
      <c r="K83" s="29">
        <f>Frumgögn!N78</f>
        <v>26</v>
      </c>
      <c r="L83" s="116">
        <f>Frumgögn!L100</f>
        <v>9</v>
      </c>
      <c r="M83" s="117">
        <f>Frumgögn!M100</f>
        <v>5</v>
      </c>
      <c r="N83" s="119">
        <f>Frumgögn!N100</f>
        <v>4</v>
      </c>
      <c r="P83" s="36">
        <f t="shared" ref="P83:P102" si="22">C83+F83+I83+L83</f>
        <v>714</v>
      </c>
      <c r="Q83" s="37">
        <f t="shared" ref="Q83:Q102" si="23">M83+J83+G83+D83</f>
        <v>353</v>
      </c>
      <c r="R83" s="38">
        <f t="shared" ref="R83:R102" si="24">N83+K83+H83+E83</f>
        <v>361</v>
      </c>
      <c r="S83" s="43">
        <f t="shared" ref="S83:S102" si="25">Q83/$P$28*-1</f>
        <v>-3.8038793103448279E-2</v>
      </c>
      <c r="T83" s="44">
        <f t="shared" ref="T83:T102" si="26">R83/$P$28</f>
        <v>3.8900862068965515E-2</v>
      </c>
      <c r="V83" s="36">
        <f>Frumgögn!L12</f>
        <v>21494</v>
      </c>
      <c r="W83" s="37">
        <f>Frumgögn!M12</f>
        <v>10940</v>
      </c>
      <c r="X83" s="38">
        <f>Frumgögn!N12</f>
        <v>10554</v>
      </c>
      <c r="Y83" s="10">
        <f t="shared" ref="Y83:Y102" si="27">W83/$V$103*-1</f>
        <v>-3.6479921037977134E-2</v>
      </c>
      <c r="Z83" s="44">
        <f t="shared" si="21"/>
        <v>3.5192786712505544E-2</v>
      </c>
    </row>
    <row r="84" spans="1:26" x14ac:dyDescent="0.25">
      <c r="B84" s="2" t="s">
        <v>15</v>
      </c>
      <c r="C84" s="27">
        <f>Frumgögn!L35</f>
        <v>343</v>
      </c>
      <c r="D84" s="28">
        <f>Frumgögn!M35</f>
        <v>177</v>
      </c>
      <c r="E84" s="29">
        <f>Frumgögn!N35</f>
        <v>166</v>
      </c>
      <c r="F84" s="116">
        <f>Frumgögn!L57</f>
        <v>343</v>
      </c>
      <c r="G84" s="117">
        <f>Frumgögn!M57</f>
        <v>165</v>
      </c>
      <c r="H84" s="119">
        <f>Frumgögn!N57</f>
        <v>178</v>
      </c>
      <c r="I84" s="27">
        <f>Frumgögn!L79</f>
        <v>47</v>
      </c>
      <c r="J84" s="28">
        <f>Frumgögn!M79</f>
        <v>25</v>
      </c>
      <c r="K84" s="29">
        <f>Frumgögn!N79</f>
        <v>22</v>
      </c>
      <c r="L84" s="116">
        <f>Frumgögn!L101</f>
        <v>2</v>
      </c>
      <c r="M84" s="117">
        <f>Frumgögn!M101</f>
        <v>2</v>
      </c>
      <c r="N84" s="119">
        <f>Frumgögn!N101</f>
        <v>0</v>
      </c>
      <c r="P84" s="36">
        <f t="shared" si="22"/>
        <v>735</v>
      </c>
      <c r="Q84" s="37">
        <f t="shared" si="23"/>
        <v>369</v>
      </c>
      <c r="R84" s="38">
        <f t="shared" si="24"/>
        <v>366</v>
      </c>
      <c r="S84" s="43">
        <f t="shared" si="25"/>
        <v>-3.9762931034482758E-2</v>
      </c>
      <c r="T84" s="44">
        <f t="shared" si="26"/>
        <v>3.9439655172413796E-2</v>
      </c>
      <c r="V84" s="36">
        <f>Frumgögn!L13</f>
        <v>22786</v>
      </c>
      <c r="W84" s="37">
        <f>Frumgögn!M13</f>
        <v>11684</v>
      </c>
      <c r="X84" s="38">
        <f>Frumgögn!N13</f>
        <v>11102</v>
      </c>
      <c r="Y84" s="10">
        <f t="shared" si="27"/>
        <v>-3.8960822432150349E-2</v>
      </c>
      <c r="Z84" s="44">
        <f t="shared" si="21"/>
        <v>3.7020117309289044E-2</v>
      </c>
    </row>
    <row r="85" spans="1:26" x14ac:dyDescent="0.25">
      <c r="B85" s="2" t="s">
        <v>16</v>
      </c>
      <c r="C85" s="27">
        <f>Frumgögn!L36</f>
        <v>340</v>
      </c>
      <c r="D85" s="28">
        <f>Frumgögn!M36</f>
        <v>181</v>
      </c>
      <c r="E85" s="29">
        <f>Frumgögn!N36</f>
        <v>159</v>
      </c>
      <c r="F85" s="116">
        <f>Frumgögn!L58</f>
        <v>358</v>
      </c>
      <c r="G85" s="117">
        <f>Frumgögn!M58</f>
        <v>172</v>
      </c>
      <c r="H85" s="119">
        <f>Frumgögn!N58</f>
        <v>186</v>
      </c>
      <c r="I85" s="27">
        <f>Frumgögn!L80</f>
        <v>58</v>
      </c>
      <c r="J85" s="28">
        <f>Frumgögn!M80</f>
        <v>31</v>
      </c>
      <c r="K85" s="29">
        <f>Frumgögn!N80</f>
        <v>27</v>
      </c>
      <c r="L85" s="116">
        <f>Frumgögn!L102</f>
        <v>12</v>
      </c>
      <c r="M85" s="117">
        <f>Frumgögn!M102</f>
        <v>5</v>
      </c>
      <c r="N85" s="119">
        <f>Frumgögn!N102</f>
        <v>7</v>
      </c>
      <c r="P85" s="36">
        <f t="shared" si="22"/>
        <v>768</v>
      </c>
      <c r="Q85" s="37">
        <f t="shared" si="23"/>
        <v>389</v>
      </c>
      <c r="R85" s="38">
        <f t="shared" si="24"/>
        <v>379</v>
      </c>
      <c r="S85" s="43">
        <f t="shared" si="25"/>
        <v>-4.1918103448275859E-2</v>
      </c>
      <c r="T85" s="44">
        <f t="shared" si="26"/>
        <v>4.0840517241379312E-2</v>
      </c>
      <c r="V85" s="36">
        <f>Frumgögn!L14</f>
        <v>22338</v>
      </c>
      <c r="W85" s="37">
        <f>Frumgögn!M14</f>
        <v>11486</v>
      </c>
      <c r="X85" s="38">
        <f>Frumgögn!N14</f>
        <v>10852</v>
      </c>
      <c r="Y85" s="10">
        <f t="shared" si="27"/>
        <v>-3.8300582544991343E-2</v>
      </c>
      <c r="Z85" s="44">
        <f t="shared" si="21"/>
        <v>3.6186481088128684E-2</v>
      </c>
    </row>
    <row r="86" spans="1:26" x14ac:dyDescent="0.25">
      <c r="B86" s="2" t="s">
        <v>17</v>
      </c>
      <c r="C86" s="27">
        <f>Frumgögn!L37</f>
        <v>361</v>
      </c>
      <c r="D86" s="28">
        <f>Frumgögn!M37</f>
        <v>212</v>
      </c>
      <c r="E86" s="29">
        <f>Frumgögn!N37</f>
        <v>149</v>
      </c>
      <c r="F86" s="116">
        <f>Frumgögn!L59</f>
        <v>369</v>
      </c>
      <c r="G86" s="117">
        <f>Frumgögn!M59</f>
        <v>191</v>
      </c>
      <c r="H86" s="119">
        <f>Frumgögn!N59</f>
        <v>178</v>
      </c>
      <c r="I86" s="27">
        <f>Frumgögn!L81</f>
        <v>50</v>
      </c>
      <c r="J86" s="28">
        <f>Frumgögn!M81</f>
        <v>28</v>
      </c>
      <c r="K86" s="29">
        <f>Frumgögn!N81</f>
        <v>22</v>
      </c>
      <c r="L86" s="116">
        <f>Frumgögn!L103</f>
        <v>12</v>
      </c>
      <c r="M86" s="117">
        <f>Frumgögn!M103</f>
        <v>8</v>
      </c>
      <c r="N86" s="119">
        <f>Frumgögn!N103</f>
        <v>4</v>
      </c>
      <c r="P86" s="36">
        <f t="shared" si="22"/>
        <v>792</v>
      </c>
      <c r="Q86" s="37">
        <f t="shared" si="23"/>
        <v>439</v>
      </c>
      <c r="R86" s="38">
        <f t="shared" si="24"/>
        <v>353</v>
      </c>
      <c r="S86" s="43">
        <f t="shared" si="25"/>
        <v>-4.7306034482758622E-2</v>
      </c>
      <c r="T86" s="44">
        <f t="shared" si="26"/>
        <v>3.8038793103448279E-2</v>
      </c>
      <c r="V86" s="36">
        <f>Frumgögn!L15</f>
        <v>21545</v>
      </c>
      <c r="W86" s="37">
        <f>Frumgögn!M15</f>
        <v>10954</v>
      </c>
      <c r="X86" s="38">
        <f>Frumgögn!N15</f>
        <v>10591</v>
      </c>
      <c r="Y86" s="10">
        <f t="shared" si="27"/>
        <v>-3.6526604666362109E-2</v>
      </c>
      <c r="Z86" s="44">
        <f t="shared" si="21"/>
        <v>3.5316164873237278E-2</v>
      </c>
    </row>
    <row r="87" spans="1:26" x14ac:dyDescent="0.25">
      <c r="B87" s="2" t="s">
        <v>18</v>
      </c>
      <c r="C87" s="27">
        <f>Frumgögn!L38</f>
        <v>349</v>
      </c>
      <c r="D87" s="28">
        <f>Frumgögn!M38</f>
        <v>216</v>
      </c>
      <c r="E87" s="29">
        <f>Frumgögn!N38</f>
        <v>133</v>
      </c>
      <c r="F87" s="116">
        <f>Frumgögn!L60</f>
        <v>335</v>
      </c>
      <c r="G87" s="117">
        <f>Frumgögn!M60</f>
        <v>206</v>
      </c>
      <c r="H87" s="119">
        <f>Frumgögn!N60</f>
        <v>129</v>
      </c>
      <c r="I87" s="27">
        <f>Frumgögn!L82</f>
        <v>47</v>
      </c>
      <c r="J87" s="28">
        <f>Frumgögn!M82</f>
        <v>18</v>
      </c>
      <c r="K87" s="29">
        <f>Frumgögn!N82</f>
        <v>29</v>
      </c>
      <c r="L87" s="116">
        <f>Frumgögn!L104</f>
        <v>24</v>
      </c>
      <c r="M87" s="117">
        <f>Frumgögn!M104</f>
        <v>19</v>
      </c>
      <c r="N87" s="119">
        <f>Frumgögn!N104</f>
        <v>5</v>
      </c>
      <c r="P87" s="36">
        <f t="shared" si="22"/>
        <v>755</v>
      </c>
      <c r="Q87" s="37">
        <f t="shared" si="23"/>
        <v>459</v>
      </c>
      <c r="R87" s="38">
        <f t="shared" si="24"/>
        <v>296</v>
      </c>
      <c r="S87" s="43">
        <f t="shared" si="25"/>
        <v>-4.9461206896551722E-2</v>
      </c>
      <c r="T87" s="44">
        <f t="shared" si="26"/>
        <v>3.1896551724137932E-2</v>
      </c>
      <c r="V87" s="36">
        <f>Frumgögn!L16</f>
        <v>21910</v>
      </c>
      <c r="W87" s="37">
        <f>Frumgögn!M16</f>
        <v>11127</v>
      </c>
      <c r="X87" s="38">
        <f>Frumgögn!N16</f>
        <v>10783</v>
      </c>
      <c r="Y87" s="10">
        <f t="shared" si="27"/>
        <v>-3.7103480931405079E-2</v>
      </c>
      <c r="Z87" s="44">
        <f t="shared" si="21"/>
        <v>3.5956397491088428E-2</v>
      </c>
    </row>
    <row r="88" spans="1:26" x14ac:dyDescent="0.25">
      <c r="B88" s="2" t="s">
        <v>19</v>
      </c>
      <c r="C88" s="27">
        <f>Frumgögn!L39</f>
        <v>355</v>
      </c>
      <c r="D88" s="28">
        <f>Frumgögn!M39</f>
        <v>224</v>
      </c>
      <c r="E88" s="29">
        <f>Frumgögn!N39</f>
        <v>131</v>
      </c>
      <c r="F88" s="116">
        <f>Frumgögn!L61</f>
        <v>452</v>
      </c>
      <c r="G88" s="117">
        <f>Frumgögn!M61</f>
        <v>301</v>
      </c>
      <c r="H88" s="119">
        <f>Frumgögn!N61</f>
        <v>151</v>
      </c>
      <c r="I88" s="27">
        <f>Frumgögn!L83</f>
        <v>35</v>
      </c>
      <c r="J88" s="28">
        <f>Frumgögn!M83</f>
        <v>22</v>
      </c>
      <c r="K88" s="29">
        <f>Frumgögn!N83</f>
        <v>13</v>
      </c>
      <c r="L88" s="116">
        <f>Frumgögn!L105</f>
        <v>61</v>
      </c>
      <c r="M88" s="117">
        <f>Frumgögn!M105</f>
        <v>56</v>
      </c>
      <c r="N88" s="119">
        <f>Frumgögn!N105</f>
        <v>5</v>
      </c>
      <c r="P88" s="36">
        <f t="shared" si="22"/>
        <v>903</v>
      </c>
      <c r="Q88" s="37">
        <f t="shared" si="23"/>
        <v>603</v>
      </c>
      <c r="R88" s="38">
        <f t="shared" si="24"/>
        <v>300</v>
      </c>
      <c r="S88" s="43">
        <f t="shared" si="25"/>
        <v>-6.4978448275862064E-2</v>
      </c>
      <c r="T88" s="44">
        <f t="shared" si="26"/>
        <v>3.2327586206896554E-2</v>
      </c>
      <c r="V88" s="36">
        <f>Frumgögn!L17</f>
        <v>21638</v>
      </c>
      <c r="W88" s="37">
        <f>Frumgögn!M17</f>
        <v>11178</v>
      </c>
      <c r="X88" s="38">
        <f>Frumgögn!N17</f>
        <v>10460</v>
      </c>
      <c r="Y88" s="10">
        <f t="shared" si="27"/>
        <v>-3.7273542720521788E-2</v>
      </c>
      <c r="Z88" s="44">
        <f t="shared" si="21"/>
        <v>3.4879339493349253E-2</v>
      </c>
    </row>
    <row r="89" spans="1:26" x14ac:dyDescent="0.25">
      <c r="B89" s="2" t="s">
        <v>20</v>
      </c>
      <c r="C89" s="27">
        <f>Frumgögn!L40</f>
        <v>367</v>
      </c>
      <c r="D89" s="28">
        <f>Frumgögn!M40</f>
        <v>223</v>
      </c>
      <c r="E89" s="29">
        <f>Frumgögn!N40</f>
        <v>144</v>
      </c>
      <c r="F89" s="116">
        <f>Frumgögn!L62</f>
        <v>499</v>
      </c>
      <c r="G89" s="117">
        <f>Frumgögn!M62</f>
        <v>334</v>
      </c>
      <c r="H89" s="119">
        <f>Frumgögn!N62</f>
        <v>165</v>
      </c>
      <c r="I89" s="27">
        <f>Frumgögn!L84</f>
        <v>37</v>
      </c>
      <c r="J89" s="28">
        <f>Frumgögn!M84</f>
        <v>19</v>
      </c>
      <c r="K89" s="29">
        <f>Frumgögn!N84</f>
        <v>18</v>
      </c>
      <c r="L89" s="116">
        <f>Frumgögn!L106</f>
        <v>50</v>
      </c>
      <c r="M89" s="117">
        <f>Frumgögn!M106</f>
        <v>48</v>
      </c>
      <c r="N89" s="119">
        <f>Frumgögn!N106</f>
        <v>2</v>
      </c>
      <c r="P89" s="36">
        <f t="shared" si="22"/>
        <v>953</v>
      </c>
      <c r="Q89" s="37">
        <f t="shared" si="23"/>
        <v>624</v>
      </c>
      <c r="R89" s="38">
        <f t="shared" si="24"/>
        <v>329</v>
      </c>
      <c r="S89" s="43">
        <f t="shared" si="25"/>
        <v>-6.7241379310344823E-2</v>
      </c>
      <c r="T89" s="44">
        <f t="shared" si="26"/>
        <v>3.545258620689655E-2</v>
      </c>
      <c r="V89" s="36">
        <f>Frumgögn!L18</f>
        <v>20687</v>
      </c>
      <c r="W89" s="37">
        <f>Frumgögn!M18</f>
        <v>10554</v>
      </c>
      <c r="X89" s="38">
        <f>Frumgögn!N18</f>
        <v>10133</v>
      </c>
      <c r="Y89" s="10">
        <f t="shared" si="27"/>
        <v>-3.5192786712505544E-2</v>
      </c>
      <c r="Z89" s="44">
        <f t="shared" si="21"/>
        <v>3.3788943316071504E-2</v>
      </c>
    </row>
    <row r="90" spans="1:26" x14ac:dyDescent="0.25">
      <c r="B90" s="2" t="s">
        <v>21</v>
      </c>
      <c r="C90" s="27">
        <f>Frumgögn!L41</f>
        <v>434</v>
      </c>
      <c r="D90" s="28">
        <f>Frumgögn!M41</f>
        <v>275</v>
      </c>
      <c r="E90" s="29">
        <f>Frumgögn!N41</f>
        <v>159</v>
      </c>
      <c r="F90" s="116">
        <f>Frumgögn!L63</f>
        <v>492</v>
      </c>
      <c r="G90" s="117">
        <f>Frumgögn!M63</f>
        <v>322</v>
      </c>
      <c r="H90" s="119">
        <f>Frumgögn!N63</f>
        <v>170</v>
      </c>
      <c r="I90" s="27">
        <f>Frumgögn!L85</f>
        <v>53</v>
      </c>
      <c r="J90" s="28">
        <f>Frumgögn!M85</f>
        <v>22</v>
      </c>
      <c r="K90" s="29">
        <f>Frumgögn!N85</f>
        <v>31</v>
      </c>
      <c r="L90" s="116">
        <f>Frumgögn!L107</f>
        <v>53</v>
      </c>
      <c r="M90" s="117">
        <f>Frumgögn!M107</f>
        <v>48</v>
      </c>
      <c r="N90" s="119">
        <f>Frumgögn!N107</f>
        <v>5</v>
      </c>
      <c r="P90" s="36">
        <f t="shared" si="22"/>
        <v>1032</v>
      </c>
      <c r="Q90" s="37">
        <f t="shared" si="23"/>
        <v>667</v>
      </c>
      <c r="R90" s="38">
        <f t="shared" si="24"/>
        <v>365</v>
      </c>
      <c r="S90" s="43">
        <f t="shared" si="25"/>
        <v>-7.1874999999999994E-2</v>
      </c>
      <c r="T90" s="44">
        <f t="shared" si="26"/>
        <v>3.9331896551724137E-2</v>
      </c>
      <c r="V90" s="36">
        <f>Frumgögn!L19</f>
        <v>22079</v>
      </c>
      <c r="W90" s="37">
        <f>Frumgögn!M19</f>
        <v>11190</v>
      </c>
      <c r="X90" s="38">
        <f>Frumgögn!N19</f>
        <v>10889</v>
      </c>
      <c r="Y90" s="10">
        <f t="shared" si="27"/>
        <v>-3.7313557259137486E-2</v>
      </c>
      <c r="Z90" s="44">
        <f t="shared" si="21"/>
        <v>3.6309859248860418E-2</v>
      </c>
    </row>
    <row r="91" spans="1:26" x14ac:dyDescent="0.25">
      <c r="B91" s="2" t="s">
        <v>22</v>
      </c>
      <c r="C91" s="27">
        <f>Frumgögn!L42</f>
        <v>507</v>
      </c>
      <c r="D91" s="28">
        <f>Frumgögn!M42</f>
        <v>340</v>
      </c>
      <c r="E91" s="29">
        <f>Frumgögn!N42</f>
        <v>167</v>
      </c>
      <c r="F91" s="116">
        <f>Frumgögn!L64</f>
        <v>430</v>
      </c>
      <c r="G91" s="117">
        <f>Frumgögn!M64</f>
        <v>273</v>
      </c>
      <c r="H91" s="119">
        <f>Frumgögn!N64</f>
        <v>157</v>
      </c>
      <c r="I91" s="27">
        <f>Frumgögn!L86</f>
        <v>55</v>
      </c>
      <c r="J91" s="28">
        <f>Frumgögn!M86</f>
        <v>31</v>
      </c>
      <c r="K91" s="29">
        <f>Frumgögn!N86</f>
        <v>24</v>
      </c>
      <c r="L91" s="116">
        <f>Frumgögn!L108</f>
        <v>63</v>
      </c>
      <c r="M91" s="117">
        <f>Frumgögn!M108</f>
        <v>56</v>
      </c>
      <c r="N91" s="119">
        <f>Frumgögn!N108</f>
        <v>7</v>
      </c>
      <c r="P91" s="36">
        <f t="shared" si="22"/>
        <v>1055</v>
      </c>
      <c r="Q91" s="37">
        <f t="shared" si="23"/>
        <v>700</v>
      </c>
      <c r="R91" s="38">
        <f t="shared" si="24"/>
        <v>355</v>
      </c>
      <c r="S91" s="43">
        <f t="shared" si="25"/>
        <v>-7.5431034482758619E-2</v>
      </c>
      <c r="T91" s="44">
        <f t="shared" si="26"/>
        <v>3.8254310344827583E-2</v>
      </c>
      <c r="V91" s="36">
        <f>Frumgögn!L20</f>
        <v>21621</v>
      </c>
      <c r="W91" s="37">
        <f>Frumgögn!M20</f>
        <v>11155</v>
      </c>
      <c r="X91" s="38">
        <f>Frumgögn!N20</f>
        <v>10466</v>
      </c>
      <c r="Y91" s="10">
        <f t="shared" si="27"/>
        <v>-3.7196848188175036E-2</v>
      </c>
      <c r="Z91" s="44">
        <f t="shared" si="21"/>
        <v>3.4899346762657102E-2</v>
      </c>
    </row>
    <row r="92" spans="1:26" x14ac:dyDescent="0.25">
      <c r="B92" s="2" t="s">
        <v>23</v>
      </c>
      <c r="C92" s="27">
        <f>Frumgögn!L43</f>
        <v>367</v>
      </c>
      <c r="D92" s="28">
        <f>Frumgögn!M43</f>
        <v>258</v>
      </c>
      <c r="E92" s="29">
        <f>Frumgögn!N43</f>
        <v>109</v>
      </c>
      <c r="F92" s="116">
        <f>Frumgögn!L65</f>
        <v>370</v>
      </c>
      <c r="G92" s="117">
        <f>Frumgögn!M65</f>
        <v>227</v>
      </c>
      <c r="H92" s="119">
        <f>Frumgögn!N65</f>
        <v>143</v>
      </c>
      <c r="I92" s="27">
        <f>Frumgögn!L87</f>
        <v>50</v>
      </c>
      <c r="J92" s="28">
        <f>Frumgögn!M87</f>
        <v>30</v>
      </c>
      <c r="K92" s="29">
        <f>Frumgögn!N87</f>
        <v>20</v>
      </c>
      <c r="L92" s="116">
        <f>Frumgögn!L109</f>
        <v>40</v>
      </c>
      <c r="M92" s="117">
        <f>Frumgögn!M109</f>
        <v>37</v>
      </c>
      <c r="N92" s="119">
        <f>Frumgögn!N109</f>
        <v>3</v>
      </c>
      <c r="P92" s="36">
        <f t="shared" si="22"/>
        <v>827</v>
      </c>
      <c r="Q92" s="37">
        <f t="shared" si="23"/>
        <v>552</v>
      </c>
      <c r="R92" s="38">
        <f t="shared" si="24"/>
        <v>275</v>
      </c>
      <c r="S92" s="43">
        <f t="shared" si="25"/>
        <v>-5.9482758620689656E-2</v>
      </c>
      <c r="T92" s="44">
        <f t="shared" si="26"/>
        <v>2.9633620689655173E-2</v>
      </c>
      <c r="V92" s="36">
        <f>Frumgögn!L21</f>
        <v>18950</v>
      </c>
      <c r="W92" s="37">
        <f>Frumgögn!M21</f>
        <v>9680</v>
      </c>
      <c r="X92" s="38">
        <f>Frumgögn!N21</f>
        <v>9270</v>
      </c>
      <c r="Y92" s="10">
        <f t="shared" si="27"/>
        <v>-3.2278394483328941E-2</v>
      </c>
      <c r="Z92" s="44">
        <f t="shared" si="21"/>
        <v>3.0911231080625962E-2</v>
      </c>
    </row>
    <row r="93" spans="1:26" x14ac:dyDescent="0.25">
      <c r="B93" s="2" t="s">
        <v>24</v>
      </c>
      <c r="C93" s="27">
        <f>Frumgögn!L44</f>
        <v>311</v>
      </c>
      <c r="D93" s="28">
        <f>Frumgögn!M44</f>
        <v>181</v>
      </c>
      <c r="E93" s="29">
        <f>Frumgögn!N44</f>
        <v>130</v>
      </c>
      <c r="F93" s="116">
        <f>Frumgögn!L66</f>
        <v>307</v>
      </c>
      <c r="G93" s="117">
        <f>Frumgögn!M66</f>
        <v>200</v>
      </c>
      <c r="H93" s="119">
        <f>Frumgögn!N66</f>
        <v>107</v>
      </c>
      <c r="I93" s="27">
        <f>Frumgögn!L88</f>
        <v>50</v>
      </c>
      <c r="J93" s="28">
        <f>Frumgögn!M88</f>
        <v>29</v>
      </c>
      <c r="K93" s="29">
        <f>Frumgögn!N88</f>
        <v>21</v>
      </c>
      <c r="L93" s="116">
        <f>Frumgögn!L110</f>
        <v>24</v>
      </c>
      <c r="M93" s="117">
        <f>Frumgögn!M110</f>
        <v>22</v>
      </c>
      <c r="N93" s="119">
        <f>Frumgögn!N110</f>
        <v>2</v>
      </c>
      <c r="P93" s="36">
        <f t="shared" si="22"/>
        <v>692</v>
      </c>
      <c r="Q93" s="37">
        <f t="shared" si="23"/>
        <v>432</v>
      </c>
      <c r="R93" s="38">
        <f t="shared" si="24"/>
        <v>260</v>
      </c>
      <c r="S93" s="43">
        <f t="shared" si="25"/>
        <v>-4.6551724137931037E-2</v>
      </c>
      <c r="T93" s="44">
        <f t="shared" si="26"/>
        <v>2.8017241379310345E-2</v>
      </c>
      <c r="V93" s="36">
        <f>Frumgögn!L22</f>
        <v>16239</v>
      </c>
      <c r="W93" s="37">
        <f>Frumgögn!M22</f>
        <v>8413</v>
      </c>
      <c r="X93" s="38">
        <f>Frumgögn!N22</f>
        <v>7826</v>
      </c>
      <c r="Y93" s="10">
        <f t="shared" si="27"/>
        <v>-2.8053526114488265E-2</v>
      </c>
      <c r="Z93" s="44">
        <f>X93/$V$103</f>
        <v>2.6096148267203752E-2</v>
      </c>
    </row>
    <row r="94" spans="1:26" x14ac:dyDescent="0.25">
      <c r="B94" s="2" t="s">
        <v>25</v>
      </c>
      <c r="C94" s="27">
        <f>Frumgögn!L45</f>
        <v>225</v>
      </c>
      <c r="D94" s="28">
        <f>Frumgögn!M45</f>
        <v>129</v>
      </c>
      <c r="E94" s="29">
        <f>Frumgögn!N45</f>
        <v>96</v>
      </c>
      <c r="F94" s="116">
        <f>Frumgögn!L67</f>
        <v>225</v>
      </c>
      <c r="G94" s="117">
        <f>Frumgögn!M67</f>
        <v>124</v>
      </c>
      <c r="H94" s="119">
        <f>Frumgögn!N67</f>
        <v>101</v>
      </c>
      <c r="I94" s="27">
        <f>Frumgögn!L89</f>
        <v>34</v>
      </c>
      <c r="J94" s="28">
        <f>Frumgögn!M89</f>
        <v>19</v>
      </c>
      <c r="K94" s="29">
        <f>Frumgögn!N89</f>
        <v>15</v>
      </c>
      <c r="L94" s="116">
        <f>Frumgögn!L111</f>
        <v>6</v>
      </c>
      <c r="M94" s="117">
        <f>Frumgögn!M111</f>
        <v>3</v>
      </c>
      <c r="N94" s="119">
        <f>Frumgögn!N111</f>
        <v>3</v>
      </c>
      <c r="P94" s="36">
        <f t="shared" si="22"/>
        <v>490</v>
      </c>
      <c r="Q94" s="37">
        <f t="shared" si="23"/>
        <v>275</v>
      </c>
      <c r="R94" s="38">
        <f t="shared" si="24"/>
        <v>215</v>
      </c>
      <c r="S94" s="43">
        <f t="shared" si="25"/>
        <v>-2.9633620689655173E-2</v>
      </c>
      <c r="T94" s="44">
        <f t="shared" si="26"/>
        <v>2.3168103448275863E-2</v>
      </c>
      <c r="V94" s="36">
        <f>Frumgögn!L23</f>
        <v>12492</v>
      </c>
      <c r="W94" s="37">
        <f>Frumgögn!M23</f>
        <v>6256</v>
      </c>
      <c r="X94" s="38">
        <f>Frumgögn!N23</f>
        <v>6236</v>
      </c>
      <c r="Y94" s="10">
        <f t="shared" si="27"/>
        <v>-2.0860912798316721E-2</v>
      </c>
      <c r="Z94" s="44">
        <f t="shared" ref="Z94:Z102" si="28">X94/$V$103</f>
        <v>2.0794221900623893E-2</v>
      </c>
    </row>
    <row r="95" spans="1:26" x14ac:dyDescent="0.25">
      <c r="B95" s="2" t="s">
        <v>26</v>
      </c>
      <c r="C95" s="27">
        <f>Frumgögn!L46</f>
        <v>155</v>
      </c>
      <c r="D95" s="28">
        <f>Frumgögn!M46</f>
        <v>81</v>
      </c>
      <c r="E95" s="29">
        <f>Frumgögn!N46</f>
        <v>74</v>
      </c>
      <c r="F95" s="116">
        <f>Frumgögn!L68</f>
        <v>151</v>
      </c>
      <c r="G95" s="117">
        <f>Frumgögn!M68</f>
        <v>81</v>
      </c>
      <c r="H95" s="119">
        <f>Frumgögn!N68</f>
        <v>70</v>
      </c>
      <c r="I95" s="27">
        <f>Frumgögn!L90</f>
        <v>21</v>
      </c>
      <c r="J95" s="28">
        <f>Frumgögn!M90</f>
        <v>10</v>
      </c>
      <c r="K95" s="29">
        <f>Frumgögn!N90</f>
        <v>11</v>
      </c>
      <c r="L95" s="116">
        <f>Frumgögn!L112</f>
        <v>2</v>
      </c>
      <c r="M95" s="117">
        <f>Frumgögn!M112</f>
        <v>2</v>
      </c>
      <c r="N95" s="119">
        <f>Frumgögn!N112</f>
        <v>0</v>
      </c>
      <c r="P95" s="36">
        <f t="shared" si="22"/>
        <v>329</v>
      </c>
      <c r="Q95" s="37">
        <f t="shared" si="23"/>
        <v>174</v>
      </c>
      <c r="R95" s="38">
        <f t="shared" si="24"/>
        <v>155</v>
      </c>
      <c r="S95" s="43">
        <f t="shared" si="25"/>
        <v>-1.8749999999999999E-2</v>
      </c>
      <c r="T95" s="44">
        <f t="shared" si="26"/>
        <v>1.670258620689655E-2</v>
      </c>
      <c r="V95" s="36">
        <f>Frumgögn!L24</f>
        <v>9304</v>
      </c>
      <c r="W95" s="37">
        <f>Frumgögn!M24</f>
        <v>4553</v>
      </c>
      <c r="X95" s="38">
        <f>Frumgögn!N24</f>
        <v>4751</v>
      </c>
      <c r="Y95" s="10">
        <f t="shared" si="27"/>
        <v>-1.5182182859772384E-2</v>
      </c>
      <c r="Z95" s="44">
        <f t="shared" si="28"/>
        <v>1.5842422746931387E-2</v>
      </c>
    </row>
    <row r="96" spans="1:26" x14ac:dyDescent="0.25">
      <c r="B96" s="2" t="s">
        <v>27</v>
      </c>
      <c r="C96" s="27">
        <f>Frumgögn!L47</f>
        <v>117</v>
      </c>
      <c r="D96" s="28">
        <f>Frumgögn!M47</f>
        <v>65</v>
      </c>
      <c r="E96" s="29">
        <f>Frumgögn!N47</f>
        <v>52</v>
      </c>
      <c r="F96" s="116">
        <f>Frumgögn!L69</f>
        <v>131</v>
      </c>
      <c r="G96" s="117">
        <f>Frumgögn!M69</f>
        <v>69</v>
      </c>
      <c r="H96" s="119">
        <f>Frumgögn!N69</f>
        <v>62</v>
      </c>
      <c r="I96" s="27">
        <f>Frumgögn!L91</f>
        <v>33</v>
      </c>
      <c r="J96" s="28">
        <f>Frumgögn!M91</f>
        <v>17</v>
      </c>
      <c r="K96" s="29">
        <f>Frumgögn!N91</f>
        <v>16</v>
      </c>
      <c r="L96" s="116">
        <f>Frumgögn!L113</f>
        <v>5</v>
      </c>
      <c r="M96" s="117">
        <f>Frumgögn!M113</f>
        <v>4</v>
      </c>
      <c r="N96" s="119">
        <f>Frumgögn!N113</f>
        <v>1</v>
      </c>
      <c r="P96" s="36">
        <f t="shared" si="22"/>
        <v>286</v>
      </c>
      <c r="Q96" s="37">
        <f t="shared" si="23"/>
        <v>155</v>
      </c>
      <c r="R96" s="38">
        <f t="shared" si="24"/>
        <v>131</v>
      </c>
      <c r="S96" s="43">
        <f t="shared" si="25"/>
        <v>-1.670258620689655E-2</v>
      </c>
      <c r="T96" s="44">
        <f t="shared" si="26"/>
        <v>1.4116379310344828E-2</v>
      </c>
      <c r="V96" s="36">
        <f>Frumgögn!L25</f>
        <v>8809</v>
      </c>
      <c r="W96" s="37">
        <f>Frumgögn!M25</f>
        <v>4186</v>
      </c>
      <c r="X96" s="38">
        <f>Frumgögn!N25</f>
        <v>4623</v>
      </c>
      <c r="Y96" s="10">
        <f t="shared" si="27"/>
        <v>-1.3958404887108982E-2</v>
      </c>
      <c r="Z96" s="44">
        <f t="shared" si="28"/>
        <v>1.5415601001697284E-2</v>
      </c>
    </row>
    <row r="97" spans="1:26" x14ac:dyDescent="0.25">
      <c r="B97" s="2" t="s">
        <v>28</v>
      </c>
      <c r="C97" s="27">
        <f>Frumgögn!L48</f>
        <v>112</v>
      </c>
      <c r="D97" s="28">
        <f>Frumgögn!M48</f>
        <v>54</v>
      </c>
      <c r="E97" s="29">
        <f>Frumgögn!N48</f>
        <v>58</v>
      </c>
      <c r="F97" s="116">
        <f>Frumgögn!L70</f>
        <v>119</v>
      </c>
      <c r="G97" s="117">
        <f>Frumgögn!M70</f>
        <v>70</v>
      </c>
      <c r="H97" s="119">
        <f>Frumgögn!N70</f>
        <v>49</v>
      </c>
      <c r="I97" s="27">
        <f>Frumgögn!L92</f>
        <v>38</v>
      </c>
      <c r="J97" s="28">
        <f>Frumgögn!M92</f>
        <v>19</v>
      </c>
      <c r="K97" s="29">
        <f>Frumgögn!N92</f>
        <v>19</v>
      </c>
      <c r="L97" s="116">
        <f>Frumgögn!L114</f>
        <v>2</v>
      </c>
      <c r="M97" s="117">
        <f>Frumgögn!M114</f>
        <v>1</v>
      </c>
      <c r="N97" s="119">
        <f>Frumgögn!N114</f>
        <v>1</v>
      </c>
      <c r="P97" s="36">
        <f t="shared" si="22"/>
        <v>271</v>
      </c>
      <c r="Q97" s="37">
        <f t="shared" si="23"/>
        <v>144</v>
      </c>
      <c r="R97" s="38">
        <f t="shared" si="24"/>
        <v>127</v>
      </c>
      <c r="S97" s="43">
        <f t="shared" si="25"/>
        <v>-1.5517241379310345E-2</v>
      </c>
      <c r="T97" s="44">
        <f t="shared" si="26"/>
        <v>1.3685344827586206E-2</v>
      </c>
      <c r="V97" s="36">
        <f>Frumgögn!L26</f>
        <v>7679</v>
      </c>
      <c r="W97" s="37">
        <f>Frumgögn!M26</f>
        <v>3476</v>
      </c>
      <c r="X97" s="38">
        <f>Frumgögn!N26</f>
        <v>4203</v>
      </c>
      <c r="Y97" s="10">
        <f t="shared" si="27"/>
        <v>-1.1590878019013574E-2</v>
      </c>
      <c r="Z97" s="44">
        <f t="shared" si="28"/>
        <v>1.4015092150147887E-2</v>
      </c>
    </row>
    <row r="98" spans="1:26" x14ac:dyDescent="0.25">
      <c r="B98" s="2" t="s">
        <v>29</v>
      </c>
      <c r="C98" s="27">
        <f>Frumgögn!L49</f>
        <v>77</v>
      </c>
      <c r="D98" s="28">
        <f>Frumgögn!M49</f>
        <v>31</v>
      </c>
      <c r="E98" s="29">
        <f>Frumgögn!N49</f>
        <v>46</v>
      </c>
      <c r="F98" s="116">
        <f>Frumgögn!L71</f>
        <v>83</v>
      </c>
      <c r="G98" s="117">
        <f>Frumgögn!M71</f>
        <v>33</v>
      </c>
      <c r="H98" s="119">
        <f>Frumgögn!N71</f>
        <v>50</v>
      </c>
      <c r="I98" s="27">
        <f>Frumgögn!L93</f>
        <v>11</v>
      </c>
      <c r="J98" s="28">
        <f>Frumgögn!M93</f>
        <v>5</v>
      </c>
      <c r="K98" s="29">
        <f>Frumgögn!N93</f>
        <v>6</v>
      </c>
      <c r="L98" s="116">
        <f>Frumgögn!L115</f>
        <v>2</v>
      </c>
      <c r="M98" s="117">
        <f>Frumgögn!M115</f>
        <v>1</v>
      </c>
      <c r="N98" s="119">
        <f>Frumgögn!N115</f>
        <v>1</v>
      </c>
      <c r="P98" s="36">
        <f t="shared" si="22"/>
        <v>173</v>
      </c>
      <c r="Q98" s="37">
        <f t="shared" si="23"/>
        <v>70</v>
      </c>
      <c r="R98" s="38">
        <f t="shared" si="24"/>
        <v>103</v>
      </c>
      <c r="S98" s="43">
        <f t="shared" si="25"/>
        <v>-7.5431034482758624E-3</v>
      </c>
      <c r="T98" s="44">
        <f t="shared" si="26"/>
        <v>1.1099137931034482E-2</v>
      </c>
      <c r="V98" s="36">
        <f>Frumgögn!L27</f>
        <v>5194</v>
      </c>
      <c r="W98" s="37">
        <f>Frumgögn!M27</f>
        <v>2177</v>
      </c>
      <c r="X98" s="38">
        <f>Frumgögn!N27</f>
        <v>3017</v>
      </c>
      <c r="Y98" s="10">
        <f t="shared" si="27"/>
        <v>-7.2593042138643709E-3</v>
      </c>
      <c r="Z98" s="44">
        <f t="shared" si="28"/>
        <v>1.0060321916963164E-2</v>
      </c>
    </row>
    <row r="99" spans="1:26" x14ac:dyDescent="0.25">
      <c r="B99" s="2" t="s">
        <v>30</v>
      </c>
      <c r="C99" s="27">
        <f>Frumgögn!L50</f>
        <v>49</v>
      </c>
      <c r="D99" s="28">
        <f>Frumgögn!M50</f>
        <v>22</v>
      </c>
      <c r="E99" s="29">
        <f>Frumgögn!N50</f>
        <v>27</v>
      </c>
      <c r="F99" s="116">
        <f>Frumgögn!L72</f>
        <v>31</v>
      </c>
      <c r="G99" s="117">
        <f>Frumgögn!M72</f>
        <v>15</v>
      </c>
      <c r="H99" s="119">
        <f>Frumgögn!N72</f>
        <v>16</v>
      </c>
      <c r="I99" s="27">
        <f>Frumgögn!L94</f>
        <v>5</v>
      </c>
      <c r="J99" s="28">
        <f>Frumgögn!M94</f>
        <v>2</v>
      </c>
      <c r="K99" s="29">
        <f>Frumgögn!N94</f>
        <v>3</v>
      </c>
      <c r="L99" s="116">
        <f>Frumgögn!L116</f>
        <v>3</v>
      </c>
      <c r="M99" s="117">
        <f>Frumgögn!M116</f>
        <v>2</v>
      </c>
      <c r="N99" s="119">
        <f>Frumgögn!N116</f>
        <v>1</v>
      </c>
      <c r="P99" s="36">
        <f t="shared" si="22"/>
        <v>88</v>
      </c>
      <c r="Q99" s="37">
        <f t="shared" si="23"/>
        <v>41</v>
      </c>
      <c r="R99" s="38">
        <f t="shared" si="24"/>
        <v>47</v>
      </c>
      <c r="S99" s="43">
        <f t="shared" si="25"/>
        <v>-4.4181034482758622E-3</v>
      </c>
      <c r="T99" s="44">
        <f t="shared" si="26"/>
        <v>5.0646551724137928E-3</v>
      </c>
      <c r="V99" s="36">
        <f>Frumgögn!L28</f>
        <v>2764</v>
      </c>
      <c r="W99" s="37">
        <f>Frumgögn!M28</f>
        <v>1065</v>
      </c>
      <c r="X99" s="38">
        <f>Frumgögn!N28</f>
        <v>1699</v>
      </c>
      <c r="Y99" s="10">
        <f t="shared" si="27"/>
        <v>-3.5512903021431121E-3</v>
      </c>
      <c r="Z99" s="44">
        <f t="shared" si="28"/>
        <v>5.665391759005772E-3</v>
      </c>
    </row>
    <row r="100" spans="1:26" x14ac:dyDescent="0.25">
      <c r="B100" s="2" t="s">
        <v>31</v>
      </c>
      <c r="C100" s="27">
        <f>Frumgögn!L51</f>
        <v>14</v>
      </c>
      <c r="D100" s="28">
        <f>Frumgögn!M51</f>
        <v>6</v>
      </c>
      <c r="E100" s="29">
        <f>Frumgögn!N51</f>
        <v>8</v>
      </c>
      <c r="F100" s="116">
        <f>Frumgögn!L73</f>
        <v>14</v>
      </c>
      <c r="G100" s="117">
        <f>Frumgögn!M73</f>
        <v>6</v>
      </c>
      <c r="H100" s="119">
        <f>Frumgögn!N73</f>
        <v>8</v>
      </c>
      <c r="I100" s="27">
        <f>Frumgögn!L95</f>
        <v>2</v>
      </c>
      <c r="J100" s="28">
        <f>Frumgögn!M95</f>
        <v>1</v>
      </c>
      <c r="K100" s="29">
        <f>Frumgögn!N95</f>
        <v>1</v>
      </c>
      <c r="L100" s="116">
        <f>Frumgögn!L117</f>
        <v>0</v>
      </c>
      <c r="M100" s="117">
        <f>Frumgögn!M117</f>
        <v>0</v>
      </c>
      <c r="N100" s="119">
        <f>Frumgögn!N117</f>
        <v>0</v>
      </c>
      <c r="P100" s="36">
        <f t="shared" si="22"/>
        <v>30</v>
      </c>
      <c r="Q100" s="37">
        <f t="shared" si="23"/>
        <v>13</v>
      </c>
      <c r="R100" s="38">
        <f t="shared" si="24"/>
        <v>17</v>
      </c>
      <c r="S100" s="43">
        <f t="shared" si="25"/>
        <v>-1.4008620689655172E-3</v>
      </c>
      <c r="T100" s="44">
        <f t="shared" si="26"/>
        <v>1.8318965517241379E-3</v>
      </c>
      <c r="V100" s="36">
        <f>Frumgögn!L29</f>
        <v>1024</v>
      </c>
      <c r="W100" s="37">
        <f>Frumgögn!M29</f>
        <v>338</v>
      </c>
      <c r="X100" s="38">
        <f>Frumgögn!N29</f>
        <v>686</v>
      </c>
      <c r="Y100" s="10">
        <f t="shared" si="27"/>
        <v>-1.1270761710087999E-3</v>
      </c>
      <c r="Z100" s="44">
        <f t="shared" si="28"/>
        <v>2.2874977908640139E-3</v>
      </c>
    </row>
    <row r="101" spans="1:26" x14ac:dyDescent="0.25">
      <c r="B101" s="2" t="s">
        <v>32</v>
      </c>
      <c r="C101" s="27">
        <f>Frumgögn!L52</f>
        <v>5</v>
      </c>
      <c r="D101" s="28">
        <f>Frumgögn!M52</f>
        <v>0</v>
      </c>
      <c r="E101" s="29">
        <f>Frumgögn!N52</f>
        <v>5</v>
      </c>
      <c r="F101" s="116">
        <f>Frumgögn!L74</f>
        <v>2</v>
      </c>
      <c r="G101" s="117">
        <f>Frumgögn!M74</f>
        <v>0</v>
      </c>
      <c r="H101" s="119">
        <f>Frumgögn!N74</f>
        <v>2</v>
      </c>
      <c r="I101" s="27">
        <f>Frumgögn!L96</f>
        <v>0</v>
      </c>
      <c r="J101" s="28">
        <f>Frumgögn!M96</f>
        <v>0</v>
      </c>
      <c r="K101" s="29">
        <f>Frumgögn!N96</f>
        <v>0</v>
      </c>
      <c r="L101" s="116">
        <f>Frumgögn!L118</f>
        <v>0</v>
      </c>
      <c r="M101" s="117">
        <f>Frumgögn!M118</f>
        <v>0</v>
      </c>
      <c r="N101" s="119">
        <f>Frumgögn!N118</f>
        <v>0</v>
      </c>
      <c r="P101" s="36">
        <f t="shared" si="22"/>
        <v>7</v>
      </c>
      <c r="Q101" s="37">
        <f t="shared" si="23"/>
        <v>0</v>
      </c>
      <c r="R101" s="38">
        <f t="shared" si="24"/>
        <v>7</v>
      </c>
      <c r="S101" s="43">
        <f t="shared" si="25"/>
        <v>0</v>
      </c>
      <c r="T101" s="44">
        <f t="shared" si="26"/>
        <v>7.543103448275862E-4</v>
      </c>
      <c r="V101" s="36">
        <f>Frumgögn!L30</f>
        <v>232</v>
      </c>
      <c r="W101" s="37">
        <f>Frumgögn!M30</f>
        <v>51</v>
      </c>
      <c r="X101" s="38">
        <f>Frumgögn!N30</f>
        <v>181</v>
      </c>
      <c r="Y101" s="10">
        <f t="shared" si="27"/>
        <v>-1.700617891167124E-4</v>
      </c>
      <c r="Z101" s="44">
        <f t="shared" si="28"/>
        <v>6.03552624120097E-4</v>
      </c>
    </row>
    <row r="102" spans="1:26" ht="15.75" thickBot="1" x14ac:dyDescent="0.3">
      <c r="B102" s="2" t="s">
        <v>33</v>
      </c>
      <c r="C102" s="30">
        <f>Frumgögn!L53</f>
        <v>1</v>
      </c>
      <c r="D102" s="31">
        <f>Frumgögn!M53</f>
        <v>0</v>
      </c>
      <c r="E102" s="32">
        <f>Frumgögn!N53</f>
        <v>1</v>
      </c>
      <c r="F102" s="120">
        <f>Frumgögn!L75</f>
        <v>0</v>
      </c>
      <c r="G102" s="121">
        <f>Frumgögn!M75</f>
        <v>0</v>
      </c>
      <c r="H102" s="122">
        <f>Frumgögn!N75</f>
        <v>0</v>
      </c>
      <c r="I102" s="30">
        <f>Frumgögn!L97</f>
        <v>1</v>
      </c>
      <c r="J102" s="31">
        <f>Frumgögn!M97</f>
        <v>1</v>
      </c>
      <c r="K102" s="32">
        <f>Frumgögn!N97</f>
        <v>0</v>
      </c>
      <c r="L102" s="120">
        <f>Frumgögn!L119</f>
        <v>0</v>
      </c>
      <c r="M102" s="121">
        <f>Frumgögn!M119</f>
        <v>0</v>
      </c>
      <c r="N102" s="122">
        <f>Frumgögn!N119</f>
        <v>0</v>
      </c>
      <c r="P102" s="39">
        <f t="shared" si="22"/>
        <v>2</v>
      </c>
      <c r="Q102" s="40">
        <f t="shared" si="23"/>
        <v>1</v>
      </c>
      <c r="R102" s="41">
        <f t="shared" si="24"/>
        <v>1</v>
      </c>
      <c r="S102" s="45">
        <f t="shared" si="25"/>
        <v>-1.0775862068965517E-4</v>
      </c>
      <c r="T102" s="46">
        <f t="shared" si="26"/>
        <v>1.0775862068965517E-4</v>
      </c>
      <c r="V102" s="39">
        <f>Frumgögn!L31</f>
        <v>33</v>
      </c>
      <c r="W102" s="40">
        <f>Frumgögn!M31</f>
        <v>9</v>
      </c>
      <c r="X102" s="41">
        <f>Frumgögn!N31</f>
        <v>24</v>
      </c>
      <c r="Y102" s="51">
        <f t="shared" si="27"/>
        <v>-3.0010903961772778E-5</v>
      </c>
      <c r="Z102" s="46">
        <f t="shared" si="28"/>
        <v>8.002907723139408E-5</v>
      </c>
    </row>
    <row r="103" spans="1:26" x14ac:dyDescent="0.25">
      <c r="B103" s="9"/>
      <c r="C103" s="9"/>
      <c r="D103" s="9"/>
      <c r="H103" s="9"/>
      <c r="I103" s="9"/>
      <c r="J103" s="10"/>
      <c r="O103" s="2" t="s">
        <v>42</v>
      </c>
      <c r="P103" s="9">
        <f>SUM(P82:P102)</f>
        <v>11516</v>
      </c>
      <c r="Q103" s="9">
        <f>SUM(Q82:Q102)</f>
        <v>6768</v>
      </c>
      <c r="R103" s="9">
        <f>SUM(R82:R102)</f>
        <v>4748</v>
      </c>
      <c r="U103" s="2" t="s">
        <v>42</v>
      </c>
      <c r="V103" s="9">
        <f>SUM(V82:V102)</f>
        <v>299891</v>
      </c>
      <c r="W103" s="9">
        <f>SUM(W82:W102)</f>
        <v>151202</v>
      </c>
      <c r="X103" s="9">
        <f>SUM(X82:X102)</f>
        <v>148689</v>
      </c>
    </row>
    <row r="104" spans="1:26" ht="15.75" thickBot="1" x14ac:dyDescent="0.3"/>
    <row r="105" spans="1:26" ht="21.75" thickBot="1" x14ac:dyDescent="0.4">
      <c r="A105" s="2" t="s">
        <v>38</v>
      </c>
      <c r="B105" s="49">
        <v>2007</v>
      </c>
      <c r="C105" s="127" t="s">
        <v>34</v>
      </c>
      <c r="D105" s="128"/>
      <c r="E105" s="129"/>
      <c r="F105" s="127" t="s">
        <v>35</v>
      </c>
      <c r="G105" s="128"/>
      <c r="H105" s="129"/>
      <c r="I105" s="127" t="s">
        <v>36</v>
      </c>
      <c r="J105" s="128"/>
      <c r="K105" s="129"/>
      <c r="L105" s="127" t="s">
        <v>37</v>
      </c>
      <c r="M105" s="128"/>
      <c r="N105" s="129"/>
      <c r="O105" s="42"/>
      <c r="P105" s="130" t="s">
        <v>38</v>
      </c>
      <c r="Q105" s="131"/>
      <c r="R105" s="132"/>
      <c r="S105" s="133">
        <f>B105</f>
        <v>2007</v>
      </c>
      <c r="T105" s="134"/>
      <c r="V105" s="130" t="s">
        <v>39</v>
      </c>
      <c r="W105" s="131"/>
      <c r="X105" s="132"/>
      <c r="Y105" s="133">
        <f>B105</f>
        <v>2007</v>
      </c>
      <c r="Z105" s="134"/>
    </row>
    <row r="106" spans="1:26" ht="15.75" thickBot="1" x14ac:dyDescent="0.3">
      <c r="A106" s="2"/>
      <c r="B106" s="2"/>
      <c r="C106" s="13" t="s">
        <v>9</v>
      </c>
      <c r="D106" s="12" t="s">
        <v>10</v>
      </c>
      <c r="E106" s="14" t="s">
        <v>11</v>
      </c>
      <c r="F106" s="18" t="s">
        <v>9</v>
      </c>
      <c r="G106" s="19" t="s">
        <v>10</v>
      </c>
      <c r="H106" s="20" t="s">
        <v>11</v>
      </c>
      <c r="I106" s="18" t="s">
        <v>9</v>
      </c>
      <c r="J106" s="19" t="s">
        <v>10</v>
      </c>
      <c r="K106" s="20" t="s">
        <v>11</v>
      </c>
      <c r="L106" s="18" t="s">
        <v>9</v>
      </c>
      <c r="M106" s="19" t="s">
        <v>10</v>
      </c>
      <c r="N106" s="20" t="s">
        <v>11</v>
      </c>
      <c r="O106" s="12"/>
      <c r="P106" s="21" t="s">
        <v>9</v>
      </c>
      <c r="Q106" s="22" t="s">
        <v>10</v>
      </c>
      <c r="R106" s="23" t="s">
        <v>11</v>
      </c>
      <c r="S106" s="18" t="s">
        <v>40</v>
      </c>
      <c r="T106" s="20" t="s">
        <v>41</v>
      </c>
      <c r="U106" s="2"/>
      <c r="V106" s="15" t="s">
        <v>9</v>
      </c>
      <c r="W106" s="16" t="s">
        <v>10</v>
      </c>
      <c r="X106" s="17" t="s">
        <v>11</v>
      </c>
      <c r="Y106" s="18" t="s">
        <v>40</v>
      </c>
      <c r="Z106" s="20" t="s">
        <v>41</v>
      </c>
    </row>
    <row r="107" spans="1:26" x14ac:dyDescent="0.25">
      <c r="B107" s="2" t="s">
        <v>13</v>
      </c>
      <c r="C107" s="24">
        <f>Frumgögn!O33</f>
        <v>290</v>
      </c>
      <c r="D107" s="25">
        <f>Frumgögn!P33</f>
        <v>165</v>
      </c>
      <c r="E107" s="26">
        <f>Frumgögn!Q33</f>
        <v>125</v>
      </c>
      <c r="F107" s="114">
        <f>Frumgögn!O55</f>
        <v>327</v>
      </c>
      <c r="G107" s="115">
        <f>Frumgögn!P55</f>
        <v>167</v>
      </c>
      <c r="H107" s="118">
        <f>Frumgögn!Q55</f>
        <v>160</v>
      </c>
      <c r="I107" s="24">
        <f>Frumgögn!O77</f>
        <v>47</v>
      </c>
      <c r="J107" s="25">
        <f>Frumgögn!P77</f>
        <v>17</v>
      </c>
      <c r="K107" s="26">
        <f>Frumgögn!Q77</f>
        <v>30</v>
      </c>
      <c r="L107" s="114">
        <f>Frumgögn!O99</f>
        <v>3</v>
      </c>
      <c r="M107" s="115">
        <f>Frumgögn!P99</f>
        <v>2</v>
      </c>
      <c r="N107" s="118">
        <f>Frumgögn!Q99</f>
        <v>1</v>
      </c>
      <c r="P107" s="33">
        <f>C107+F107+I107+L107</f>
        <v>667</v>
      </c>
      <c r="Q107" s="34">
        <f>M107+J107+G107+D107</f>
        <v>351</v>
      </c>
      <c r="R107" s="35">
        <f>N107+K107+H107+E107</f>
        <v>316</v>
      </c>
      <c r="S107" s="43">
        <f>Q107/$P$128*-1</f>
        <v>-2.6621160409556314E-2</v>
      </c>
      <c r="T107" s="44">
        <f>R107/$P$128</f>
        <v>2.396662874478574E-2</v>
      </c>
      <c r="V107" s="33">
        <f>Frumgögn!O11</f>
        <v>21435</v>
      </c>
      <c r="W107" s="34">
        <f>Frumgögn!P11</f>
        <v>10924</v>
      </c>
      <c r="X107" s="35">
        <f>Frumgögn!Q11</f>
        <v>10511</v>
      </c>
      <c r="Y107" s="50">
        <f>W107/$V$128*-1</f>
        <v>-3.5505343352661277E-2</v>
      </c>
      <c r="Z107" s="48">
        <f>X107/$V$128</f>
        <v>3.4163004758314047E-2</v>
      </c>
    </row>
    <row r="108" spans="1:26" x14ac:dyDescent="0.25">
      <c r="B108" s="2" t="s">
        <v>14</v>
      </c>
      <c r="C108" s="27">
        <f>Frumgögn!O34</f>
        <v>322</v>
      </c>
      <c r="D108" s="28">
        <f>Frumgögn!P34</f>
        <v>150</v>
      </c>
      <c r="E108" s="29">
        <f>Frumgögn!Q34</f>
        <v>172</v>
      </c>
      <c r="F108" s="116">
        <f>Frumgögn!O56</f>
        <v>330</v>
      </c>
      <c r="G108" s="117">
        <f>Frumgögn!P56</f>
        <v>179</v>
      </c>
      <c r="H108" s="119">
        <f>Frumgögn!Q56</f>
        <v>151</v>
      </c>
      <c r="I108" s="27">
        <f>Frumgögn!O78</f>
        <v>44</v>
      </c>
      <c r="J108" s="28">
        <f>Frumgögn!P78</f>
        <v>23</v>
      </c>
      <c r="K108" s="29">
        <f>Frumgögn!Q78</f>
        <v>21</v>
      </c>
      <c r="L108" s="116">
        <f>Frumgögn!O100</f>
        <v>8</v>
      </c>
      <c r="M108" s="117">
        <f>Frumgögn!P100</f>
        <v>5</v>
      </c>
      <c r="N108" s="119">
        <f>Frumgögn!Q100</f>
        <v>3</v>
      </c>
      <c r="P108" s="36">
        <f t="shared" ref="P108:P127" si="29">C108+F108+I108+L108</f>
        <v>704</v>
      </c>
      <c r="Q108" s="37">
        <f t="shared" ref="Q108:Q127" si="30">M108+J108+G108+D108</f>
        <v>357</v>
      </c>
      <c r="R108" s="38">
        <f t="shared" ref="R108:R127" si="31">N108+K108+H108+E108</f>
        <v>347</v>
      </c>
      <c r="S108" s="43">
        <f t="shared" ref="S108:S127" si="32">Q108/$P$128*-1</f>
        <v>-2.7076222980659842E-2</v>
      </c>
      <c r="T108" s="44">
        <f t="shared" ref="T108:T127" si="33">R108/$P$128</f>
        <v>2.6317785362153963E-2</v>
      </c>
      <c r="V108" s="36">
        <f>Frumgögn!O12</f>
        <v>21272</v>
      </c>
      <c r="W108" s="37">
        <f>Frumgögn!P12</f>
        <v>10791</v>
      </c>
      <c r="X108" s="38">
        <f>Frumgögn!Q12</f>
        <v>10481</v>
      </c>
      <c r="Y108" s="10">
        <f t="shared" ref="Y108:Y127" si="34">W108/$V$128*-1</f>
        <v>-3.5073064822278267E-2</v>
      </c>
      <c r="Z108" s="44">
        <f t="shared" ref="Z108:Z127" si="35">X108/$V$128</f>
        <v>3.4065498322889312E-2</v>
      </c>
    </row>
    <row r="109" spans="1:26" x14ac:dyDescent="0.25">
      <c r="B109" s="2" t="s">
        <v>15</v>
      </c>
      <c r="C109" s="27">
        <f>Frumgögn!O35</f>
        <v>356</v>
      </c>
      <c r="D109" s="28">
        <f>Frumgögn!P35</f>
        <v>180</v>
      </c>
      <c r="E109" s="29">
        <f>Frumgögn!Q35</f>
        <v>176</v>
      </c>
      <c r="F109" s="116">
        <f>Frumgögn!O57</f>
        <v>354</v>
      </c>
      <c r="G109" s="117">
        <f>Frumgögn!P57</f>
        <v>172</v>
      </c>
      <c r="H109" s="119">
        <f>Frumgögn!Q57</f>
        <v>182</v>
      </c>
      <c r="I109" s="27">
        <f>Frumgögn!O79</f>
        <v>44</v>
      </c>
      <c r="J109" s="28">
        <f>Frumgögn!P79</f>
        <v>22</v>
      </c>
      <c r="K109" s="29">
        <f>Frumgögn!Q79</f>
        <v>22</v>
      </c>
      <c r="L109" s="116">
        <f>Frumgögn!O101</f>
        <v>3</v>
      </c>
      <c r="M109" s="117">
        <f>Frumgögn!P101</f>
        <v>2</v>
      </c>
      <c r="N109" s="119">
        <f>Frumgögn!Q101</f>
        <v>1</v>
      </c>
      <c r="P109" s="36">
        <f t="shared" si="29"/>
        <v>757</v>
      </c>
      <c r="Q109" s="37">
        <f t="shared" si="30"/>
        <v>376</v>
      </c>
      <c r="R109" s="38">
        <f t="shared" si="31"/>
        <v>381</v>
      </c>
      <c r="S109" s="43">
        <f t="shared" si="32"/>
        <v>-2.8517254455821008E-2</v>
      </c>
      <c r="T109" s="44">
        <f t="shared" si="33"/>
        <v>2.8896473265073948E-2</v>
      </c>
      <c r="V109" s="36">
        <f>Frumgögn!O13</f>
        <v>22760</v>
      </c>
      <c r="W109" s="37">
        <f>Frumgögn!P13</f>
        <v>11658</v>
      </c>
      <c r="X109" s="38">
        <f>Frumgögn!Q13</f>
        <v>11102</v>
      </c>
      <c r="Y109" s="10">
        <f t="shared" si="34"/>
        <v>-3.7891000806053197E-2</v>
      </c>
      <c r="Z109" s="44">
        <f t="shared" si="35"/>
        <v>3.6083881536181389E-2</v>
      </c>
    </row>
    <row r="110" spans="1:26" x14ac:dyDescent="0.25">
      <c r="B110" s="2" t="s">
        <v>16</v>
      </c>
      <c r="C110" s="27">
        <f>Frumgögn!O36</f>
        <v>355</v>
      </c>
      <c r="D110" s="28">
        <f>Frumgögn!P36</f>
        <v>179</v>
      </c>
      <c r="E110" s="29">
        <f>Frumgögn!Q36</f>
        <v>176</v>
      </c>
      <c r="F110" s="116">
        <f>Frumgögn!O58</f>
        <v>375</v>
      </c>
      <c r="G110" s="117">
        <f>Frumgögn!P58</f>
        <v>183</v>
      </c>
      <c r="H110" s="119">
        <f>Frumgögn!Q58</f>
        <v>192</v>
      </c>
      <c r="I110" s="27">
        <f>Frumgögn!O80</f>
        <v>65</v>
      </c>
      <c r="J110" s="28">
        <f>Frumgögn!P80</f>
        <v>37</v>
      </c>
      <c r="K110" s="29">
        <f>Frumgögn!Q80</f>
        <v>28</v>
      </c>
      <c r="L110" s="116">
        <f>Frumgögn!O102</f>
        <v>12</v>
      </c>
      <c r="M110" s="117">
        <f>Frumgögn!P102</f>
        <v>6</v>
      </c>
      <c r="N110" s="119">
        <f>Frumgögn!Q102</f>
        <v>6</v>
      </c>
      <c r="P110" s="36">
        <f t="shared" si="29"/>
        <v>807</v>
      </c>
      <c r="Q110" s="37">
        <f t="shared" si="30"/>
        <v>405</v>
      </c>
      <c r="R110" s="38">
        <f t="shared" si="31"/>
        <v>402</v>
      </c>
      <c r="S110" s="43">
        <f t="shared" si="32"/>
        <v>-3.0716723549488054E-2</v>
      </c>
      <c r="T110" s="44">
        <f t="shared" si="33"/>
        <v>3.0489192263936291E-2</v>
      </c>
      <c r="V110" s="36">
        <f>Frumgögn!O14</f>
        <v>23017</v>
      </c>
      <c r="W110" s="37">
        <f>Frumgögn!P14</f>
        <v>11870</v>
      </c>
      <c r="X110" s="38">
        <f>Frumgögn!Q14</f>
        <v>11147</v>
      </c>
      <c r="Y110" s="10">
        <f t="shared" si="34"/>
        <v>-3.8580046283054684E-2</v>
      </c>
      <c r="Z110" s="44">
        <f t="shared" si="35"/>
        <v>3.6230141189318492E-2</v>
      </c>
    </row>
    <row r="111" spans="1:26" x14ac:dyDescent="0.25">
      <c r="B111" s="2" t="s">
        <v>17</v>
      </c>
      <c r="C111" s="27">
        <f>Frumgögn!O37</f>
        <v>362</v>
      </c>
      <c r="D111" s="28">
        <f>Frumgögn!P37</f>
        <v>204</v>
      </c>
      <c r="E111" s="29">
        <f>Frumgögn!Q37</f>
        <v>158</v>
      </c>
      <c r="F111" s="116">
        <f>Frumgögn!O59</f>
        <v>371</v>
      </c>
      <c r="G111" s="117">
        <f>Frumgögn!P59</f>
        <v>208</v>
      </c>
      <c r="H111" s="119">
        <f>Frumgögn!Q59</f>
        <v>163</v>
      </c>
      <c r="I111" s="27">
        <f>Frumgögn!O81</f>
        <v>44</v>
      </c>
      <c r="J111" s="28">
        <f>Frumgögn!P81</f>
        <v>28</v>
      </c>
      <c r="K111" s="29">
        <f>Frumgögn!Q81</f>
        <v>16</v>
      </c>
      <c r="L111" s="116">
        <f>Frumgögn!O103</f>
        <v>20</v>
      </c>
      <c r="M111" s="117">
        <f>Frumgögn!P103</f>
        <v>16</v>
      </c>
      <c r="N111" s="119">
        <f>Frumgögn!Q103</f>
        <v>4</v>
      </c>
      <c r="P111" s="36">
        <f t="shared" si="29"/>
        <v>797</v>
      </c>
      <c r="Q111" s="37">
        <f t="shared" si="30"/>
        <v>456</v>
      </c>
      <c r="R111" s="38">
        <f t="shared" si="31"/>
        <v>341</v>
      </c>
      <c r="S111" s="43">
        <f t="shared" si="32"/>
        <v>-3.4584755403868031E-2</v>
      </c>
      <c r="T111" s="44">
        <f t="shared" si="33"/>
        <v>2.5862722791050435E-2</v>
      </c>
      <c r="V111" s="36">
        <f>Frumgögn!O15</f>
        <v>21632</v>
      </c>
      <c r="W111" s="37">
        <f>Frumgögn!P15</f>
        <v>11005</v>
      </c>
      <c r="X111" s="38">
        <f>Frumgögn!Q15</f>
        <v>10627</v>
      </c>
      <c r="Y111" s="10">
        <f t="shared" si="34"/>
        <v>-3.5768610728308066E-2</v>
      </c>
      <c r="Z111" s="44">
        <f t="shared" si="35"/>
        <v>3.454002964195637E-2</v>
      </c>
    </row>
    <row r="112" spans="1:26" x14ac:dyDescent="0.25">
      <c r="B112" s="2" t="s">
        <v>18</v>
      </c>
      <c r="C112" s="27">
        <f>Frumgögn!O38</f>
        <v>400</v>
      </c>
      <c r="D112" s="28">
        <f>Frumgögn!P38</f>
        <v>269</v>
      </c>
      <c r="E112" s="29">
        <f>Frumgögn!Q38</f>
        <v>131</v>
      </c>
      <c r="F112" s="116">
        <f>Frumgögn!O60</f>
        <v>420</v>
      </c>
      <c r="G112" s="117">
        <f>Frumgögn!P60</f>
        <v>257</v>
      </c>
      <c r="H112" s="119">
        <f>Frumgögn!Q60</f>
        <v>163</v>
      </c>
      <c r="I112" s="27">
        <f>Frumgögn!O82</f>
        <v>41</v>
      </c>
      <c r="J112" s="28">
        <f>Frumgögn!P82</f>
        <v>17</v>
      </c>
      <c r="K112" s="29">
        <f>Frumgögn!Q82</f>
        <v>24</v>
      </c>
      <c r="L112" s="116">
        <f>Frumgögn!O104</f>
        <v>28</v>
      </c>
      <c r="M112" s="117">
        <f>Frumgögn!P104</f>
        <v>24</v>
      </c>
      <c r="N112" s="119">
        <f>Frumgögn!Q104</f>
        <v>4</v>
      </c>
      <c r="P112" s="36">
        <f t="shared" si="29"/>
        <v>889</v>
      </c>
      <c r="Q112" s="37">
        <f t="shared" si="30"/>
        <v>567</v>
      </c>
      <c r="R112" s="38">
        <f t="shared" si="31"/>
        <v>322</v>
      </c>
      <c r="S112" s="43">
        <f t="shared" si="32"/>
        <v>-4.3003412969283276E-2</v>
      </c>
      <c r="T112" s="44">
        <f t="shared" si="33"/>
        <v>2.4421691315889268E-2</v>
      </c>
      <c r="V112" s="36">
        <f>Frumgögn!O16</f>
        <v>22993</v>
      </c>
      <c r="W112" s="37">
        <f>Frumgögn!P16</f>
        <v>11868</v>
      </c>
      <c r="X112" s="38">
        <f>Frumgögn!Q16</f>
        <v>11125</v>
      </c>
      <c r="Y112" s="10">
        <f t="shared" si="34"/>
        <v>-3.8573545854026364E-2</v>
      </c>
      <c r="Z112" s="44">
        <f t="shared" si="35"/>
        <v>3.615863647000702E-2</v>
      </c>
    </row>
    <row r="113" spans="2:26" x14ac:dyDescent="0.25">
      <c r="B113" s="2" t="s">
        <v>19</v>
      </c>
      <c r="C113" s="27">
        <f>Frumgögn!O39</f>
        <v>443</v>
      </c>
      <c r="D113" s="28">
        <f>Frumgögn!P39</f>
        <v>313</v>
      </c>
      <c r="E113" s="29">
        <f>Frumgögn!Q39</f>
        <v>130</v>
      </c>
      <c r="F113" s="116">
        <f>Frumgögn!O61</f>
        <v>528</v>
      </c>
      <c r="G113" s="117">
        <f>Frumgögn!P61</f>
        <v>371</v>
      </c>
      <c r="H113" s="119">
        <f>Frumgögn!Q61</f>
        <v>157</v>
      </c>
      <c r="I113" s="27">
        <f>Frumgögn!O83</f>
        <v>37</v>
      </c>
      <c r="J113" s="28">
        <f>Frumgögn!P83</f>
        <v>20</v>
      </c>
      <c r="K113" s="29">
        <f>Frumgögn!Q83</f>
        <v>17</v>
      </c>
      <c r="L113" s="116">
        <f>Frumgögn!O105</f>
        <v>83</v>
      </c>
      <c r="M113" s="117">
        <f>Frumgögn!P105</f>
        <v>77</v>
      </c>
      <c r="N113" s="119">
        <f>Frumgögn!Q105</f>
        <v>6</v>
      </c>
      <c r="P113" s="36">
        <f t="shared" si="29"/>
        <v>1091</v>
      </c>
      <c r="Q113" s="37">
        <f t="shared" si="30"/>
        <v>781</v>
      </c>
      <c r="R113" s="38">
        <f t="shared" si="31"/>
        <v>310</v>
      </c>
      <c r="S113" s="43">
        <f t="shared" si="32"/>
        <v>-5.9233978005309065E-2</v>
      </c>
      <c r="T113" s="44">
        <f t="shared" si="33"/>
        <v>2.3511566173682216E-2</v>
      </c>
      <c r="V113" s="36">
        <f>Frumgögn!O17</f>
        <v>22614</v>
      </c>
      <c r="W113" s="37">
        <f>Frumgögn!P17</f>
        <v>11910</v>
      </c>
      <c r="X113" s="38">
        <f>Frumgögn!Q17</f>
        <v>10704</v>
      </c>
      <c r="Y113" s="10">
        <f t="shared" si="34"/>
        <v>-3.8710054863621002E-2</v>
      </c>
      <c r="Z113" s="44">
        <f t="shared" si="35"/>
        <v>3.4790296159546527E-2</v>
      </c>
    </row>
    <row r="114" spans="2:26" x14ac:dyDescent="0.25">
      <c r="B114" s="2" t="s">
        <v>20</v>
      </c>
      <c r="C114" s="27">
        <f>Frumgögn!O40</f>
        <v>492</v>
      </c>
      <c r="D114" s="28">
        <f>Frumgögn!P40</f>
        <v>341</v>
      </c>
      <c r="E114" s="29">
        <f>Frumgögn!Q40</f>
        <v>151</v>
      </c>
      <c r="F114" s="116">
        <f>Frumgögn!O62</f>
        <v>561</v>
      </c>
      <c r="G114" s="117">
        <f>Frumgögn!P62</f>
        <v>409</v>
      </c>
      <c r="H114" s="119">
        <f>Frumgögn!Q62</f>
        <v>152</v>
      </c>
      <c r="I114" s="27">
        <f>Frumgögn!O84</f>
        <v>35</v>
      </c>
      <c r="J114" s="28">
        <f>Frumgögn!P84</f>
        <v>22</v>
      </c>
      <c r="K114" s="29">
        <f>Frumgögn!Q84</f>
        <v>13</v>
      </c>
      <c r="L114" s="116">
        <f>Frumgögn!O106</f>
        <v>80</v>
      </c>
      <c r="M114" s="117">
        <f>Frumgögn!P106</f>
        <v>78</v>
      </c>
      <c r="N114" s="119">
        <f>Frumgögn!Q106</f>
        <v>2</v>
      </c>
      <c r="P114" s="36">
        <f t="shared" si="29"/>
        <v>1168</v>
      </c>
      <c r="Q114" s="37">
        <f t="shared" si="30"/>
        <v>850</v>
      </c>
      <c r="R114" s="38">
        <f t="shared" si="31"/>
        <v>318</v>
      </c>
      <c r="S114" s="43">
        <f t="shared" si="32"/>
        <v>-6.4467197572999624E-2</v>
      </c>
      <c r="T114" s="44">
        <f t="shared" si="33"/>
        <v>2.4118316268486917E-2</v>
      </c>
      <c r="V114" s="36">
        <f>Frumgögn!O18</f>
        <v>21014</v>
      </c>
      <c r="W114" s="37">
        <f>Frumgögn!P18</f>
        <v>11009</v>
      </c>
      <c r="X114" s="38">
        <f>Frumgögn!Q18</f>
        <v>10005</v>
      </c>
      <c r="Y114" s="10">
        <f t="shared" si="34"/>
        <v>-3.5781611586364698E-2</v>
      </c>
      <c r="Z114" s="44">
        <f t="shared" si="35"/>
        <v>3.2518396214150133E-2</v>
      </c>
    </row>
    <row r="115" spans="2:26" x14ac:dyDescent="0.25">
      <c r="B115" s="2" t="s">
        <v>21</v>
      </c>
      <c r="C115" s="27">
        <f>Frumgögn!O41</f>
        <v>539</v>
      </c>
      <c r="D115" s="28">
        <f>Frumgögn!P41</f>
        <v>386</v>
      </c>
      <c r="E115" s="29">
        <f>Frumgögn!Q41</f>
        <v>153</v>
      </c>
      <c r="F115" s="116">
        <f>Frumgögn!O63</f>
        <v>634</v>
      </c>
      <c r="G115" s="117">
        <f>Frumgögn!P63</f>
        <v>443</v>
      </c>
      <c r="H115" s="119">
        <f>Frumgögn!Q63</f>
        <v>191</v>
      </c>
      <c r="I115" s="27">
        <f>Frumgögn!O85</f>
        <v>54</v>
      </c>
      <c r="J115" s="28">
        <f>Frumgögn!P85</f>
        <v>21</v>
      </c>
      <c r="K115" s="29">
        <f>Frumgögn!Q85</f>
        <v>33</v>
      </c>
      <c r="L115" s="116">
        <f>Frumgögn!O107</f>
        <v>90</v>
      </c>
      <c r="M115" s="117">
        <f>Frumgögn!P107</f>
        <v>85</v>
      </c>
      <c r="N115" s="119">
        <f>Frumgögn!Q107</f>
        <v>5</v>
      </c>
      <c r="P115" s="36">
        <f t="shared" si="29"/>
        <v>1317</v>
      </c>
      <c r="Q115" s="37">
        <f t="shared" si="30"/>
        <v>935</v>
      </c>
      <c r="R115" s="38">
        <f t="shared" si="31"/>
        <v>382</v>
      </c>
      <c r="S115" s="43">
        <f t="shared" si="32"/>
        <v>-7.0913917330299586E-2</v>
      </c>
      <c r="T115" s="44">
        <f t="shared" si="33"/>
        <v>2.8972317026924536E-2</v>
      </c>
      <c r="V115" s="36">
        <f>Frumgögn!O19</f>
        <v>22939</v>
      </c>
      <c r="W115" s="37">
        <f>Frumgögn!P19</f>
        <v>11824</v>
      </c>
      <c r="X115" s="38">
        <f>Frumgögn!Q19</f>
        <v>11115</v>
      </c>
      <c r="Y115" s="10">
        <f t="shared" si="34"/>
        <v>-3.8430536415403414E-2</v>
      </c>
      <c r="Z115" s="44">
        <f t="shared" si="35"/>
        <v>3.6126134324865444E-2</v>
      </c>
    </row>
    <row r="116" spans="2:26" x14ac:dyDescent="0.25">
      <c r="B116" s="2" t="s">
        <v>22</v>
      </c>
      <c r="C116" s="27">
        <f>Frumgögn!O42</f>
        <v>683</v>
      </c>
      <c r="D116" s="28">
        <f>Frumgögn!P42</f>
        <v>514</v>
      </c>
      <c r="E116" s="29">
        <f>Frumgögn!Q42</f>
        <v>169</v>
      </c>
      <c r="F116" s="116">
        <f>Frumgögn!O64</f>
        <v>519</v>
      </c>
      <c r="G116" s="117">
        <f>Frumgögn!P64</f>
        <v>349</v>
      </c>
      <c r="H116" s="119">
        <f>Frumgögn!Q64</f>
        <v>170</v>
      </c>
      <c r="I116" s="27">
        <f>Frumgögn!O86</f>
        <v>47</v>
      </c>
      <c r="J116" s="28">
        <f>Frumgögn!P86</f>
        <v>24</v>
      </c>
      <c r="K116" s="29">
        <f>Frumgögn!Q86</f>
        <v>23</v>
      </c>
      <c r="L116" s="116">
        <f>Frumgögn!O108</f>
        <v>81</v>
      </c>
      <c r="M116" s="117">
        <f>Frumgögn!P108</f>
        <v>73</v>
      </c>
      <c r="N116" s="119">
        <f>Frumgögn!Q108</f>
        <v>8</v>
      </c>
      <c r="P116" s="36">
        <f t="shared" si="29"/>
        <v>1330</v>
      </c>
      <c r="Q116" s="37">
        <f t="shared" si="30"/>
        <v>960</v>
      </c>
      <c r="R116" s="38">
        <f t="shared" si="31"/>
        <v>370</v>
      </c>
      <c r="S116" s="43">
        <f t="shared" si="32"/>
        <v>-7.2810011376564274E-2</v>
      </c>
      <c r="T116" s="44">
        <f t="shared" si="33"/>
        <v>2.8062191884717484E-2</v>
      </c>
      <c r="V116" s="36">
        <f>Frumgögn!O20</f>
        <v>22236</v>
      </c>
      <c r="W116" s="37">
        <f>Frumgögn!P20</f>
        <v>11680</v>
      </c>
      <c r="X116" s="38">
        <f>Frumgögn!Q20</f>
        <v>10556</v>
      </c>
      <c r="Y116" s="10">
        <f t="shared" si="34"/>
        <v>-3.7962505525364676E-2</v>
      </c>
      <c r="Z116" s="44">
        <f t="shared" si="35"/>
        <v>3.4309264411451157E-2</v>
      </c>
    </row>
    <row r="117" spans="2:26" x14ac:dyDescent="0.25">
      <c r="B117" s="2" t="s">
        <v>23</v>
      </c>
      <c r="C117" s="27">
        <f>Frumgögn!O43</f>
        <v>550</v>
      </c>
      <c r="D117" s="28">
        <f>Frumgögn!P43</f>
        <v>417</v>
      </c>
      <c r="E117" s="29">
        <f>Frumgögn!Q43</f>
        <v>133</v>
      </c>
      <c r="F117" s="116">
        <f>Frumgögn!O65</f>
        <v>424</v>
      </c>
      <c r="G117" s="117">
        <f>Frumgögn!P65</f>
        <v>282</v>
      </c>
      <c r="H117" s="119">
        <f>Frumgögn!Q65</f>
        <v>142</v>
      </c>
      <c r="I117" s="27">
        <f>Frumgögn!O87</f>
        <v>51</v>
      </c>
      <c r="J117" s="28">
        <f>Frumgögn!P87</f>
        <v>31</v>
      </c>
      <c r="K117" s="29">
        <f>Frumgögn!Q87</f>
        <v>20</v>
      </c>
      <c r="L117" s="116">
        <f>Frumgögn!O109</f>
        <v>63</v>
      </c>
      <c r="M117" s="117">
        <f>Frumgögn!P109</f>
        <v>60</v>
      </c>
      <c r="N117" s="119">
        <f>Frumgögn!Q109</f>
        <v>3</v>
      </c>
      <c r="P117" s="36">
        <f t="shared" si="29"/>
        <v>1088</v>
      </c>
      <c r="Q117" s="37">
        <f t="shared" si="30"/>
        <v>790</v>
      </c>
      <c r="R117" s="38">
        <f t="shared" si="31"/>
        <v>298</v>
      </c>
      <c r="S117" s="43">
        <f t="shared" si="32"/>
        <v>-5.9916571861964356E-2</v>
      </c>
      <c r="T117" s="44">
        <f t="shared" si="33"/>
        <v>2.2601441031475163E-2</v>
      </c>
      <c r="V117" s="36">
        <f>Frumgögn!O21</f>
        <v>19917</v>
      </c>
      <c r="W117" s="37">
        <f>Frumgögn!P21</f>
        <v>10405</v>
      </c>
      <c r="X117" s="38">
        <f>Frumgögn!Q21</f>
        <v>9512</v>
      </c>
      <c r="Y117" s="10">
        <f t="shared" si="34"/>
        <v>-3.3818482019813308E-2</v>
      </c>
      <c r="Z117" s="44">
        <f t="shared" si="35"/>
        <v>3.0916040458670271E-2</v>
      </c>
    </row>
    <row r="118" spans="2:26" x14ac:dyDescent="0.25">
      <c r="B118" s="2" t="s">
        <v>24</v>
      </c>
      <c r="C118" s="27">
        <f>Frumgögn!O44</f>
        <v>374</v>
      </c>
      <c r="D118" s="28">
        <f>Frumgögn!P44</f>
        <v>253</v>
      </c>
      <c r="E118" s="29">
        <f>Frumgögn!Q44</f>
        <v>121</v>
      </c>
      <c r="F118" s="116">
        <f>Frumgögn!O66</f>
        <v>354</v>
      </c>
      <c r="G118" s="117">
        <f>Frumgögn!P66</f>
        <v>235</v>
      </c>
      <c r="H118" s="119">
        <f>Frumgögn!Q66</f>
        <v>119</v>
      </c>
      <c r="I118" s="27">
        <f>Frumgögn!O88</f>
        <v>50</v>
      </c>
      <c r="J118" s="28">
        <f>Frumgögn!P88</f>
        <v>29</v>
      </c>
      <c r="K118" s="29">
        <f>Frumgögn!Q88</f>
        <v>21</v>
      </c>
      <c r="L118" s="116">
        <f>Frumgögn!O110</f>
        <v>35</v>
      </c>
      <c r="M118" s="117">
        <f>Frumgögn!P110</f>
        <v>33</v>
      </c>
      <c r="N118" s="119">
        <f>Frumgögn!Q110</f>
        <v>2</v>
      </c>
      <c r="P118" s="36">
        <f t="shared" si="29"/>
        <v>813</v>
      </c>
      <c r="Q118" s="37">
        <f t="shared" si="30"/>
        <v>550</v>
      </c>
      <c r="R118" s="38">
        <f t="shared" si="31"/>
        <v>263</v>
      </c>
      <c r="S118" s="43">
        <f t="shared" si="32"/>
        <v>-4.1714069017823284E-2</v>
      </c>
      <c r="T118" s="44">
        <f t="shared" si="33"/>
        <v>1.9946909366704589E-2</v>
      </c>
      <c r="V118" s="36">
        <f>Frumgögn!O22</f>
        <v>16976</v>
      </c>
      <c r="W118" s="37">
        <f>Frumgögn!P22</f>
        <v>8754</v>
      </c>
      <c r="X118" s="38">
        <f>Frumgögn!Q22</f>
        <v>8222</v>
      </c>
      <c r="Y118" s="10">
        <f t="shared" si="34"/>
        <v>-2.8452377856938559E-2</v>
      </c>
      <c r="Z118" s="44">
        <f t="shared" si="35"/>
        <v>2.6723263735406538E-2</v>
      </c>
    </row>
    <row r="119" spans="2:26" x14ac:dyDescent="0.25">
      <c r="B119" s="2" t="s">
        <v>25</v>
      </c>
      <c r="C119" s="27">
        <f>Frumgögn!O45</f>
        <v>246</v>
      </c>
      <c r="D119" s="28">
        <f>Frumgögn!P45</f>
        <v>142</v>
      </c>
      <c r="E119" s="29">
        <f>Frumgögn!Q45</f>
        <v>104</v>
      </c>
      <c r="F119" s="116">
        <f>Frumgögn!O67</f>
        <v>235</v>
      </c>
      <c r="G119" s="117">
        <f>Frumgögn!P67</f>
        <v>127</v>
      </c>
      <c r="H119" s="119">
        <f>Frumgögn!Q67</f>
        <v>108</v>
      </c>
      <c r="I119" s="27">
        <f>Frumgögn!O89</f>
        <v>36</v>
      </c>
      <c r="J119" s="28">
        <f>Frumgögn!P89</f>
        <v>21</v>
      </c>
      <c r="K119" s="29">
        <f>Frumgögn!Q89</f>
        <v>15</v>
      </c>
      <c r="L119" s="116">
        <f>Frumgögn!O111</f>
        <v>8</v>
      </c>
      <c r="M119" s="117">
        <f>Frumgögn!P111</f>
        <v>5</v>
      </c>
      <c r="N119" s="119">
        <f>Frumgögn!Q111</f>
        <v>3</v>
      </c>
      <c r="P119" s="36">
        <f t="shared" si="29"/>
        <v>525</v>
      </c>
      <c r="Q119" s="37">
        <f t="shared" si="30"/>
        <v>295</v>
      </c>
      <c r="R119" s="38">
        <f t="shared" si="31"/>
        <v>230</v>
      </c>
      <c r="S119" s="43">
        <f t="shared" si="32"/>
        <v>-2.2373909745923397E-2</v>
      </c>
      <c r="T119" s="44">
        <f t="shared" si="33"/>
        <v>1.7444065225635193E-2</v>
      </c>
      <c r="V119" s="36">
        <f>Frumgögn!O23</f>
        <v>13234</v>
      </c>
      <c r="W119" s="37">
        <f>Frumgögn!P23</f>
        <v>6713</v>
      </c>
      <c r="X119" s="38">
        <f>Frumgögn!Q23</f>
        <v>6521</v>
      </c>
      <c r="Y119" s="10">
        <f t="shared" si="34"/>
        <v>-2.1818690033542212E-2</v>
      </c>
      <c r="Z119" s="44">
        <f t="shared" si="35"/>
        <v>2.1194648846823889E-2</v>
      </c>
    </row>
    <row r="120" spans="2:26" x14ac:dyDescent="0.25">
      <c r="B120" s="2" t="s">
        <v>26</v>
      </c>
      <c r="C120" s="27">
        <f>Frumgögn!O46</f>
        <v>145</v>
      </c>
      <c r="D120" s="28">
        <f>Frumgögn!P46</f>
        <v>75</v>
      </c>
      <c r="E120" s="29">
        <f>Frumgögn!Q46</f>
        <v>70</v>
      </c>
      <c r="F120" s="116">
        <f>Frumgögn!O68</f>
        <v>166</v>
      </c>
      <c r="G120" s="117">
        <f>Frumgögn!P68</f>
        <v>96</v>
      </c>
      <c r="H120" s="119">
        <f>Frumgögn!Q68</f>
        <v>70</v>
      </c>
      <c r="I120" s="27">
        <f>Frumgögn!O90</f>
        <v>26</v>
      </c>
      <c r="J120" s="28">
        <f>Frumgögn!P90</f>
        <v>15</v>
      </c>
      <c r="K120" s="29">
        <f>Frumgögn!Q90</f>
        <v>11</v>
      </c>
      <c r="L120" s="116">
        <f>Frumgögn!O112</f>
        <v>2</v>
      </c>
      <c r="M120" s="117">
        <f>Frumgögn!P112</f>
        <v>2</v>
      </c>
      <c r="N120" s="119">
        <f>Frumgögn!Q112</f>
        <v>0</v>
      </c>
      <c r="P120" s="36">
        <f t="shared" si="29"/>
        <v>339</v>
      </c>
      <c r="Q120" s="37">
        <f t="shared" si="30"/>
        <v>188</v>
      </c>
      <c r="R120" s="38">
        <f t="shared" si="31"/>
        <v>151</v>
      </c>
      <c r="S120" s="43">
        <f t="shared" si="32"/>
        <v>-1.4258627227910504E-2</v>
      </c>
      <c r="T120" s="44">
        <f t="shared" si="33"/>
        <v>1.1452408039438757E-2</v>
      </c>
      <c r="V120" s="36">
        <f>Frumgögn!O24</f>
        <v>9434</v>
      </c>
      <c r="W120" s="37">
        <f>Frumgögn!P24</f>
        <v>4639</v>
      </c>
      <c r="X120" s="38">
        <f>Frumgögn!Q24</f>
        <v>4795</v>
      </c>
      <c r="Y120" s="10">
        <f t="shared" si="34"/>
        <v>-1.5077745131178658E-2</v>
      </c>
      <c r="Z120" s="44">
        <f t="shared" si="35"/>
        <v>1.5584778595387296E-2</v>
      </c>
    </row>
    <row r="121" spans="2:26" x14ac:dyDescent="0.25">
      <c r="B121" s="2" t="s">
        <v>27</v>
      </c>
      <c r="C121" s="27">
        <f>Frumgögn!O47</f>
        <v>143</v>
      </c>
      <c r="D121" s="28">
        <f>Frumgögn!P47</f>
        <v>79</v>
      </c>
      <c r="E121" s="29">
        <f>Frumgögn!Q47</f>
        <v>64</v>
      </c>
      <c r="F121" s="116">
        <f>Frumgögn!O69</f>
        <v>126</v>
      </c>
      <c r="G121" s="117">
        <f>Frumgögn!P69</f>
        <v>63</v>
      </c>
      <c r="H121" s="119">
        <f>Frumgögn!Q69</f>
        <v>63</v>
      </c>
      <c r="I121" s="27">
        <f>Frumgögn!O91</f>
        <v>33</v>
      </c>
      <c r="J121" s="28">
        <f>Frumgögn!P91</f>
        <v>15</v>
      </c>
      <c r="K121" s="29">
        <f>Frumgögn!Q91</f>
        <v>18</v>
      </c>
      <c r="L121" s="116">
        <f>Frumgögn!O113</f>
        <v>5</v>
      </c>
      <c r="M121" s="117">
        <f>Frumgögn!P113</f>
        <v>4</v>
      </c>
      <c r="N121" s="119">
        <f>Frumgögn!Q113</f>
        <v>1</v>
      </c>
      <c r="P121" s="36">
        <f t="shared" si="29"/>
        <v>307</v>
      </c>
      <c r="Q121" s="37">
        <f t="shared" si="30"/>
        <v>161</v>
      </c>
      <c r="R121" s="38">
        <f t="shared" si="31"/>
        <v>146</v>
      </c>
      <c r="S121" s="43">
        <f t="shared" si="32"/>
        <v>-1.2210845657944634E-2</v>
      </c>
      <c r="T121" s="44">
        <f t="shared" si="33"/>
        <v>1.1073189230185817E-2</v>
      </c>
      <c r="V121" s="36">
        <f>Frumgögn!O25</f>
        <v>8740</v>
      </c>
      <c r="W121" s="37">
        <f>Frumgögn!P25</f>
        <v>4132</v>
      </c>
      <c r="X121" s="38">
        <f>Frumgögn!Q25</f>
        <v>4608</v>
      </c>
      <c r="Y121" s="10">
        <f t="shared" si="34"/>
        <v>-1.3429886372500584E-2</v>
      </c>
      <c r="Z121" s="44">
        <f t="shared" si="35"/>
        <v>1.4976988481239762E-2</v>
      </c>
    </row>
    <row r="122" spans="2:26" x14ac:dyDescent="0.25">
      <c r="B122" s="2" t="s">
        <v>28</v>
      </c>
      <c r="C122" s="27">
        <f>Frumgögn!O48</f>
        <v>104</v>
      </c>
      <c r="D122" s="28">
        <f>Frumgögn!P48</f>
        <v>54</v>
      </c>
      <c r="E122" s="29">
        <f>Frumgögn!Q48</f>
        <v>50</v>
      </c>
      <c r="F122" s="116">
        <f>Frumgögn!O70</f>
        <v>121</v>
      </c>
      <c r="G122" s="117">
        <f>Frumgögn!P70</f>
        <v>69</v>
      </c>
      <c r="H122" s="119">
        <f>Frumgögn!Q70</f>
        <v>52</v>
      </c>
      <c r="I122" s="27">
        <f>Frumgögn!O92</f>
        <v>35</v>
      </c>
      <c r="J122" s="28">
        <f>Frumgögn!P92</f>
        <v>19</v>
      </c>
      <c r="K122" s="29">
        <f>Frumgögn!Q92</f>
        <v>16</v>
      </c>
      <c r="L122" s="116">
        <f>Frumgögn!O114</f>
        <v>1</v>
      </c>
      <c r="M122" s="117">
        <f>Frumgögn!P114</f>
        <v>1</v>
      </c>
      <c r="N122" s="119">
        <f>Frumgögn!Q114</f>
        <v>0</v>
      </c>
      <c r="P122" s="36">
        <f t="shared" si="29"/>
        <v>261</v>
      </c>
      <c r="Q122" s="37">
        <f t="shared" si="30"/>
        <v>143</v>
      </c>
      <c r="R122" s="38">
        <f t="shared" si="31"/>
        <v>118</v>
      </c>
      <c r="S122" s="43">
        <f t="shared" si="32"/>
        <v>-1.0845657944634053E-2</v>
      </c>
      <c r="T122" s="44">
        <f t="shared" si="33"/>
        <v>8.9495638983693587E-3</v>
      </c>
      <c r="V122" s="36">
        <f>Frumgögn!O26</f>
        <v>7820</v>
      </c>
      <c r="W122" s="37">
        <f>Frumgögn!P26</f>
        <v>3601</v>
      </c>
      <c r="X122" s="38">
        <f>Frumgögn!Q26</f>
        <v>4219</v>
      </c>
      <c r="Y122" s="10">
        <f t="shared" si="34"/>
        <v>-1.1704022465482722E-2</v>
      </c>
      <c r="Z122" s="44">
        <f t="shared" si="35"/>
        <v>1.3712655035232325E-2</v>
      </c>
    </row>
    <row r="123" spans="2:26" x14ac:dyDescent="0.25">
      <c r="B123" s="2" t="s">
        <v>29</v>
      </c>
      <c r="C123" s="27">
        <f>Frumgögn!O49</f>
        <v>84</v>
      </c>
      <c r="D123" s="28">
        <f>Frumgögn!P49</f>
        <v>31</v>
      </c>
      <c r="E123" s="29">
        <f>Frumgögn!Q49</f>
        <v>53</v>
      </c>
      <c r="F123" s="116">
        <f>Frumgögn!O71</f>
        <v>87</v>
      </c>
      <c r="G123" s="117">
        <f>Frumgögn!P71</f>
        <v>39</v>
      </c>
      <c r="H123" s="119">
        <f>Frumgögn!Q71</f>
        <v>48</v>
      </c>
      <c r="I123" s="27">
        <f>Frumgögn!O93</f>
        <v>17</v>
      </c>
      <c r="J123" s="28">
        <f>Frumgögn!P93</f>
        <v>7</v>
      </c>
      <c r="K123" s="29">
        <f>Frumgögn!Q93</f>
        <v>10</v>
      </c>
      <c r="L123" s="116">
        <f>Frumgögn!O115</f>
        <v>2</v>
      </c>
      <c r="M123" s="117">
        <f>Frumgögn!P115</f>
        <v>1</v>
      </c>
      <c r="N123" s="119">
        <f>Frumgögn!Q115</f>
        <v>1</v>
      </c>
      <c r="P123" s="36">
        <f t="shared" si="29"/>
        <v>190</v>
      </c>
      <c r="Q123" s="37">
        <f t="shared" si="30"/>
        <v>78</v>
      </c>
      <c r="R123" s="38">
        <f t="shared" si="31"/>
        <v>112</v>
      </c>
      <c r="S123" s="43">
        <f t="shared" si="32"/>
        <v>-5.9158134243458473E-3</v>
      </c>
      <c r="T123" s="44">
        <f t="shared" si="33"/>
        <v>8.4945013272658323E-3</v>
      </c>
      <c r="V123" s="36">
        <f>Frumgögn!O27</f>
        <v>5352</v>
      </c>
      <c r="W123" s="37">
        <f>Frumgögn!P27</f>
        <v>2243</v>
      </c>
      <c r="X123" s="38">
        <f>Frumgögn!Q27</f>
        <v>3109</v>
      </c>
      <c r="Y123" s="10">
        <f t="shared" si="34"/>
        <v>-7.2902311552562465E-3</v>
      </c>
      <c r="Z123" s="44">
        <f t="shared" si="35"/>
        <v>1.0104916924517019E-2</v>
      </c>
    </row>
    <row r="124" spans="2:26" x14ac:dyDescent="0.25">
      <c r="B124" s="2" t="s">
        <v>30</v>
      </c>
      <c r="C124" s="27">
        <f>Frumgögn!O50</f>
        <v>47</v>
      </c>
      <c r="D124" s="28">
        <f>Frumgögn!P50</f>
        <v>22</v>
      </c>
      <c r="E124" s="29">
        <f>Frumgögn!Q50</f>
        <v>25</v>
      </c>
      <c r="F124" s="116">
        <f>Frumgögn!O72</f>
        <v>39</v>
      </c>
      <c r="G124" s="117">
        <f>Frumgögn!P72</f>
        <v>16</v>
      </c>
      <c r="H124" s="119">
        <f>Frumgögn!Q72</f>
        <v>23</v>
      </c>
      <c r="I124" s="27">
        <f>Frumgögn!O94</f>
        <v>2</v>
      </c>
      <c r="J124" s="28">
        <f>Frumgögn!P94</f>
        <v>0</v>
      </c>
      <c r="K124" s="29">
        <f>Frumgögn!Q94</f>
        <v>2</v>
      </c>
      <c r="L124" s="116">
        <f>Frumgögn!O116</f>
        <v>2</v>
      </c>
      <c r="M124" s="117">
        <f>Frumgögn!P116</f>
        <v>1</v>
      </c>
      <c r="N124" s="119">
        <f>Frumgögn!Q116</f>
        <v>1</v>
      </c>
      <c r="P124" s="36">
        <f t="shared" si="29"/>
        <v>90</v>
      </c>
      <c r="Q124" s="37">
        <f t="shared" si="30"/>
        <v>39</v>
      </c>
      <c r="R124" s="38">
        <f t="shared" si="31"/>
        <v>51</v>
      </c>
      <c r="S124" s="43">
        <f t="shared" si="32"/>
        <v>-2.9579067121729237E-3</v>
      </c>
      <c r="T124" s="44">
        <f t="shared" si="33"/>
        <v>3.8680318543799774E-3</v>
      </c>
      <c r="V124" s="36">
        <f>Frumgögn!O28</f>
        <v>2947</v>
      </c>
      <c r="W124" s="37">
        <f>Frumgögn!P28</f>
        <v>1139</v>
      </c>
      <c r="X124" s="38">
        <f>Frumgögn!Q28</f>
        <v>1808</v>
      </c>
      <c r="Y124" s="10">
        <f t="shared" si="34"/>
        <v>-3.7019943316258875E-3</v>
      </c>
      <c r="Z124" s="44">
        <f t="shared" si="35"/>
        <v>5.8763878415975454E-3</v>
      </c>
    </row>
    <row r="125" spans="2:26" x14ac:dyDescent="0.25">
      <c r="B125" s="2" t="s">
        <v>31</v>
      </c>
      <c r="C125" s="27">
        <f>Frumgögn!O51</f>
        <v>18</v>
      </c>
      <c r="D125" s="28">
        <f>Frumgögn!P51</f>
        <v>7</v>
      </c>
      <c r="E125" s="29">
        <f>Frumgögn!Q51</f>
        <v>11</v>
      </c>
      <c r="F125" s="116">
        <f>Frumgögn!O73</f>
        <v>15</v>
      </c>
      <c r="G125" s="117">
        <f>Frumgögn!P73</f>
        <v>6</v>
      </c>
      <c r="H125" s="119">
        <f>Frumgögn!Q73</f>
        <v>9</v>
      </c>
      <c r="I125" s="27">
        <f>Frumgögn!O95</f>
        <v>3</v>
      </c>
      <c r="J125" s="28">
        <f>Frumgögn!P95</f>
        <v>1</v>
      </c>
      <c r="K125" s="29">
        <f>Frumgögn!Q95</f>
        <v>2</v>
      </c>
      <c r="L125" s="116">
        <f>Frumgögn!O117</f>
        <v>0</v>
      </c>
      <c r="M125" s="117">
        <f>Frumgögn!P117</f>
        <v>0</v>
      </c>
      <c r="N125" s="119">
        <f>Frumgögn!Q117</f>
        <v>0</v>
      </c>
      <c r="P125" s="36">
        <f t="shared" si="29"/>
        <v>36</v>
      </c>
      <c r="Q125" s="37">
        <f t="shared" si="30"/>
        <v>14</v>
      </c>
      <c r="R125" s="38">
        <f t="shared" si="31"/>
        <v>22</v>
      </c>
      <c r="S125" s="43">
        <f t="shared" si="32"/>
        <v>-1.061812665908229E-3</v>
      </c>
      <c r="T125" s="44">
        <f t="shared" si="33"/>
        <v>1.6685627607129314E-3</v>
      </c>
      <c r="V125" s="36">
        <f>Frumgögn!O29</f>
        <v>1065</v>
      </c>
      <c r="W125" s="37">
        <f>Frumgögn!P29</f>
        <v>350</v>
      </c>
      <c r="X125" s="38">
        <f>Frumgögn!Q29</f>
        <v>715</v>
      </c>
      <c r="Y125" s="10">
        <f t="shared" si="34"/>
        <v>-1.137575079955277E-3</v>
      </c>
      <c r="Z125" s="44">
        <f t="shared" si="35"/>
        <v>2.3239033776229229E-3</v>
      </c>
    </row>
    <row r="126" spans="2:26" x14ac:dyDescent="0.25">
      <c r="B126" s="2" t="s">
        <v>32</v>
      </c>
      <c r="C126" s="27">
        <f>Frumgögn!O52</f>
        <v>4</v>
      </c>
      <c r="D126" s="28">
        <f>Frumgögn!P52</f>
        <v>1</v>
      </c>
      <c r="E126" s="29">
        <f>Frumgögn!Q52</f>
        <v>3</v>
      </c>
      <c r="F126" s="116">
        <f>Frumgögn!O74</f>
        <v>2</v>
      </c>
      <c r="G126" s="117">
        <f>Frumgögn!P74</f>
        <v>0</v>
      </c>
      <c r="H126" s="119">
        <f>Frumgögn!Q74</f>
        <v>2</v>
      </c>
      <c r="I126" s="27">
        <f>Frumgögn!O96</f>
        <v>0</v>
      </c>
      <c r="J126" s="28">
        <f>Frumgögn!P96</f>
        <v>0</v>
      </c>
      <c r="K126" s="29">
        <f>Frumgögn!Q96</f>
        <v>0</v>
      </c>
      <c r="L126" s="116">
        <f>Frumgögn!O118</f>
        <v>0</v>
      </c>
      <c r="M126" s="117">
        <f>Frumgögn!P118</f>
        <v>0</v>
      </c>
      <c r="N126" s="119">
        <f>Frumgögn!Q118</f>
        <v>0</v>
      </c>
      <c r="P126" s="36">
        <f t="shared" si="29"/>
        <v>6</v>
      </c>
      <c r="Q126" s="37">
        <f t="shared" si="30"/>
        <v>1</v>
      </c>
      <c r="R126" s="38">
        <f t="shared" si="31"/>
        <v>5</v>
      </c>
      <c r="S126" s="43">
        <f t="shared" si="32"/>
        <v>-7.5843761850587782E-5</v>
      </c>
      <c r="T126" s="44">
        <f t="shared" si="33"/>
        <v>3.7921880925293893E-4</v>
      </c>
      <c r="V126" s="36">
        <f>Frumgögn!O30</f>
        <v>242</v>
      </c>
      <c r="W126" s="37">
        <f>Frumgögn!P30</f>
        <v>52</v>
      </c>
      <c r="X126" s="38">
        <f>Frumgögn!Q30</f>
        <v>190</v>
      </c>
      <c r="Y126" s="10">
        <f t="shared" si="34"/>
        <v>-1.6901115473621258E-4</v>
      </c>
      <c r="Z126" s="44">
        <f t="shared" si="35"/>
        <v>6.175407576900075E-4</v>
      </c>
    </row>
    <row r="127" spans="2:26" ht="15.75" thickBot="1" x14ac:dyDescent="0.3">
      <c r="B127" s="2" t="s">
        <v>33</v>
      </c>
      <c r="C127" s="30">
        <f>Frumgögn!O53</f>
        <v>2</v>
      </c>
      <c r="D127" s="31">
        <f>Frumgögn!P53</f>
        <v>0</v>
      </c>
      <c r="E127" s="32">
        <f>Frumgögn!Q53</f>
        <v>2</v>
      </c>
      <c r="F127" s="120">
        <f>Frumgögn!O75</f>
        <v>0</v>
      </c>
      <c r="G127" s="121">
        <f>Frumgögn!P75</f>
        <v>0</v>
      </c>
      <c r="H127" s="122">
        <f>Frumgögn!Q75</f>
        <v>0</v>
      </c>
      <c r="I127" s="30">
        <f>Frumgögn!O97</f>
        <v>1</v>
      </c>
      <c r="J127" s="31">
        <f>Frumgögn!P97</f>
        <v>1</v>
      </c>
      <c r="K127" s="32">
        <f>Frumgögn!Q97</f>
        <v>0</v>
      </c>
      <c r="L127" s="120">
        <f>Frumgögn!O119</f>
        <v>0</v>
      </c>
      <c r="M127" s="121">
        <f>Frumgögn!P119</f>
        <v>0</v>
      </c>
      <c r="N127" s="122">
        <f>Frumgögn!Q119</f>
        <v>0</v>
      </c>
      <c r="P127" s="39">
        <f t="shared" si="29"/>
        <v>3</v>
      </c>
      <c r="Q127" s="40">
        <f t="shared" si="30"/>
        <v>1</v>
      </c>
      <c r="R127" s="41">
        <f t="shared" si="31"/>
        <v>2</v>
      </c>
      <c r="S127" s="45">
        <f t="shared" si="32"/>
        <v>-7.5843761850587782E-5</v>
      </c>
      <c r="T127" s="46">
        <f t="shared" si="33"/>
        <v>1.5168752370117556E-4</v>
      </c>
      <c r="V127" s="39">
        <f>Frumgögn!O31</f>
        <v>33</v>
      </c>
      <c r="W127" s="40">
        <f>Frumgögn!P31</f>
        <v>9</v>
      </c>
      <c r="X127" s="41">
        <f>Frumgögn!Q31</f>
        <v>24</v>
      </c>
      <c r="Y127" s="51">
        <f t="shared" si="34"/>
        <v>-2.925193062742141E-5</v>
      </c>
      <c r="Z127" s="46">
        <f t="shared" si="35"/>
        <v>7.8005148339790425E-5</v>
      </c>
    </row>
    <row r="128" spans="2:26" x14ac:dyDescent="0.25">
      <c r="B128" s="9"/>
      <c r="C128" s="9"/>
      <c r="D128" s="9"/>
      <c r="H128" s="9"/>
      <c r="I128" s="9"/>
      <c r="J128" s="10"/>
      <c r="O128" s="2" t="s">
        <v>42</v>
      </c>
      <c r="P128" s="9">
        <f>SUM(P107:P127)</f>
        <v>13185</v>
      </c>
      <c r="Q128" s="9">
        <f>SUM(Q107:Q127)</f>
        <v>8298</v>
      </c>
      <c r="R128" s="9">
        <f>SUM(R107:R127)</f>
        <v>4887</v>
      </c>
      <c r="U128" s="2" t="s">
        <v>42</v>
      </c>
      <c r="V128" s="9">
        <f>SUM(V107:V127)</f>
        <v>307672</v>
      </c>
      <c r="W128" s="9">
        <f>SUM(W107:W127)</f>
        <v>156576</v>
      </c>
      <c r="X128" s="9">
        <f>SUM(X107:X127)</f>
        <v>151096</v>
      </c>
    </row>
    <row r="129" spans="1:26" ht="15.75" thickBot="1" x14ac:dyDescent="0.3"/>
    <row r="130" spans="1:26" ht="21.75" thickBot="1" x14ac:dyDescent="0.4">
      <c r="A130" s="2" t="s">
        <v>38</v>
      </c>
      <c r="B130" s="49">
        <v>2008</v>
      </c>
      <c r="C130" s="127" t="s">
        <v>34</v>
      </c>
      <c r="D130" s="128"/>
      <c r="E130" s="129"/>
      <c r="F130" s="127" t="s">
        <v>35</v>
      </c>
      <c r="G130" s="128"/>
      <c r="H130" s="129"/>
      <c r="I130" s="127" t="s">
        <v>36</v>
      </c>
      <c r="J130" s="128"/>
      <c r="K130" s="129"/>
      <c r="L130" s="127" t="s">
        <v>37</v>
      </c>
      <c r="M130" s="128"/>
      <c r="N130" s="129"/>
      <c r="O130" s="42"/>
      <c r="P130" s="130" t="s">
        <v>38</v>
      </c>
      <c r="Q130" s="131"/>
      <c r="R130" s="132"/>
      <c r="S130" s="133">
        <f>B130</f>
        <v>2008</v>
      </c>
      <c r="T130" s="134"/>
      <c r="V130" s="130" t="s">
        <v>39</v>
      </c>
      <c r="W130" s="131"/>
      <c r="X130" s="132"/>
      <c r="Y130" s="133">
        <f>B130</f>
        <v>2008</v>
      </c>
      <c r="Z130" s="134"/>
    </row>
    <row r="131" spans="1:26" ht="15.75" thickBot="1" x14ac:dyDescent="0.3">
      <c r="A131" s="2"/>
      <c r="B131" s="2"/>
      <c r="C131" s="13" t="s">
        <v>9</v>
      </c>
      <c r="D131" s="12" t="s">
        <v>10</v>
      </c>
      <c r="E131" s="14" t="s">
        <v>11</v>
      </c>
      <c r="F131" s="18" t="s">
        <v>9</v>
      </c>
      <c r="G131" s="19" t="s">
        <v>10</v>
      </c>
      <c r="H131" s="20" t="s">
        <v>11</v>
      </c>
      <c r="I131" s="18" t="s">
        <v>9</v>
      </c>
      <c r="J131" s="19" t="s">
        <v>10</v>
      </c>
      <c r="K131" s="20" t="s">
        <v>11</v>
      </c>
      <c r="L131" s="18" t="s">
        <v>9</v>
      </c>
      <c r="M131" s="19" t="s">
        <v>10</v>
      </c>
      <c r="N131" s="20" t="s">
        <v>11</v>
      </c>
      <c r="O131" s="12"/>
      <c r="P131" s="21" t="s">
        <v>9</v>
      </c>
      <c r="Q131" s="22" t="s">
        <v>10</v>
      </c>
      <c r="R131" s="23" t="s">
        <v>11</v>
      </c>
      <c r="S131" s="18" t="s">
        <v>40</v>
      </c>
      <c r="T131" s="20" t="s">
        <v>41</v>
      </c>
      <c r="U131" s="2"/>
      <c r="V131" s="15" t="s">
        <v>9</v>
      </c>
      <c r="W131" s="16" t="s">
        <v>10</v>
      </c>
      <c r="X131" s="17" t="s">
        <v>11</v>
      </c>
      <c r="Y131" s="18" t="s">
        <v>40</v>
      </c>
      <c r="Z131" s="20" t="s">
        <v>41</v>
      </c>
    </row>
    <row r="132" spans="1:26" x14ac:dyDescent="0.25">
      <c r="B132" s="2" t="s">
        <v>13</v>
      </c>
      <c r="C132" s="24">
        <f>Frumgögn!R33</f>
        <v>295</v>
      </c>
      <c r="D132" s="25">
        <f>Frumgögn!S33</f>
        <v>164</v>
      </c>
      <c r="E132" s="26">
        <f>Frumgögn!T33</f>
        <v>131</v>
      </c>
      <c r="F132" s="114">
        <f>Frumgögn!R55</f>
        <v>346</v>
      </c>
      <c r="G132" s="115">
        <f>Frumgögn!S55</f>
        <v>193</v>
      </c>
      <c r="H132" s="118">
        <f>Frumgögn!T55</f>
        <v>153</v>
      </c>
      <c r="I132" s="24">
        <f>Frumgögn!R77</f>
        <v>45</v>
      </c>
      <c r="J132" s="25">
        <f>Frumgögn!T80</f>
        <v>31</v>
      </c>
      <c r="K132" s="26">
        <f>Frumgögn!U80</f>
        <v>56</v>
      </c>
      <c r="L132" s="114">
        <f>Frumgögn!R99</f>
        <v>5</v>
      </c>
      <c r="M132" s="115">
        <f>Frumgögn!S99</f>
        <v>3</v>
      </c>
      <c r="N132" s="118">
        <f>Frumgögn!T99</f>
        <v>2</v>
      </c>
      <c r="P132" s="33">
        <f>C132+F132+I132+L132</f>
        <v>691</v>
      </c>
      <c r="Q132" s="34">
        <f>M132+J132+G132+D132</f>
        <v>391</v>
      </c>
      <c r="R132" s="35">
        <f>N132+K132+H132+E132</f>
        <v>342</v>
      </c>
      <c r="S132" s="43">
        <f>Q132/$P$153*-1</f>
        <v>-3.4017748390464592E-2</v>
      </c>
      <c r="T132" s="44">
        <f>R132/$P$153</f>
        <v>2.9754654602401252E-2</v>
      </c>
      <c r="V132" s="33">
        <f>Frumgögn!R11</f>
        <v>22103</v>
      </c>
      <c r="W132" s="34">
        <f>Frumgögn!S11</f>
        <v>11305</v>
      </c>
      <c r="X132" s="35">
        <f>Frumgögn!T11</f>
        <v>10798</v>
      </c>
      <c r="Y132" s="50">
        <f>W132/$V$153*-1</f>
        <v>-3.5836669741551197E-2</v>
      </c>
      <c r="Z132" s="48">
        <f>X132/$V$153</f>
        <v>3.4229487825676239E-2</v>
      </c>
    </row>
    <row r="133" spans="1:26" x14ac:dyDescent="0.25">
      <c r="B133" s="2" t="s">
        <v>14</v>
      </c>
      <c r="C133" s="27">
        <f>Frumgögn!R34</f>
        <v>338</v>
      </c>
      <c r="D133" s="28">
        <f>Frumgögn!S34</f>
        <v>155</v>
      </c>
      <c r="E133" s="29">
        <f>Frumgögn!T34</f>
        <v>183</v>
      </c>
      <c r="F133" s="116">
        <f>Frumgögn!R56</f>
        <v>311</v>
      </c>
      <c r="G133" s="117">
        <f>Frumgögn!S56</f>
        <v>158</v>
      </c>
      <c r="H133" s="119">
        <f>Frumgögn!T56</f>
        <v>153</v>
      </c>
      <c r="I133" s="27">
        <f>Frumgögn!S81</f>
        <v>22</v>
      </c>
      <c r="J133" s="28">
        <f>Frumgögn!T81</f>
        <v>13</v>
      </c>
      <c r="K133" s="29">
        <f>Frumgögn!U81</f>
        <v>39</v>
      </c>
      <c r="L133" s="116">
        <f>Frumgögn!R100</f>
        <v>6</v>
      </c>
      <c r="M133" s="117">
        <f>Frumgögn!S100</f>
        <v>4</v>
      </c>
      <c r="N133" s="119">
        <f>Frumgögn!T100</f>
        <v>2</v>
      </c>
      <c r="P133" s="36">
        <f t="shared" ref="P133:P152" si="36">C133+F133+I133+L133</f>
        <v>677</v>
      </c>
      <c r="Q133" s="37">
        <f t="shared" ref="Q133:Q152" si="37">M133+J133+G133+D133</f>
        <v>330</v>
      </c>
      <c r="R133" s="38">
        <f t="shared" ref="R133:R152" si="38">N133+K133+H133+E133</f>
        <v>377</v>
      </c>
      <c r="S133" s="43">
        <f t="shared" ref="S133:S152" si="39">Q133/$P$153*-1</f>
        <v>-2.8710631633895946E-2</v>
      </c>
      <c r="T133" s="44">
        <f t="shared" ref="T133:T152" si="40">R133/$P$153</f>
        <v>3.2799721593875064E-2</v>
      </c>
      <c r="V133" s="36">
        <f>Frumgögn!R12</f>
        <v>21291</v>
      </c>
      <c r="W133" s="37">
        <f>Frumgögn!S12</f>
        <v>10751</v>
      </c>
      <c r="X133" s="38">
        <f>Frumgögn!T12</f>
        <v>10540</v>
      </c>
      <c r="Y133" s="10">
        <f t="shared" ref="Y133:Y152" si="41">W133/$V$153*-1</f>
        <v>-3.4080498575092169E-2</v>
      </c>
      <c r="Z133" s="44">
        <f t="shared" ref="Z133:Z152" si="42">X133/$V$153</f>
        <v>3.3411631939491343E-2</v>
      </c>
    </row>
    <row r="134" spans="1:26" x14ac:dyDescent="0.25">
      <c r="B134" s="2" t="s">
        <v>15</v>
      </c>
      <c r="C134" s="27">
        <f>Frumgögn!R35</f>
        <v>371</v>
      </c>
      <c r="D134" s="28">
        <f>Frumgögn!S35</f>
        <v>186</v>
      </c>
      <c r="E134" s="29">
        <f>Frumgögn!T35</f>
        <v>185</v>
      </c>
      <c r="F134" s="116">
        <f>Frumgögn!R57</f>
        <v>354</v>
      </c>
      <c r="G134" s="117">
        <f>Frumgögn!S57</f>
        <v>172</v>
      </c>
      <c r="H134" s="119">
        <f>Frumgögn!T57</f>
        <v>182</v>
      </c>
      <c r="I134" s="27">
        <f>Frumgögn!S82</f>
        <v>15</v>
      </c>
      <c r="J134" s="28">
        <f>Frumgögn!T82</f>
        <v>17</v>
      </c>
      <c r="K134" s="29">
        <f>Frumgögn!U82</f>
        <v>21</v>
      </c>
      <c r="L134" s="116">
        <f>Frumgögn!R101</f>
        <v>4</v>
      </c>
      <c r="M134" s="117">
        <f>Frumgögn!S101</f>
        <v>2</v>
      </c>
      <c r="N134" s="119">
        <f>Frumgögn!T101</f>
        <v>2</v>
      </c>
      <c r="P134" s="36">
        <f t="shared" si="36"/>
        <v>744</v>
      </c>
      <c r="Q134" s="37">
        <f t="shared" si="37"/>
        <v>377</v>
      </c>
      <c r="R134" s="38">
        <f t="shared" si="38"/>
        <v>390</v>
      </c>
      <c r="S134" s="43">
        <f t="shared" si="39"/>
        <v>-3.2799721593875064E-2</v>
      </c>
      <c r="T134" s="44">
        <f t="shared" si="40"/>
        <v>3.3930746476422483E-2</v>
      </c>
      <c r="V134" s="36">
        <f>Frumgögn!R13</f>
        <v>22585</v>
      </c>
      <c r="W134" s="37">
        <f>Frumgögn!S13</f>
        <v>11549</v>
      </c>
      <c r="X134" s="38">
        <f>Frumgögn!T13</f>
        <v>11036</v>
      </c>
      <c r="Y134" s="10">
        <f t="shared" si="41"/>
        <v>-3.661014585096637E-2</v>
      </c>
      <c r="Z134" s="44">
        <f t="shared" si="42"/>
        <v>3.4983944030761528E-2</v>
      </c>
    </row>
    <row r="135" spans="1:26" x14ac:dyDescent="0.25">
      <c r="B135" s="2" t="s">
        <v>16</v>
      </c>
      <c r="C135" s="27">
        <f>Frumgögn!R36</f>
        <v>370</v>
      </c>
      <c r="D135" s="28">
        <f>Frumgögn!S36</f>
        <v>193</v>
      </c>
      <c r="E135" s="29">
        <f>Frumgögn!T36</f>
        <v>177</v>
      </c>
      <c r="F135" s="116">
        <f>Frumgögn!R58</f>
        <v>380</v>
      </c>
      <c r="G135" s="117">
        <f>Frumgögn!S58</f>
        <v>185</v>
      </c>
      <c r="H135" s="119">
        <f>Frumgögn!T58</f>
        <v>195</v>
      </c>
      <c r="I135" s="27">
        <f>Frumgögn!S83</f>
        <v>16</v>
      </c>
      <c r="J135" s="28">
        <f>Frumgögn!T83</f>
        <v>22</v>
      </c>
      <c r="K135" s="29">
        <f>Frumgögn!U83</f>
        <v>38</v>
      </c>
      <c r="L135" s="116">
        <f>Frumgögn!R102</f>
        <v>10</v>
      </c>
      <c r="M135" s="117">
        <f>Frumgögn!S102</f>
        <v>7</v>
      </c>
      <c r="N135" s="119">
        <f>Frumgögn!T102</f>
        <v>3</v>
      </c>
      <c r="P135" s="36">
        <f t="shared" si="36"/>
        <v>776</v>
      </c>
      <c r="Q135" s="37">
        <f t="shared" si="37"/>
        <v>407</v>
      </c>
      <c r="R135" s="38">
        <f t="shared" si="38"/>
        <v>413</v>
      </c>
      <c r="S135" s="43">
        <f t="shared" si="39"/>
        <v>-3.540977901513833E-2</v>
      </c>
      <c r="T135" s="44">
        <f t="shared" si="40"/>
        <v>3.5931790499390985E-2</v>
      </c>
      <c r="V135" s="36">
        <f>Frumgögn!R14</f>
        <v>23685</v>
      </c>
      <c r="W135" s="37">
        <f>Frumgögn!S14</f>
        <v>12161</v>
      </c>
      <c r="X135" s="38">
        <f>Frumgögn!T14</f>
        <v>11524</v>
      </c>
      <c r="Y135" s="10">
        <f t="shared" si="41"/>
        <v>-3.8550176092614255E-2</v>
      </c>
      <c r="Z135" s="44">
        <f t="shared" si="42"/>
        <v>3.6530896249591861E-2</v>
      </c>
    </row>
    <row r="136" spans="1:26" x14ac:dyDescent="0.25">
      <c r="B136" s="2" t="s">
        <v>17</v>
      </c>
      <c r="C136" s="27">
        <f>Frumgögn!R37</f>
        <v>356</v>
      </c>
      <c r="D136" s="28">
        <f>Frumgögn!S37</f>
        <v>203</v>
      </c>
      <c r="E136" s="29">
        <f>Frumgögn!T37</f>
        <v>153</v>
      </c>
      <c r="F136" s="116">
        <f>Frumgögn!R59</f>
        <v>352</v>
      </c>
      <c r="G136" s="117">
        <f>Frumgögn!S59</f>
        <v>190</v>
      </c>
      <c r="H136" s="119">
        <f>Frumgögn!T59</f>
        <v>162</v>
      </c>
      <c r="I136" s="27">
        <f>Frumgögn!S84</f>
        <v>21</v>
      </c>
      <c r="J136" s="28">
        <f>Frumgögn!T84</f>
        <v>14</v>
      </c>
      <c r="K136" s="29">
        <f>Frumgögn!U84</f>
        <v>40</v>
      </c>
      <c r="L136" s="116">
        <f>Frumgögn!R103</f>
        <v>15</v>
      </c>
      <c r="M136" s="117">
        <f>Frumgögn!S103</f>
        <v>9</v>
      </c>
      <c r="N136" s="119">
        <f>Frumgögn!T103</f>
        <v>6</v>
      </c>
      <c r="P136" s="36">
        <f t="shared" si="36"/>
        <v>744</v>
      </c>
      <c r="Q136" s="37">
        <f t="shared" si="37"/>
        <v>416</v>
      </c>
      <c r="R136" s="38">
        <f t="shared" si="38"/>
        <v>361</v>
      </c>
      <c r="S136" s="43">
        <f t="shared" si="39"/>
        <v>-3.6192796241517312E-2</v>
      </c>
      <c r="T136" s="44">
        <f t="shared" si="40"/>
        <v>3.1407690969201325E-2</v>
      </c>
      <c r="V136" s="36">
        <f>Frumgögn!R15</f>
        <v>22604</v>
      </c>
      <c r="W136" s="37">
        <f>Frumgögn!S15</f>
        <v>11581</v>
      </c>
      <c r="X136" s="38">
        <f>Frumgögn!T15</f>
        <v>11023</v>
      </c>
      <c r="Y136" s="10">
        <f t="shared" si="41"/>
        <v>-3.6711585340725737E-2</v>
      </c>
      <c r="Z136" s="44">
        <f t="shared" si="42"/>
        <v>3.494273423804678E-2</v>
      </c>
    </row>
    <row r="137" spans="1:26" x14ac:dyDescent="0.25">
      <c r="B137" s="2" t="s">
        <v>18</v>
      </c>
      <c r="C137" s="27">
        <f>Frumgögn!R38</f>
        <v>384</v>
      </c>
      <c r="D137" s="28">
        <f>Frumgögn!S38</f>
        <v>223</v>
      </c>
      <c r="E137" s="29">
        <f>Frumgögn!T38</f>
        <v>161</v>
      </c>
      <c r="F137" s="116">
        <f>Frumgögn!R60</f>
        <v>393</v>
      </c>
      <c r="G137" s="117">
        <f>Frumgögn!S60</f>
        <v>227</v>
      </c>
      <c r="H137" s="119">
        <f>Frumgögn!T60</f>
        <v>166</v>
      </c>
      <c r="I137" s="27">
        <f>Frumgögn!S85</f>
        <v>21</v>
      </c>
      <c r="J137" s="28">
        <f>Frumgögn!T85</f>
        <v>23</v>
      </c>
      <c r="K137" s="29">
        <f>Frumgögn!U85</f>
        <v>35</v>
      </c>
      <c r="L137" s="116">
        <f>Frumgögn!R104</f>
        <v>27</v>
      </c>
      <c r="M137" s="117">
        <f>Frumgögn!S104</f>
        <v>21</v>
      </c>
      <c r="N137" s="119">
        <f>Frumgögn!T104</f>
        <v>6</v>
      </c>
      <c r="P137" s="36">
        <f t="shared" si="36"/>
        <v>825</v>
      </c>
      <c r="Q137" s="37">
        <f t="shared" si="37"/>
        <v>494</v>
      </c>
      <c r="R137" s="38">
        <f t="shared" si="38"/>
        <v>368</v>
      </c>
      <c r="S137" s="43">
        <f t="shared" si="39"/>
        <v>-4.2978945536801809E-2</v>
      </c>
      <c r="T137" s="44">
        <f t="shared" si="40"/>
        <v>3.2016704367496082E-2</v>
      </c>
      <c r="V137" s="36">
        <f>Frumgögn!R16</f>
        <v>24667</v>
      </c>
      <c r="W137" s="37">
        <f>Frumgögn!S16</f>
        <v>12977</v>
      </c>
      <c r="X137" s="38">
        <f>Frumgögn!T16</f>
        <v>11690</v>
      </c>
      <c r="Y137" s="10">
        <f t="shared" si="41"/>
        <v>-4.1136883081478101E-2</v>
      </c>
      <c r="Z137" s="44">
        <f t="shared" si="42"/>
        <v>3.7057113602718579E-2</v>
      </c>
    </row>
    <row r="138" spans="1:26" x14ac:dyDescent="0.25">
      <c r="B138" s="2" t="s">
        <v>19</v>
      </c>
      <c r="C138" s="27">
        <f>Frumgögn!R39</f>
        <v>367</v>
      </c>
      <c r="D138" s="28">
        <f>Frumgögn!S39</f>
        <v>240</v>
      </c>
      <c r="E138" s="29">
        <f>Frumgögn!T39</f>
        <v>127</v>
      </c>
      <c r="F138" s="116">
        <f>Frumgögn!R61</f>
        <v>404</v>
      </c>
      <c r="G138" s="117">
        <f>Frumgögn!S61</f>
        <v>255</v>
      </c>
      <c r="H138" s="119">
        <f>Frumgögn!T61</f>
        <v>149</v>
      </c>
      <c r="I138" s="27">
        <f>Frumgögn!S86</f>
        <v>22</v>
      </c>
      <c r="J138" s="28">
        <f>Frumgögn!T86</f>
        <v>32</v>
      </c>
      <c r="K138" s="29">
        <f>Frumgögn!U86</f>
        <v>51</v>
      </c>
      <c r="L138" s="116">
        <f>Frumgögn!R105</f>
        <v>49</v>
      </c>
      <c r="M138" s="117">
        <f>Frumgögn!S105</f>
        <v>45</v>
      </c>
      <c r="N138" s="119">
        <f>Frumgögn!T105</f>
        <v>4</v>
      </c>
      <c r="P138" s="36">
        <f t="shared" si="36"/>
        <v>842</v>
      </c>
      <c r="Q138" s="37">
        <f t="shared" si="37"/>
        <v>572</v>
      </c>
      <c r="R138" s="38">
        <f t="shared" si="38"/>
        <v>331</v>
      </c>
      <c r="S138" s="43">
        <f t="shared" si="39"/>
        <v>-4.9765094832086305E-2</v>
      </c>
      <c r="T138" s="44">
        <f t="shared" si="40"/>
        <v>2.8797633547938056E-2</v>
      </c>
      <c r="V138" s="36">
        <f>Frumgögn!R17</f>
        <v>22890</v>
      </c>
      <c r="W138" s="37">
        <f>Frumgögn!S17</f>
        <v>12147</v>
      </c>
      <c r="X138" s="38">
        <f>Frumgögn!T17</f>
        <v>10743</v>
      </c>
      <c r="Y138" s="10">
        <f t="shared" si="41"/>
        <v>-3.8505796315844533E-2</v>
      </c>
      <c r="Z138" s="44">
        <f t="shared" si="42"/>
        <v>3.4055138702652324E-2</v>
      </c>
    </row>
    <row r="139" spans="1:26" x14ac:dyDescent="0.25">
      <c r="B139" s="2" t="s">
        <v>20</v>
      </c>
      <c r="C139" s="27">
        <f>Frumgögn!R40</f>
        <v>418</v>
      </c>
      <c r="D139" s="28">
        <f>Frumgögn!S40</f>
        <v>264</v>
      </c>
      <c r="E139" s="29">
        <f>Frumgögn!T40</f>
        <v>154</v>
      </c>
      <c r="F139" s="116">
        <f>Frumgögn!R62</f>
        <v>423</v>
      </c>
      <c r="G139" s="117">
        <f>Frumgögn!S62</f>
        <v>266</v>
      </c>
      <c r="H139" s="119">
        <f>Frumgögn!T62</f>
        <v>157</v>
      </c>
      <c r="I139" s="27">
        <f>Frumgögn!S87</f>
        <v>33</v>
      </c>
      <c r="J139" s="28">
        <f>Frumgögn!T87</f>
        <v>19</v>
      </c>
      <c r="K139" s="29">
        <f>Frumgögn!U87</f>
        <v>50</v>
      </c>
      <c r="L139" s="116">
        <f>Frumgögn!R106</f>
        <v>60</v>
      </c>
      <c r="M139" s="117">
        <f>Frumgögn!S106</f>
        <v>58</v>
      </c>
      <c r="N139" s="119">
        <f>Frumgögn!T106</f>
        <v>2</v>
      </c>
      <c r="P139" s="36">
        <f t="shared" si="36"/>
        <v>934</v>
      </c>
      <c r="Q139" s="37">
        <f t="shared" si="37"/>
        <v>607</v>
      </c>
      <c r="R139" s="38">
        <f t="shared" si="38"/>
        <v>363</v>
      </c>
      <c r="S139" s="43">
        <f t="shared" si="39"/>
        <v>-5.2810161823560117E-2</v>
      </c>
      <c r="T139" s="44">
        <f t="shared" si="40"/>
        <v>3.1581694797285544E-2</v>
      </c>
      <c r="V139" s="36">
        <f>Frumgögn!R18</f>
        <v>21816</v>
      </c>
      <c r="W139" s="37">
        <f>Frumgögn!S18</f>
        <v>11505</v>
      </c>
      <c r="X139" s="38">
        <f>Frumgögn!T18</f>
        <v>10311</v>
      </c>
      <c r="Y139" s="10">
        <f t="shared" si="41"/>
        <v>-3.6470666552547243E-2</v>
      </c>
      <c r="Z139" s="44">
        <f t="shared" si="42"/>
        <v>3.2685705590900879E-2</v>
      </c>
    </row>
    <row r="140" spans="1:26" x14ac:dyDescent="0.25">
      <c r="B140" s="2" t="s">
        <v>21</v>
      </c>
      <c r="C140" s="27">
        <f>Frumgögn!R41</f>
        <v>433</v>
      </c>
      <c r="D140" s="28">
        <f>Frumgögn!S41</f>
        <v>269</v>
      </c>
      <c r="E140" s="29">
        <f>Frumgögn!T41</f>
        <v>164</v>
      </c>
      <c r="F140" s="116">
        <f>Frumgögn!R63</f>
        <v>495</v>
      </c>
      <c r="G140" s="117">
        <f>Frumgögn!S63</f>
        <v>310</v>
      </c>
      <c r="H140" s="119">
        <f>Frumgögn!T63</f>
        <v>185</v>
      </c>
      <c r="I140" s="27">
        <f>Frumgögn!S88</f>
        <v>27</v>
      </c>
      <c r="J140" s="28">
        <f>Frumgögn!T88</f>
        <v>22</v>
      </c>
      <c r="K140" s="29">
        <f>Frumgögn!U88</f>
        <v>46</v>
      </c>
      <c r="L140" s="116">
        <f>Frumgögn!R107</f>
        <v>74</v>
      </c>
      <c r="M140" s="117">
        <f>Frumgögn!S107</f>
        <v>69</v>
      </c>
      <c r="N140" s="119">
        <f>Frumgögn!T107</f>
        <v>5</v>
      </c>
      <c r="P140" s="36">
        <f t="shared" si="36"/>
        <v>1029</v>
      </c>
      <c r="Q140" s="37">
        <f t="shared" si="37"/>
        <v>670</v>
      </c>
      <c r="R140" s="38">
        <f t="shared" si="38"/>
        <v>400</v>
      </c>
      <c r="S140" s="43">
        <f t="shared" si="39"/>
        <v>-5.8291282408212984E-2</v>
      </c>
      <c r="T140" s="44">
        <f t="shared" si="40"/>
        <v>3.4800765616843574E-2</v>
      </c>
      <c r="V140" s="36">
        <f>Frumgögn!R19</f>
        <v>22954</v>
      </c>
      <c r="W140" s="37">
        <f>Frumgögn!S19</f>
        <v>11801</v>
      </c>
      <c r="X140" s="38">
        <f>Frumgögn!T19</f>
        <v>11153</v>
      </c>
      <c r="Y140" s="10">
        <f t="shared" si="41"/>
        <v>-3.7408981832821382E-2</v>
      </c>
      <c r="Z140" s="44">
        <f t="shared" si="42"/>
        <v>3.5354832165194208E-2</v>
      </c>
    </row>
    <row r="141" spans="1:26" x14ac:dyDescent="0.25">
      <c r="B141" s="2" t="s">
        <v>22</v>
      </c>
      <c r="C141" s="27">
        <f>Frumgögn!R42</f>
        <v>464</v>
      </c>
      <c r="D141" s="28">
        <f>Frumgögn!S42</f>
        <v>282</v>
      </c>
      <c r="E141" s="29">
        <f>Frumgögn!T42</f>
        <v>182</v>
      </c>
      <c r="F141" s="116">
        <f>Frumgögn!R64</f>
        <v>440</v>
      </c>
      <c r="G141" s="117">
        <f>Frumgögn!S64</f>
        <v>265</v>
      </c>
      <c r="H141" s="119">
        <f>Frumgögn!T64</f>
        <v>175</v>
      </c>
      <c r="I141" s="27">
        <f>Frumgögn!S89</f>
        <v>25</v>
      </c>
      <c r="J141" s="28">
        <f>Frumgögn!T89</f>
        <v>14</v>
      </c>
      <c r="K141" s="29">
        <f>Frumgögn!U89</f>
        <v>42</v>
      </c>
      <c r="L141" s="116">
        <f>Frumgögn!R108</f>
        <v>59</v>
      </c>
      <c r="M141" s="117">
        <f>Frumgögn!S108</f>
        <v>52</v>
      </c>
      <c r="N141" s="119">
        <f>Frumgögn!T108</f>
        <v>7</v>
      </c>
      <c r="P141" s="36">
        <f t="shared" si="36"/>
        <v>988</v>
      </c>
      <c r="Q141" s="37">
        <f t="shared" si="37"/>
        <v>613</v>
      </c>
      <c r="R141" s="38">
        <f t="shared" si="38"/>
        <v>406</v>
      </c>
      <c r="S141" s="43">
        <f t="shared" si="39"/>
        <v>-5.3332173307812772E-2</v>
      </c>
      <c r="T141" s="44">
        <f t="shared" si="40"/>
        <v>3.5322777101096221E-2</v>
      </c>
      <c r="V141" s="36">
        <f>Frumgögn!R20</f>
        <v>22525</v>
      </c>
      <c r="W141" s="37">
        <f>Frumgögn!S20</f>
        <v>11757</v>
      </c>
      <c r="X141" s="38">
        <f>Frumgögn!T20</f>
        <v>10768</v>
      </c>
      <c r="Y141" s="10">
        <f t="shared" si="41"/>
        <v>-3.7269502534402255E-2</v>
      </c>
      <c r="Z141" s="44">
        <f t="shared" si="42"/>
        <v>3.4134388304026833E-2</v>
      </c>
    </row>
    <row r="142" spans="1:26" x14ac:dyDescent="0.25">
      <c r="B142" s="2" t="s">
        <v>23</v>
      </c>
      <c r="C142" s="27">
        <f>Frumgögn!R43</f>
        <v>439</v>
      </c>
      <c r="D142" s="28">
        <f>Frumgögn!S43</f>
        <v>313</v>
      </c>
      <c r="E142" s="29">
        <f>Frumgögn!T43</f>
        <v>126</v>
      </c>
      <c r="F142" s="116">
        <f>Frumgögn!R65</f>
        <v>372</v>
      </c>
      <c r="G142" s="117">
        <f>Frumgögn!S65</f>
        <v>220</v>
      </c>
      <c r="H142" s="119">
        <f>Frumgögn!T65</f>
        <v>152</v>
      </c>
      <c r="I142" s="27">
        <f>Frumgögn!S90</f>
        <v>16</v>
      </c>
      <c r="J142" s="28">
        <f>Frumgögn!T90</f>
        <v>10</v>
      </c>
      <c r="K142" s="29">
        <f>Frumgögn!U90</f>
        <v>28</v>
      </c>
      <c r="L142" s="116">
        <f>Frumgögn!R109</f>
        <v>38</v>
      </c>
      <c r="M142" s="117">
        <f>Frumgögn!S109</f>
        <v>35</v>
      </c>
      <c r="N142" s="119">
        <f>Frumgögn!T109</f>
        <v>3</v>
      </c>
      <c r="P142" s="36">
        <f t="shared" si="36"/>
        <v>865</v>
      </c>
      <c r="Q142" s="37">
        <f t="shared" si="37"/>
        <v>578</v>
      </c>
      <c r="R142" s="38">
        <f t="shared" si="38"/>
        <v>309</v>
      </c>
      <c r="S142" s="43">
        <f t="shared" si="39"/>
        <v>-5.028710631633896E-2</v>
      </c>
      <c r="T142" s="44">
        <f t="shared" si="40"/>
        <v>2.6883591439011659E-2</v>
      </c>
      <c r="V142" s="36">
        <f>Frumgögn!R21</f>
        <v>20620</v>
      </c>
      <c r="W142" s="37">
        <f>Frumgögn!S21</f>
        <v>10743</v>
      </c>
      <c r="X142" s="38">
        <f>Frumgögn!T21</f>
        <v>9877</v>
      </c>
      <c r="Y142" s="10">
        <f t="shared" si="41"/>
        <v>-3.4055138702652324E-2</v>
      </c>
      <c r="Z142" s="44">
        <f t="shared" si="42"/>
        <v>3.1309932511039466E-2</v>
      </c>
    </row>
    <row r="143" spans="1:26" x14ac:dyDescent="0.25">
      <c r="B143" s="2" t="s">
        <v>24</v>
      </c>
      <c r="C143" s="27">
        <f>Frumgögn!R44</f>
        <v>336</v>
      </c>
      <c r="D143" s="28">
        <f>Frumgögn!S44</f>
        <v>205</v>
      </c>
      <c r="E143" s="29">
        <f>Frumgögn!T44</f>
        <v>131</v>
      </c>
      <c r="F143" s="116">
        <f>Frumgögn!R66</f>
        <v>347</v>
      </c>
      <c r="G143" s="117">
        <f>Frumgögn!S66</f>
        <v>220</v>
      </c>
      <c r="H143" s="119">
        <f>Frumgögn!T66</f>
        <v>127</v>
      </c>
      <c r="I143" s="27">
        <f>Frumgögn!S91</f>
        <v>11</v>
      </c>
      <c r="J143" s="28">
        <f>Frumgögn!T91</f>
        <v>18</v>
      </c>
      <c r="K143" s="29">
        <f>Frumgögn!U91</f>
        <v>25</v>
      </c>
      <c r="L143" s="116">
        <f>Frumgögn!R110</f>
        <v>27</v>
      </c>
      <c r="M143" s="117">
        <f>Frumgögn!S110</f>
        <v>25</v>
      </c>
      <c r="N143" s="119">
        <f>Frumgögn!T110</f>
        <v>2</v>
      </c>
      <c r="P143" s="36">
        <f t="shared" si="36"/>
        <v>721</v>
      </c>
      <c r="Q143" s="37">
        <f t="shared" si="37"/>
        <v>468</v>
      </c>
      <c r="R143" s="38">
        <f t="shared" si="38"/>
        <v>285</v>
      </c>
      <c r="S143" s="43">
        <f t="shared" si="39"/>
        <v>-4.0716895771706979E-2</v>
      </c>
      <c r="T143" s="44">
        <f t="shared" si="40"/>
        <v>2.4795545502001044E-2</v>
      </c>
      <c r="V143" s="36">
        <f>Frumgögn!R22</f>
        <v>17435</v>
      </c>
      <c r="W143" s="37">
        <f>Frumgögn!S22</f>
        <v>8979</v>
      </c>
      <c r="X143" s="38">
        <f>Frumgögn!T22</f>
        <v>8456</v>
      </c>
      <c r="Y143" s="10">
        <f t="shared" si="41"/>
        <v>-2.8463286829667245E-2</v>
      </c>
      <c r="Z143" s="44">
        <f t="shared" si="42"/>
        <v>2.68053851689126E-2</v>
      </c>
    </row>
    <row r="144" spans="1:26" x14ac:dyDescent="0.25">
      <c r="B144" s="2" t="s">
        <v>25</v>
      </c>
      <c r="C144" s="27">
        <f>Frumgögn!R45</f>
        <v>241</v>
      </c>
      <c r="D144" s="28">
        <f>Frumgögn!S45</f>
        <v>137</v>
      </c>
      <c r="E144" s="29">
        <f>Frumgögn!T45</f>
        <v>104</v>
      </c>
      <c r="F144" s="116">
        <f>Frumgögn!R67</f>
        <v>238</v>
      </c>
      <c r="G144" s="117">
        <f>Frumgögn!S67</f>
        <v>133</v>
      </c>
      <c r="H144" s="119">
        <f>Frumgögn!T67</f>
        <v>105</v>
      </c>
      <c r="I144" s="27">
        <f>Frumgögn!S92</f>
        <v>20</v>
      </c>
      <c r="J144" s="28">
        <f>Frumgögn!T92</f>
        <v>16</v>
      </c>
      <c r="K144" s="29">
        <f>Frumgögn!U92</f>
        <v>36</v>
      </c>
      <c r="L144" s="116">
        <f>Frumgögn!R111</f>
        <v>10</v>
      </c>
      <c r="M144" s="117">
        <f>Frumgögn!S111</f>
        <v>8</v>
      </c>
      <c r="N144" s="119">
        <f>Frumgögn!T111</f>
        <v>2</v>
      </c>
      <c r="P144" s="36">
        <f t="shared" si="36"/>
        <v>509</v>
      </c>
      <c r="Q144" s="37">
        <f t="shared" si="37"/>
        <v>294</v>
      </c>
      <c r="R144" s="38">
        <f t="shared" si="38"/>
        <v>247</v>
      </c>
      <c r="S144" s="43">
        <f t="shared" si="39"/>
        <v>-2.5578562728380026E-2</v>
      </c>
      <c r="T144" s="44">
        <f t="shared" si="40"/>
        <v>2.1489472768400904E-2</v>
      </c>
      <c r="V144" s="36">
        <f>Frumgögn!R23</f>
        <v>13875</v>
      </c>
      <c r="W144" s="37">
        <f>Frumgögn!S23</f>
        <v>7093</v>
      </c>
      <c r="X144" s="38">
        <f>Frumgögn!T23</f>
        <v>6782</v>
      </c>
      <c r="Y144" s="10">
        <f t="shared" si="41"/>
        <v>-2.2484696901974584E-2</v>
      </c>
      <c r="Z144" s="44">
        <f t="shared" si="42"/>
        <v>2.1498831860875738E-2</v>
      </c>
    </row>
    <row r="145" spans="1:26" x14ac:dyDescent="0.25">
      <c r="B145" s="2" t="s">
        <v>26</v>
      </c>
      <c r="C145" s="27">
        <f>Frumgögn!R46</f>
        <v>147</v>
      </c>
      <c r="D145" s="28">
        <f>Frumgögn!S46</f>
        <v>77</v>
      </c>
      <c r="E145" s="29">
        <f>Frumgögn!T46</f>
        <v>70</v>
      </c>
      <c r="F145" s="116">
        <f>Frumgögn!R68</f>
        <v>175</v>
      </c>
      <c r="G145" s="117">
        <f>Frumgögn!S68</f>
        <v>100</v>
      </c>
      <c r="H145" s="119">
        <f>Frumgögn!T68</f>
        <v>75</v>
      </c>
      <c r="I145" s="27">
        <f>Frumgögn!S93</f>
        <v>11</v>
      </c>
      <c r="J145" s="28">
        <f>Frumgögn!T93</f>
        <v>12</v>
      </c>
      <c r="K145" s="29">
        <f>Frumgögn!U93</f>
        <v>29</v>
      </c>
      <c r="L145" s="116">
        <f>Frumgögn!R112</f>
        <v>1</v>
      </c>
      <c r="M145" s="117">
        <f>Frumgögn!S112</f>
        <v>1</v>
      </c>
      <c r="N145" s="119">
        <f>Frumgögn!T112</f>
        <v>0</v>
      </c>
      <c r="P145" s="36">
        <f t="shared" si="36"/>
        <v>334</v>
      </c>
      <c r="Q145" s="37">
        <f t="shared" si="37"/>
        <v>190</v>
      </c>
      <c r="R145" s="38">
        <f t="shared" si="38"/>
        <v>174</v>
      </c>
      <c r="S145" s="43">
        <f t="shared" si="39"/>
        <v>-1.6530363668000696E-2</v>
      </c>
      <c r="T145" s="44">
        <f t="shared" si="40"/>
        <v>1.5138333043326953E-2</v>
      </c>
      <c r="V145" s="36">
        <f>Frumgögn!R24</f>
        <v>9882</v>
      </c>
      <c r="W145" s="37">
        <f>Frumgögn!S24</f>
        <v>4853</v>
      </c>
      <c r="X145" s="38">
        <f>Frumgögn!T24</f>
        <v>5029</v>
      </c>
      <c r="Y145" s="10">
        <f t="shared" si="41"/>
        <v>-1.5383932618818928E-2</v>
      </c>
      <c r="Z145" s="44">
        <f t="shared" si="42"/>
        <v>1.5941849812495443E-2</v>
      </c>
    </row>
    <row r="146" spans="1:26" x14ac:dyDescent="0.25">
      <c r="B146" s="2" t="s">
        <v>27</v>
      </c>
      <c r="C146" s="27">
        <f>Frumgögn!R47</f>
        <v>147</v>
      </c>
      <c r="D146" s="28">
        <f>Frumgögn!S47</f>
        <v>79</v>
      </c>
      <c r="E146" s="29">
        <f>Frumgögn!T47</f>
        <v>68</v>
      </c>
      <c r="F146" s="116">
        <f>Frumgögn!R69</f>
        <v>123</v>
      </c>
      <c r="G146" s="117">
        <f>Frumgögn!S69</f>
        <v>60</v>
      </c>
      <c r="H146" s="119">
        <f>Frumgögn!T69</f>
        <v>63</v>
      </c>
      <c r="I146" s="27">
        <f>Frumgögn!S94</f>
        <v>1</v>
      </c>
      <c r="J146" s="28">
        <f>Frumgögn!T94</f>
        <v>2</v>
      </c>
      <c r="K146" s="29">
        <f>Frumgögn!U94</f>
        <v>5</v>
      </c>
      <c r="L146" s="116">
        <f>Frumgögn!R113</f>
        <v>2</v>
      </c>
      <c r="M146" s="117">
        <f>Frumgögn!S113</f>
        <v>1</v>
      </c>
      <c r="N146" s="119">
        <f>Frumgögn!T113</f>
        <v>1</v>
      </c>
      <c r="P146" s="36">
        <f t="shared" si="36"/>
        <v>273</v>
      </c>
      <c r="Q146" s="37">
        <f t="shared" si="37"/>
        <v>142</v>
      </c>
      <c r="R146" s="38">
        <f t="shared" si="38"/>
        <v>137</v>
      </c>
      <c r="S146" s="43">
        <f t="shared" si="39"/>
        <v>-1.2354271793979467E-2</v>
      </c>
      <c r="T146" s="44">
        <f t="shared" si="40"/>
        <v>1.1919262223768923E-2</v>
      </c>
      <c r="V146" s="36">
        <f>Frumgögn!R25</f>
        <v>8671</v>
      </c>
      <c r="W146" s="37">
        <f>Frumgögn!S25</f>
        <v>4116</v>
      </c>
      <c r="X146" s="38">
        <f>Frumgögn!T25</f>
        <v>4555</v>
      </c>
      <c r="Y146" s="10">
        <f t="shared" si="41"/>
        <v>-1.3047654370298518E-2</v>
      </c>
      <c r="Z146" s="44">
        <f t="shared" si="42"/>
        <v>1.4439277370434827E-2</v>
      </c>
    </row>
    <row r="147" spans="1:26" x14ac:dyDescent="0.25">
      <c r="B147" s="2" t="s">
        <v>28</v>
      </c>
      <c r="C147" s="27">
        <f>Frumgögn!R48</f>
        <v>104</v>
      </c>
      <c r="D147" s="28">
        <f>Frumgögn!S48</f>
        <v>56</v>
      </c>
      <c r="E147" s="29">
        <f>Frumgögn!T48</f>
        <v>48</v>
      </c>
      <c r="F147" s="116">
        <f>Frumgögn!R70</f>
        <v>129</v>
      </c>
      <c r="G147" s="117">
        <f>Frumgögn!S70</f>
        <v>72</v>
      </c>
      <c r="H147" s="119">
        <f>Frumgögn!T70</f>
        <v>57</v>
      </c>
      <c r="I147" s="27">
        <f>Frumgögn!S95</f>
        <v>1</v>
      </c>
      <c r="J147" s="28">
        <f>Frumgögn!T95</f>
        <v>3</v>
      </c>
      <c r="K147" s="29">
        <f>Frumgögn!U95</f>
        <v>4</v>
      </c>
      <c r="L147" s="116">
        <f>Frumgögn!R114</f>
        <v>3</v>
      </c>
      <c r="M147" s="117">
        <f>Frumgögn!S114</f>
        <v>3</v>
      </c>
      <c r="N147" s="119">
        <f>Frumgögn!T114</f>
        <v>0</v>
      </c>
      <c r="P147" s="36">
        <f t="shared" si="36"/>
        <v>237</v>
      </c>
      <c r="Q147" s="37">
        <f t="shared" si="37"/>
        <v>134</v>
      </c>
      <c r="R147" s="38">
        <f t="shared" si="38"/>
        <v>109</v>
      </c>
      <c r="S147" s="43">
        <f t="shared" si="39"/>
        <v>-1.1658256481642596E-2</v>
      </c>
      <c r="T147" s="44">
        <f t="shared" si="40"/>
        <v>9.4832086305898736E-3</v>
      </c>
      <c r="V147" s="36">
        <f>Frumgögn!R26</f>
        <v>7897</v>
      </c>
      <c r="W147" s="37">
        <f>Frumgögn!S26</f>
        <v>3662</v>
      </c>
      <c r="X147" s="38">
        <f>Frumgögn!T26</f>
        <v>4235</v>
      </c>
      <c r="Y147" s="10">
        <f t="shared" si="41"/>
        <v>-1.1608481609337504E-2</v>
      </c>
      <c r="Z147" s="44">
        <f t="shared" si="42"/>
        <v>1.3424882472841161E-2</v>
      </c>
    </row>
    <row r="148" spans="1:26" x14ac:dyDescent="0.25">
      <c r="B148" s="2" t="s">
        <v>29</v>
      </c>
      <c r="C148" s="27">
        <f>Frumgögn!R49</f>
        <v>88</v>
      </c>
      <c r="D148" s="28">
        <f>Frumgögn!S49</f>
        <v>34</v>
      </c>
      <c r="E148" s="29">
        <f>Frumgögn!T49</f>
        <v>54</v>
      </c>
      <c r="F148" s="116">
        <f>Frumgögn!R71</f>
        <v>77</v>
      </c>
      <c r="G148" s="117">
        <f>Frumgögn!S71</f>
        <v>38</v>
      </c>
      <c r="H148" s="119">
        <f>Frumgögn!T71</f>
        <v>39</v>
      </c>
      <c r="I148" s="27">
        <f>Frumgögn!S96</f>
        <v>0</v>
      </c>
      <c r="J148" s="28">
        <f>Frumgögn!T96</f>
        <v>0</v>
      </c>
      <c r="K148" s="29">
        <f>Frumgögn!U96</f>
        <v>0</v>
      </c>
      <c r="L148" s="116">
        <f>Frumgögn!R115</f>
        <v>2</v>
      </c>
      <c r="M148" s="117">
        <f>Frumgögn!S115</f>
        <v>1</v>
      </c>
      <c r="N148" s="119">
        <f>Frumgögn!T115</f>
        <v>1</v>
      </c>
      <c r="P148" s="36">
        <f t="shared" si="36"/>
        <v>167</v>
      </c>
      <c r="Q148" s="37">
        <f t="shared" si="37"/>
        <v>73</v>
      </c>
      <c r="R148" s="38">
        <f t="shared" si="38"/>
        <v>94</v>
      </c>
      <c r="S148" s="43">
        <f t="shared" si="39"/>
        <v>-6.3511397250739518E-3</v>
      </c>
      <c r="T148" s="44">
        <f t="shared" si="40"/>
        <v>8.1781799199582388E-3</v>
      </c>
      <c r="V148" s="36">
        <f>Frumgögn!R27</f>
        <v>5483</v>
      </c>
      <c r="W148" s="37">
        <f>Frumgögn!S27</f>
        <v>2308</v>
      </c>
      <c r="X148" s="38">
        <f>Frumgögn!T27</f>
        <v>3175</v>
      </c>
      <c r="Y148" s="10">
        <f t="shared" si="41"/>
        <v>-7.3163231988943095E-3</v>
      </c>
      <c r="Z148" s="44">
        <f t="shared" si="42"/>
        <v>1.0064699374562147E-2</v>
      </c>
    </row>
    <row r="149" spans="1:26" x14ac:dyDescent="0.25">
      <c r="B149" s="2" t="s">
        <v>30</v>
      </c>
      <c r="C149" s="27">
        <f>Frumgögn!R50</f>
        <v>47</v>
      </c>
      <c r="D149" s="28">
        <f>Frumgögn!S50</f>
        <v>20</v>
      </c>
      <c r="E149" s="29">
        <f>Frumgögn!T50</f>
        <v>27</v>
      </c>
      <c r="F149" s="116">
        <f>Frumgögn!R72</f>
        <v>42</v>
      </c>
      <c r="G149" s="117">
        <f>Frumgögn!S72</f>
        <v>17</v>
      </c>
      <c r="H149" s="119">
        <f>Frumgögn!T72</f>
        <v>25</v>
      </c>
      <c r="I149" s="27">
        <f>Frumgögn!S97</f>
        <v>0</v>
      </c>
      <c r="J149" s="28">
        <f>Frumgögn!T97</f>
        <v>0</v>
      </c>
      <c r="K149" s="29">
        <f>Frumgögn!U97</f>
        <v>0</v>
      </c>
      <c r="L149" s="116">
        <f>Frumgögn!R116</f>
        <v>0</v>
      </c>
      <c r="M149" s="117">
        <f>Frumgögn!S116</f>
        <v>0</v>
      </c>
      <c r="N149" s="119">
        <f>Frumgögn!T116</f>
        <v>0</v>
      </c>
      <c r="P149" s="36">
        <f t="shared" si="36"/>
        <v>89</v>
      </c>
      <c r="Q149" s="37">
        <f t="shared" si="37"/>
        <v>37</v>
      </c>
      <c r="R149" s="38">
        <f t="shared" si="38"/>
        <v>52</v>
      </c>
      <c r="S149" s="43">
        <f t="shared" si="39"/>
        <v>-3.2190708195580305E-3</v>
      </c>
      <c r="T149" s="44">
        <f t="shared" si="40"/>
        <v>4.524099530189664E-3</v>
      </c>
      <c r="V149" s="36">
        <f>Frumgögn!R28</f>
        <v>3088</v>
      </c>
      <c r="W149" s="37">
        <f>Frumgögn!S28</f>
        <v>1199</v>
      </c>
      <c r="X149" s="38">
        <f>Frumgögn!T28</f>
        <v>1889</v>
      </c>
      <c r="Y149" s="10">
        <f t="shared" si="41"/>
        <v>-3.8008108819212638E-3</v>
      </c>
      <c r="Z149" s="44">
        <f t="shared" si="42"/>
        <v>5.9880998798576045E-3</v>
      </c>
    </row>
    <row r="150" spans="1:26" x14ac:dyDescent="0.25">
      <c r="B150" s="2" t="s">
        <v>31</v>
      </c>
      <c r="C150" s="27">
        <f>Frumgögn!R51</f>
        <v>18</v>
      </c>
      <c r="D150" s="28">
        <f>Frumgögn!S51</f>
        <v>6</v>
      </c>
      <c r="E150" s="29">
        <f>Frumgögn!T51</f>
        <v>12</v>
      </c>
      <c r="F150" s="116">
        <f>Frumgögn!R73</f>
        <v>14</v>
      </c>
      <c r="G150" s="117">
        <f>Frumgögn!S73</f>
        <v>5</v>
      </c>
      <c r="H150" s="119">
        <f>Frumgögn!T73</f>
        <v>9</v>
      </c>
      <c r="I150" s="27">
        <f>Frumgögn!S99</f>
        <v>3</v>
      </c>
      <c r="J150" s="28">
        <f>Frumgögn!T99</f>
        <v>2</v>
      </c>
      <c r="K150" s="29">
        <f>Frumgögn!U99</f>
        <v>6</v>
      </c>
      <c r="L150" s="116">
        <f>Frumgögn!R117</f>
        <v>2</v>
      </c>
      <c r="M150" s="117">
        <f>Frumgögn!S117</f>
        <v>1</v>
      </c>
      <c r="N150" s="119">
        <f>Frumgögn!T117</f>
        <v>1</v>
      </c>
      <c r="P150" s="36">
        <f t="shared" si="36"/>
        <v>37</v>
      </c>
      <c r="Q150" s="37">
        <f t="shared" si="37"/>
        <v>14</v>
      </c>
      <c r="R150" s="38">
        <f t="shared" si="38"/>
        <v>28</v>
      </c>
      <c r="S150" s="43">
        <f t="shared" si="39"/>
        <v>-1.2180267965895249E-3</v>
      </c>
      <c r="T150" s="44">
        <f t="shared" si="40"/>
        <v>2.4360535931790498E-3</v>
      </c>
      <c r="V150" s="36">
        <f>Frumgögn!R29</f>
        <v>1094</v>
      </c>
      <c r="W150" s="37">
        <f>Frumgögn!S29</f>
        <v>342</v>
      </c>
      <c r="X150" s="38">
        <f>Frumgögn!T29</f>
        <v>752</v>
      </c>
      <c r="Y150" s="10">
        <f t="shared" si="41"/>
        <v>-1.0841345468032295E-3</v>
      </c>
      <c r="Z150" s="44">
        <f t="shared" si="42"/>
        <v>2.383828009345113E-3</v>
      </c>
    </row>
    <row r="151" spans="1:26" x14ac:dyDescent="0.25">
      <c r="B151" s="2" t="s">
        <v>32</v>
      </c>
      <c r="C151" s="27">
        <f>Frumgögn!R52</f>
        <v>3</v>
      </c>
      <c r="D151" s="28">
        <f>Frumgögn!S52</f>
        <v>1</v>
      </c>
      <c r="E151" s="29">
        <f>Frumgögn!T52</f>
        <v>2</v>
      </c>
      <c r="F151" s="116">
        <f>Frumgögn!R74</f>
        <v>0</v>
      </c>
      <c r="G151" s="117">
        <f>Frumgögn!S74</f>
        <v>0</v>
      </c>
      <c r="H151" s="119">
        <f>Frumgögn!T74</f>
        <v>0</v>
      </c>
      <c r="I151" s="27">
        <f>Frumgögn!S100</f>
        <v>4</v>
      </c>
      <c r="J151" s="28">
        <f>Frumgögn!T100</f>
        <v>2</v>
      </c>
      <c r="K151" s="29">
        <f>Frumgögn!U100</f>
        <v>5</v>
      </c>
      <c r="L151" s="116">
        <f>Frumgögn!R118</f>
        <v>0</v>
      </c>
      <c r="M151" s="117">
        <f>Frumgögn!S118</f>
        <v>0</v>
      </c>
      <c r="N151" s="119">
        <f>Frumgögn!T118</f>
        <v>0</v>
      </c>
      <c r="P151" s="36">
        <f t="shared" si="36"/>
        <v>7</v>
      </c>
      <c r="Q151" s="37">
        <f t="shared" si="37"/>
        <v>3</v>
      </c>
      <c r="R151" s="38">
        <f t="shared" si="38"/>
        <v>7</v>
      </c>
      <c r="S151" s="43">
        <f t="shared" si="39"/>
        <v>-2.6100574212632678E-4</v>
      </c>
      <c r="T151" s="44">
        <f t="shared" si="40"/>
        <v>6.0901339829476245E-4</v>
      </c>
      <c r="V151" s="36">
        <f>Frumgögn!R30</f>
        <v>264</v>
      </c>
      <c r="W151" s="37">
        <f>Frumgögn!S30</f>
        <v>63</v>
      </c>
      <c r="X151" s="38">
        <f>Frumgögn!T30</f>
        <v>201</v>
      </c>
      <c r="Y151" s="10">
        <f t="shared" si="41"/>
        <v>-1.9970899546375282E-4</v>
      </c>
      <c r="Z151" s="44">
        <f t="shared" si="42"/>
        <v>6.3716679505102089E-4</v>
      </c>
    </row>
    <row r="152" spans="1:26" ht="15.75" thickBot="1" x14ac:dyDescent="0.3">
      <c r="B152" s="2" t="s">
        <v>33</v>
      </c>
      <c r="C152" s="30">
        <f>Frumgögn!R53</f>
        <v>2</v>
      </c>
      <c r="D152" s="31">
        <f>Frumgögn!S53</f>
        <v>0</v>
      </c>
      <c r="E152" s="32">
        <f>Frumgögn!T53</f>
        <v>2</v>
      </c>
      <c r="F152" s="120">
        <f>Frumgögn!R75</f>
        <v>1</v>
      </c>
      <c r="G152" s="121">
        <f>Frumgögn!S75</f>
        <v>0</v>
      </c>
      <c r="H152" s="122">
        <f>Frumgögn!T75</f>
        <v>1</v>
      </c>
      <c r="I152" s="30">
        <f>Frumgögn!S101</f>
        <v>2</v>
      </c>
      <c r="J152" s="31">
        <f>Frumgögn!T101</f>
        <v>2</v>
      </c>
      <c r="K152" s="32">
        <f>Frumgögn!U101</f>
        <v>5</v>
      </c>
      <c r="L152" s="120">
        <f>Frumgögn!R119</f>
        <v>0</v>
      </c>
      <c r="M152" s="121">
        <f>Frumgögn!S119</f>
        <v>0</v>
      </c>
      <c r="N152" s="122">
        <f>Frumgögn!T119</f>
        <v>0</v>
      </c>
      <c r="P152" s="39">
        <f t="shared" si="36"/>
        <v>5</v>
      </c>
      <c r="Q152" s="40">
        <f t="shared" si="37"/>
        <v>2</v>
      </c>
      <c r="R152" s="41">
        <f t="shared" si="38"/>
        <v>8</v>
      </c>
      <c r="S152" s="45">
        <f t="shared" si="39"/>
        <v>-1.7400382808421786E-4</v>
      </c>
      <c r="T152" s="46">
        <f t="shared" si="40"/>
        <v>6.9601531233687145E-4</v>
      </c>
      <c r="V152" s="39">
        <f>Frumgögn!R31</f>
        <v>30</v>
      </c>
      <c r="W152" s="40">
        <f>Frumgögn!S31</f>
        <v>4</v>
      </c>
      <c r="X152" s="41">
        <f>Frumgögn!T31</f>
        <v>26</v>
      </c>
      <c r="Y152" s="51">
        <f t="shared" si="41"/>
        <v>-1.2679936219920814E-5</v>
      </c>
      <c r="Z152" s="46">
        <f t="shared" si="42"/>
        <v>8.2419585429485296E-5</v>
      </c>
    </row>
    <row r="153" spans="1:26" x14ac:dyDescent="0.25">
      <c r="B153" s="9"/>
      <c r="C153" s="9"/>
      <c r="D153" s="9"/>
      <c r="H153" s="9"/>
      <c r="I153" s="9"/>
      <c r="J153" s="10"/>
      <c r="O153" s="2" t="s">
        <v>42</v>
      </c>
      <c r="P153" s="9">
        <f>SUM(P132:P152)</f>
        <v>11494</v>
      </c>
      <c r="Q153" s="9">
        <f>SUM(Q132:Q152)</f>
        <v>6812</v>
      </c>
      <c r="R153" s="9">
        <f>SUM(R132:R152)</f>
        <v>5201</v>
      </c>
      <c r="U153" s="2" t="s">
        <v>42</v>
      </c>
      <c r="V153" s="9">
        <f>SUM(V132:V152)</f>
        <v>315459</v>
      </c>
      <c r="W153" s="9">
        <f>SUM(W132:W152)</f>
        <v>160896</v>
      </c>
      <c r="X153" s="9">
        <f>SUM(X132:X152)</f>
        <v>154563</v>
      </c>
    </row>
    <row r="154" spans="1:26" ht="15.75" thickBot="1" x14ac:dyDescent="0.3"/>
    <row r="155" spans="1:26" ht="21.75" thickBot="1" x14ac:dyDescent="0.4">
      <c r="A155" s="2" t="s">
        <v>38</v>
      </c>
      <c r="B155" s="49">
        <v>2009</v>
      </c>
      <c r="C155" s="127" t="s">
        <v>34</v>
      </c>
      <c r="D155" s="128"/>
      <c r="E155" s="129"/>
      <c r="F155" s="127" t="s">
        <v>35</v>
      </c>
      <c r="G155" s="128"/>
      <c r="H155" s="129"/>
      <c r="I155" s="127" t="s">
        <v>36</v>
      </c>
      <c r="J155" s="128"/>
      <c r="K155" s="129"/>
      <c r="L155" s="127" t="s">
        <v>37</v>
      </c>
      <c r="M155" s="128"/>
      <c r="N155" s="129"/>
      <c r="O155" s="42"/>
      <c r="P155" s="130" t="s">
        <v>38</v>
      </c>
      <c r="Q155" s="131"/>
      <c r="R155" s="132"/>
      <c r="S155" s="133">
        <f>B155</f>
        <v>2009</v>
      </c>
      <c r="T155" s="134"/>
      <c r="V155" s="130" t="s">
        <v>39</v>
      </c>
      <c r="W155" s="131"/>
      <c r="X155" s="132"/>
      <c r="Y155" s="133">
        <f>B155</f>
        <v>2009</v>
      </c>
      <c r="Z155" s="134"/>
    </row>
    <row r="156" spans="1:26" ht="15.75" thickBot="1" x14ac:dyDescent="0.3">
      <c r="A156" s="2"/>
      <c r="B156" s="2"/>
      <c r="C156" s="13" t="s">
        <v>9</v>
      </c>
      <c r="D156" s="12" t="s">
        <v>10</v>
      </c>
      <c r="E156" s="14" t="s">
        <v>11</v>
      </c>
      <c r="F156" s="18" t="s">
        <v>9</v>
      </c>
      <c r="G156" s="19" t="s">
        <v>10</v>
      </c>
      <c r="H156" s="20" t="s">
        <v>11</v>
      </c>
      <c r="I156" s="18" t="s">
        <v>9</v>
      </c>
      <c r="J156" s="19" t="s">
        <v>10</v>
      </c>
      <c r="K156" s="20" t="s">
        <v>11</v>
      </c>
      <c r="L156" s="18" t="s">
        <v>9</v>
      </c>
      <c r="M156" s="19" t="s">
        <v>10</v>
      </c>
      <c r="N156" s="20" t="s">
        <v>11</v>
      </c>
      <c r="O156" s="12"/>
      <c r="P156" s="21" t="s">
        <v>9</v>
      </c>
      <c r="Q156" s="22" t="s">
        <v>10</v>
      </c>
      <c r="R156" s="23" t="s">
        <v>11</v>
      </c>
      <c r="S156" s="18" t="s">
        <v>40</v>
      </c>
      <c r="T156" s="20" t="s">
        <v>41</v>
      </c>
      <c r="U156" s="2"/>
      <c r="V156" s="15" t="s">
        <v>9</v>
      </c>
      <c r="W156" s="16" t="s">
        <v>10</v>
      </c>
      <c r="X156" s="17" t="s">
        <v>11</v>
      </c>
      <c r="Y156" s="18" t="s">
        <v>40</v>
      </c>
      <c r="Z156" s="20" t="s">
        <v>41</v>
      </c>
    </row>
    <row r="157" spans="1:26" x14ac:dyDescent="0.25">
      <c r="B157" s="2" t="s">
        <v>13</v>
      </c>
      <c r="C157" s="24">
        <f>Frumgögn!U33</f>
        <v>313</v>
      </c>
      <c r="D157" s="25">
        <f>Frumgögn!V33</f>
        <v>170</v>
      </c>
      <c r="E157" s="26">
        <f>Frumgögn!W33</f>
        <v>143</v>
      </c>
      <c r="F157" s="114">
        <f>Frumgögn!U55</f>
        <v>347</v>
      </c>
      <c r="G157" s="115">
        <f>Frumgögn!V55</f>
        <v>189</v>
      </c>
      <c r="H157" s="118">
        <f>Frumgögn!W55</f>
        <v>158</v>
      </c>
      <c r="I157" s="24">
        <f>Frumgögn!U77</f>
        <v>45</v>
      </c>
      <c r="J157" s="25">
        <f>Frumgögn!V77</f>
        <v>16</v>
      </c>
      <c r="K157" s="26">
        <f>Frumgögn!W77</f>
        <v>29</v>
      </c>
      <c r="L157" s="114">
        <f>Frumgögn!U99</f>
        <v>6</v>
      </c>
      <c r="M157" s="115">
        <f>Frumgögn!V99</f>
        <v>3</v>
      </c>
      <c r="N157" s="118">
        <f>Frumgögn!W99</f>
        <v>3</v>
      </c>
      <c r="P157" s="33">
        <f>C157+F157+I157+L157</f>
        <v>711</v>
      </c>
      <c r="Q157" s="34">
        <f>M157+J157+G157+D157</f>
        <v>378</v>
      </c>
      <c r="R157" s="35">
        <f>N157+K157+H157+E157</f>
        <v>333</v>
      </c>
      <c r="S157" s="43">
        <f>Q157/$P$178*-1</f>
        <v>-3.5205364626990782E-2</v>
      </c>
      <c r="T157" s="44">
        <f>R157/$P$178</f>
        <v>3.1014249790444259E-2</v>
      </c>
      <c r="V157" s="33">
        <f>Frumgögn!U11</f>
        <v>22908</v>
      </c>
      <c r="W157" s="34">
        <f>Frumgögn!V11</f>
        <v>11743</v>
      </c>
      <c r="X157" s="35">
        <f>Frumgögn!W11</f>
        <v>11165</v>
      </c>
      <c r="Y157" s="50">
        <f>W157/$V$178*-1</f>
        <v>-3.6769494752135465E-2</v>
      </c>
      <c r="Z157" s="48">
        <f>X157/$V$178</f>
        <v>3.4959670348939154E-2</v>
      </c>
    </row>
    <row r="158" spans="1:26" x14ac:dyDescent="0.25">
      <c r="B158" s="2" t="s">
        <v>14</v>
      </c>
      <c r="C158" s="27">
        <f>Frumgögn!U34</f>
        <v>311</v>
      </c>
      <c r="D158" s="28">
        <f>Frumgögn!V34</f>
        <v>153</v>
      </c>
      <c r="E158" s="29">
        <f>Frumgögn!W34</f>
        <v>158</v>
      </c>
      <c r="F158" s="116">
        <f>Frumgögn!U56</f>
        <v>306</v>
      </c>
      <c r="G158" s="117">
        <f>Frumgögn!V56</f>
        <v>160</v>
      </c>
      <c r="H158" s="119">
        <f>Frumgögn!W56</f>
        <v>146</v>
      </c>
      <c r="I158" s="27">
        <f>Frumgögn!U78</f>
        <v>39</v>
      </c>
      <c r="J158" s="28">
        <f>Frumgögn!V78</f>
        <v>23</v>
      </c>
      <c r="K158" s="29">
        <f>Frumgögn!W78</f>
        <v>16</v>
      </c>
      <c r="L158" s="116">
        <f>Frumgögn!U100</f>
        <v>5</v>
      </c>
      <c r="M158" s="117">
        <f>Frumgögn!V100</f>
        <v>4</v>
      </c>
      <c r="N158" s="119">
        <f>Frumgögn!W100</f>
        <v>1</v>
      </c>
      <c r="P158" s="36">
        <f t="shared" ref="P158:P177" si="43">C158+F158+I158+L158</f>
        <v>661</v>
      </c>
      <c r="Q158" s="37">
        <f t="shared" ref="Q158:Q177" si="44">M158+J158+G158+D158</f>
        <v>340</v>
      </c>
      <c r="R158" s="38">
        <f t="shared" ref="R158:R177" si="45">N158+K158+H158+E158</f>
        <v>321</v>
      </c>
      <c r="S158" s="43">
        <f t="shared" ref="S158:S177" si="46">Q158/$P$178*-1</f>
        <v>-3.1666200987240385E-2</v>
      </c>
      <c r="T158" s="44">
        <f t="shared" ref="T158:T177" si="47">R158/$P$178</f>
        <v>2.9896619167365187E-2</v>
      </c>
      <c r="V158" s="36">
        <f>Frumgögn!U12</f>
        <v>21377</v>
      </c>
      <c r="W158" s="37">
        <f>Frumgögn!V12</f>
        <v>10800</v>
      </c>
      <c r="X158" s="38">
        <f>Frumgögn!W12</f>
        <v>10577</v>
      </c>
      <c r="Y158" s="10">
        <f t="shared" ref="Y158:Y177" si="48">W158/$V$178*-1</f>
        <v>-3.3816788156609302E-2</v>
      </c>
      <c r="Z158" s="44">
        <f t="shared" ref="Z158:Z177" si="49">X158/$V$178</f>
        <v>3.3118534104857093E-2</v>
      </c>
    </row>
    <row r="159" spans="1:26" x14ac:dyDescent="0.25">
      <c r="B159" s="2" t="s">
        <v>15</v>
      </c>
      <c r="C159" s="27">
        <f>Frumgögn!U35</f>
        <v>371</v>
      </c>
      <c r="D159" s="28">
        <f>Frumgögn!V35</f>
        <v>191</v>
      </c>
      <c r="E159" s="29">
        <f>Frumgögn!W35</f>
        <v>180</v>
      </c>
      <c r="F159" s="116">
        <f>Frumgögn!U57</f>
        <v>336</v>
      </c>
      <c r="G159" s="117">
        <f>Frumgögn!V57</f>
        <v>166</v>
      </c>
      <c r="H159" s="119">
        <f>Frumgögn!W57</f>
        <v>170</v>
      </c>
      <c r="I159" s="27">
        <f>Frumgögn!U79</f>
        <v>45</v>
      </c>
      <c r="J159" s="28">
        <f>Frumgögn!V79</f>
        <v>23</v>
      </c>
      <c r="K159" s="29">
        <f>Frumgögn!W79</f>
        <v>22</v>
      </c>
      <c r="L159" s="116">
        <f>Frumgögn!U101</f>
        <v>5</v>
      </c>
      <c r="M159" s="117">
        <f>Frumgögn!V101</f>
        <v>2</v>
      </c>
      <c r="N159" s="119">
        <f>Frumgögn!W101</f>
        <v>3</v>
      </c>
      <c r="P159" s="36">
        <f t="shared" si="43"/>
        <v>757</v>
      </c>
      <c r="Q159" s="37">
        <f t="shared" si="44"/>
        <v>382</v>
      </c>
      <c r="R159" s="38">
        <f t="shared" si="45"/>
        <v>375</v>
      </c>
      <c r="S159" s="43">
        <f t="shared" si="46"/>
        <v>-3.557790816801714E-2</v>
      </c>
      <c r="T159" s="44">
        <f t="shared" si="47"/>
        <v>3.4925956971221014E-2</v>
      </c>
      <c r="V159" s="36">
        <f>Frumgögn!U13</f>
        <v>22299</v>
      </c>
      <c r="W159" s="37">
        <f>Frumgögn!V13</f>
        <v>11438</v>
      </c>
      <c r="X159" s="38">
        <f>Frumgögn!W13</f>
        <v>10861</v>
      </c>
      <c r="Y159" s="10">
        <f t="shared" si="48"/>
        <v>-3.5814483605120115E-2</v>
      </c>
      <c r="Z159" s="44">
        <f t="shared" si="49"/>
        <v>3.4007790386012378E-2</v>
      </c>
    </row>
    <row r="160" spans="1:26" x14ac:dyDescent="0.25">
      <c r="B160" s="2" t="s">
        <v>16</v>
      </c>
      <c r="C160" s="27">
        <f>Frumgögn!U36</f>
        <v>360</v>
      </c>
      <c r="D160" s="28">
        <f>Frumgögn!V36</f>
        <v>184</v>
      </c>
      <c r="E160" s="29">
        <f>Frumgögn!W36</f>
        <v>176</v>
      </c>
      <c r="F160" s="116">
        <f>Frumgögn!U58</f>
        <v>377</v>
      </c>
      <c r="G160" s="117">
        <f>Frumgögn!V58</f>
        <v>180</v>
      </c>
      <c r="H160" s="119">
        <f>Frumgögn!W58</f>
        <v>197</v>
      </c>
      <c r="I160" s="27">
        <f>Frumgögn!U80</f>
        <v>56</v>
      </c>
      <c r="J160" s="28">
        <f>Frumgögn!V80</f>
        <v>29</v>
      </c>
      <c r="K160" s="29">
        <f>Frumgögn!W80</f>
        <v>27</v>
      </c>
      <c r="L160" s="116">
        <f>Frumgögn!U102</f>
        <v>7</v>
      </c>
      <c r="M160" s="117">
        <f>Frumgögn!V102</f>
        <v>5</v>
      </c>
      <c r="N160" s="119">
        <f>Frumgögn!W102</f>
        <v>2</v>
      </c>
      <c r="P160" s="36">
        <f t="shared" si="43"/>
        <v>800</v>
      </c>
      <c r="Q160" s="37">
        <f t="shared" si="44"/>
        <v>398</v>
      </c>
      <c r="R160" s="38">
        <f t="shared" si="45"/>
        <v>402</v>
      </c>
      <c r="S160" s="43">
        <f t="shared" si="46"/>
        <v>-3.7068082332122568E-2</v>
      </c>
      <c r="T160" s="44">
        <f t="shared" si="47"/>
        <v>3.7440625873148926E-2</v>
      </c>
      <c r="V160" s="36">
        <f>Frumgögn!U14</f>
        <v>23876</v>
      </c>
      <c r="W160" s="37">
        <f>Frumgögn!V14</f>
        <v>12198</v>
      </c>
      <c r="X160" s="38">
        <f>Frumgögn!W14</f>
        <v>11678</v>
      </c>
      <c r="Y160" s="10">
        <f t="shared" si="48"/>
        <v>-3.8194183512437065E-2</v>
      </c>
      <c r="Z160" s="44">
        <f t="shared" si="49"/>
        <v>3.6565967786378099E-2</v>
      </c>
    </row>
    <row r="161" spans="2:26" x14ac:dyDescent="0.25">
      <c r="B161" s="2" t="s">
        <v>17</v>
      </c>
      <c r="C161" s="27">
        <f>Frumgögn!U37</f>
        <v>363</v>
      </c>
      <c r="D161" s="28">
        <f>Frumgögn!V37</f>
        <v>205</v>
      </c>
      <c r="E161" s="29">
        <f>Frumgögn!W37</f>
        <v>158</v>
      </c>
      <c r="F161" s="116">
        <f>Frumgögn!U59</f>
        <v>347</v>
      </c>
      <c r="G161" s="117">
        <f>Frumgögn!V59</f>
        <v>177</v>
      </c>
      <c r="H161" s="119">
        <f>Frumgögn!W59</f>
        <v>170</v>
      </c>
      <c r="I161" s="27">
        <f>Frumgögn!U81</f>
        <v>39</v>
      </c>
      <c r="J161" s="28">
        <f>Frumgögn!V81</f>
        <v>22</v>
      </c>
      <c r="K161" s="29">
        <f>Frumgögn!W81</f>
        <v>17</v>
      </c>
      <c r="L161" s="116">
        <f>Frumgögn!U103</f>
        <v>11</v>
      </c>
      <c r="M161" s="117">
        <f>Frumgögn!V103</f>
        <v>6</v>
      </c>
      <c r="N161" s="119">
        <f>Frumgögn!W103</f>
        <v>5</v>
      </c>
      <c r="P161" s="36">
        <f t="shared" si="43"/>
        <v>760</v>
      </c>
      <c r="Q161" s="37">
        <f t="shared" si="44"/>
        <v>410</v>
      </c>
      <c r="R161" s="38">
        <f t="shared" si="45"/>
        <v>350</v>
      </c>
      <c r="S161" s="43">
        <f t="shared" si="46"/>
        <v>-3.8185712955201637E-2</v>
      </c>
      <c r="T161" s="44">
        <f t="shared" si="47"/>
        <v>3.2597559839806278E-2</v>
      </c>
      <c r="V161" s="36">
        <f>Frumgögn!U15</f>
        <v>23347</v>
      </c>
      <c r="W161" s="37">
        <f>Frumgögn!V15</f>
        <v>11937</v>
      </c>
      <c r="X161" s="38">
        <f>Frumgögn!W15</f>
        <v>11410</v>
      </c>
      <c r="Y161" s="10">
        <f t="shared" si="48"/>
        <v>-3.7376944465319008E-2</v>
      </c>
      <c r="Z161" s="44">
        <f t="shared" si="49"/>
        <v>3.5726810450640016E-2</v>
      </c>
    </row>
    <row r="162" spans="2:26" x14ac:dyDescent="0.25">
      <c r="B162" s="2" t="s">
        <v>18</v>
      </c>
      <c r="C162" s="27">
        <f>Frumgögn!U38</f>
        <v>374</v>
      </c>
      <c r="D162" s="28">
        <f>Frumgögn!V38</f>
        <v>211</v>
      </c>
      <c r="E162" s="29">
        <f>Frumgögn!W38</f>
        <v>163</v>
      </c>
      <c r="F162" s="116">
        <f>Frumgögn!U60</f>
        <v>341</v>
      </c>
      <c r="G162" s="117">
        <f>Frumgögn!V60</f>
        <v>174</v>
      </c>
      <c r="H162" s="119">
        <f>Frumgögn!W60</f>
        <v>167</v>
      </c>
      <c r="I162" s="27">
        <f>Frumgögn!U82</f>
        <v>21</v>
      </c>
      <c r="J162" s="28">
        <f>Frumgögn!V82</f>
        <v>13</v>
      </c>
      <c r="K162" s="29">
        <f>Frumgögn!W82</f>
        <v>8</v>
      </c>
      <c r="L162" s="116">
        <f>Frumgögn!U104</f>
        <v>15</v>
      </c>
      <c r="M162" s="117">
        <f>Frumgögn!V104</f>
        <v>11</v>
      </c>
      <c r="N162" s="119">
        <f>Frumgögn!W104</f>
        <v>4</v>
      </c>
      <c r="P162" s="36">
        <f t="shared" si="43"/>
        <v>751</v>
      </c>
      <c r="Q162" s="37">
        <f t="shared" si="44"/>
        <v>409</v>
      </c>
      <c r="R162" s="38">
        <f t="shared" si="45"/>
        <v>342</v>
      </c>
      <c r="S162" s="43">
        <f t="shared" si="46"/>
        <v>-3.8092577069945052E-2</v>
      </c>
      <c r="T162" s="44">
        <f t="shared" si="47"/>
        <v>3.1852472757753561E-2</v>
      </c>
      <c r="V162" s="36">
        <f>Frumgögn!U16</f>
        <v>25278</v>
      </c>
      <c r="W162" s="37">
        <f>Frumgögn!V16</f>
        <v>13206</v>
      </c>
      <c r="X162" s="38">
        <f>Frumgögn!W16</f>
        <v>12072</v>
      </c>
      <c r="Y162" s="10">
        <f t="shared" si="48"/>
        <v>-4.1350417073720599E-2</v>
      </c>
      <c r="Z162" s="44">
        <f t="shared" si="49"/>
        <v>3.7799654317276624E-2</v>
      </c>
    </row>
    <row r="163" spans="2:26" x14ac:dyDescent="0.25">
      <c r="B163" s="2" t="s">
        <v>19</v>
      </c>
      <c r="C163" s="27">
        <f>Frumgögn!U39</f>
        <v>321</v>
      </c>
      <c r="D163" s="28">
        <f>Frumgögn!V39</f>
        <v>191</v>
      </c>
      <c r="E163" s="29">
        <f>Frumgögn!W39</f>
        <v>130</v>
      </c>
      <c r="F163" s="116">
        <f>Frumgögn!U61</f>
        <v>343</v>
      </c>
      <c r="G163" s="117">
        <f>Frumgögn!V61</f>
        <v>199</v>
      </c>
      <c r="H163" s="119">
        <f>Frumgögn!W61</f>
        <v>144</v>
      </c>
      <c r="I163" s="27">
        <f>Frumgögn!U83</f>
        <v>38</v>
      </c>
      <c r="J163" s="28">
        <f>Frumgögn!V83</f>
        <v>14</v>
      </c>
      <c r="K163" s="29">
        <f>Frumgögn!W83</f>
        <v>24</v>
      </c>
      <c r="L163" s="116">
        <f>Frumgögn!U105</f>
        <v>12</v>
      </c>
      <c r="M163" s="117">
        <f>Frumgögn!V105</f>
        <v>10</v>
      </c>
      <c r="N163" s="119">
        <f>Frumgögn!W105</f>
        <v>2</v>
      </c>
      <c r="P163" s="36">
        <f t="shared" si="43"/>
        <v>714</v>
      </c>
      <c r="Q163" s="37">
        <f t="shared" si="44"/>
        <v>414</v>
      </c>
      <c r="R163" s="38">
        <f t="shared" si="45"/>
        <v>300</v>
      </c>
      <c r="S163" s="43">
        <f t="shared" si="46"/>
        <v>-3.8558256496227995E-2</v>
      </c>
      <c r="T163" s="44">
        <f t="shared" si="47"/>
        <v>2.7940765576976809E-2</v>
      </c>
      <c r="V163" s="36">
        <f>Frumgögn!U17</f>
        <v>22803</v>
      </c>
      <c r="W163" s="37">
        <f>Frumgögn!V17</f>
        <v>11952</v>
      </c>
      <c r="X163" s="38">
        <f>Frumgögn!W17</f>
        <v>10851</v>
      </c>
      <c r="Y163" s="10">
        <f t="shared" si="48"/>
        <v>-3.7423912226647628E-2</v>
      </c>
      <c r="Z163" s="44">
        <f t="shared" si="49"/>
        <v>3.3976478545126622E-2</v>
      </c>
    </row>
    <row r="164" spans="2:26" x14ac:dyDescent="0.25">
      <c r="B164" s="2" t="s">
        <v>20</v>
      </c>
      <c r="C164" s="27">
        <f>Frumgögn!U40</f>
        <v>333</v>
      </c>
      <c r="D164" s="28">
        <f>Frumgögn!V40</f>
        <v>189</v>
      </c>
      <c r="E164" s="29">
        <f>Frumgögn!W40</f>
        <v>144</v>
      </c>
      <c r="F164" s="116">
        <f>Frumgögn!U62</f>
        <v>362</v>
      </c>
      <c r="G164" s="117">
        <f>Frumgögn!V62</f>
        <v>205</v>
      </c>
      <c r="H164" s="119">
        <f>Frumgögn!W62</f>
        <v>157</v>
      </c>
      <c r="I164" s="27">
        <f>Frumgögn!U84</f>
        <v>40</v>
      </c>
      <c r="J164" s="28">
        <f>Frumgögn!V84</f>
        <v>24</v>
      </c>
      <c r="K164" s="29">
        <f>Frumgögn!W84</f>
        <v>16</v>
      </c>
      <c r="L164" s="116">
        <f>Frumgögn!U106</f>
        <v>8</v>
      </c>
      <c r="M164" s="117">
        <f>Frumgögn!V106</f>
        <v>8</v>
      </c>
      <c r="N164" s="119">
        <f>Frumgögn!W106</f>
        <v>0</v>
      </c>
      <c r="P164" s="36">
        <f t="shared" si="43"/>
        <v>743</v>
      </c>
      <c r="Q164" s="37">
        <f t="shared" si="44"/>
        <v>426</v>
      </c>
      <c r="R164" s="38">
        <f t="shared" si="45"/>
        <v>317</v>
      </c>
      <c r="S164" s="43">
        <f t="shared" si="46"/>
        <v>-3.9675887119307071E-2</v>
      </c>
      <c r="T164" s="44">
        <f t="shared" si="47"/>
        <v>2.9524075626338828E-2</v>
      </c>
      <c r="V164" s="36">
        <f>Frumgögn!U18</f>
        <v>22198</v>
      </c>
      <c r="W164" s="37">
        <f>Frumgögn!V18</f>
        <v>11581</v>
      </c>
      <c r="X164" s="38">
        <f>Frumgögn!W18</f>
        <v>10617</v>
      </c>
      <c r="Y164" s="10">
        <f t="shared" si="48"/>
        <v>-3.6262242929786331E-2</v>
      </c>
      <c r="Z164" s="44">
        <f t="shared" si="49"/>
        <v>3.324378146840009E-2</v>
      </c>
    </row>
    <row r="165" spans="2:26" x14ac:dyDescent="0.25">
      <c r="B165" s="2" t="s">
        <v>21</v>
      </c>
      <c r="C165" s="27">
        <f>Frumgögn!U41</f>
        <v>359</v>
      </c>
      <c r="D165" s="28">
        <f>Frumgögn!V41</f>
        <v>207</v>
      </c>
      <c r="E165" s="29">
        <f>Frumgögn!W41</f>
        <v>152</v>
      </c>
      <c r="F165" s="116">
        <f>Frumgögn!U63</f>
        <v>395</v>
      </c>
      <c r="G165" s="117">
        <f>Frumgögn!V63</f>
        <v>223</v>
      </c>
      <c r="H165" s="119">
        <f>Frumgögn!W63</f>
        <v>172</v>
      </c>
      <c r="I165" s="27">
        <f>Frumgögn!U85</f>
        <v>35</v>
      </c>
      <c r="J165" s="28">
        <f>Frumgögn!V85</f>
        <v>17</v>
      </c>
      <c r="K165" s="29">
        <f>Frumgögn!W85</f>
        <v>18</v>
      </c>
      <c r="L165" s="116">
        <f>Frumgögn!U107</f>
        <v>15</v>
      </c>
      <c r="M165" s="117">
        <f>Frumgögn!V107</f>
        <v>11</v>
      </c>
      <c r="N165" s="119">
        <f>Frumgögn!W107</f>
        <v>4</v>
      </c>
      <c r="P165" s="36">
        <f t="shared" si="43"/>
        <v>804</v>
      </c>
      <c r="Q165" s="37">
        <f t="shared" si="44"/>
        <v>458</v>
      </c>
      <c r="R165" s="38">
        <f t="shared" si="45"/>
        <v>346</v>
      </c>
      <c r="S165" s="43">
        <f t="shared" si="46"/>
        <v>-4.2656235447517926E-2</v>
      </c>
      <c r="T165" s="44">
        <f t="shared" si="47"/>
        <v>3.222501629877992E-2</v>
      </c>
      <c r="V165" s="36">
        <f>Frumgögn!U19</f>
        <v>22318</v>
      </c>
      <c r="W165" s="37">
        <f>Frumgögn!V19</f>
        <v>11374</v>
      </c>
      <c r="X165" s="38">
        <f>Frumgögn!W19</f>
        <v>10944</v>
      </c>
      <c r="Y165" s="10">
        <f t="shared" si="48"/>
        <v>-3.5614087823451317E-2</v>
      </c>
      <c r="Z165" s="44">
        <f t="shared" si="49"/>
        <v>3.4267678665364093E-2</v>
      </c>
    </row>
    <row r="166" spans="2:26" x14ac:dyDescent="0.25">
      <c r="B166" s="2" t="s">
        <v>22</v>
      </c>
      <c r="C166" s="27">
        <f>Frumgögn!U42</f>
        <v>388</v>
      </c>
      <c r="D166" s="28">
        <f>Frumgögn!V42</f>
        <v>222</v>
      </c>
      <c r="E166" s="29">
        <f>Frumgögn!W42</f>
        <v>166</v>
      </c>
      <c r="F166" s="116">
        <f>Frumgögn!U64</f>
        <v>354</v>
      </c>
      <c r="G166" s="117">
        <f>Frumgögn!V64</f>
        <v>181</v>
      </c>
      <c r="H166" s="119">
        <f>Frumgögn!W64</f>
        <v>173</v>
      </c>
      <c r="I166" s="27">
        <f>Frumgögn!U86</f>
        <v>51</v>
      </c>
      <c r="J166" s="28">
        <f>Frumgögn!V86</f>
        <v>19</v>
      </c>
      <c r="K166" s="29">
        <f>Frumgögn!W86</f>
        <v>32</v>
      </c>
      <c r="L166" s="116">
        <f>Frumgögn!U108</f>
        <v>15</v>
      </c>
      <c r="M166" s="117">
        <f>Frumgögn!V108</f>
        <v>10</v>
      </c>
      <c r="N166" s="119">
        <f>Frumgögn!W108</f>
        <v>5</v>
      </c>
      <c r="P166" s="36">
        <f t="shared" si="43"/>
        <v>808</v>
      </c>
      <c r="Q166" s="37">
        <f t="shared" si="44"/>
        <v>432</v>
      </c>
      <c r="R166" s="38">
        <f t="shared" si="45"/>
        <v>376</v>
      </c>
      <c r="S166" s="43">
        <f t="shared" si="46"/>
        <v>-4.0234702430846606E-2</v>
      </c>
      <c r="T166" s="44">
        <f t="shared" si="47"/>
        <v>3.5019092856477599E-2</v>
      </c>
      <c r="V166" s="36">
        <f>Frumgögn!U20</f>
        <v>22505</v>
      </c>
      <c r="W166" s="37">
        <f>Frumgögn!V20</f>
        <v>11573</v>
      </c>
      <c r="X166" s="38">
        <f>Frumgögn!W20</f>
        <v>10932</v>
      </c>
      <c r="Y166" s="10">
        <f t="shared" si="48"/>
        <v>-3.6237193457077731E-2</v>
      </c>
      <c r="Z166" s="44">
        <f t="shared" si="49"/>
        <v>3.4230104456301196E-2</v>
      </c>
    </row>
    <row r="167" spans="2:26" x14ac:dyDescent="0.25">
      <c r="B167" s="2" t="s">
        <v>23</v>
      </c>
      <c r="C167" s="27">
        <f>Frumgögn!U43</f>
        <v>324</v>
      </c>
      <c r="D167" s="28">
        <f>Frumgögn!V43</f>
        <v>197</v>
      </c>
      <c r="E167" s="29">
        <f>Frumgögn!W43</f>
        <v>127</v>
      </c>
      <c r="F167" s="116">
        <f>Frumgögn!U65</f>
        <v>341</v>
      </c>
      <c r="G167" s="117">
        <f>Frumgögn!V65</f>
        <v>197</v>
      </c>
      <c r="H167" s="119">
        <f>Frumgögn!W65</f>
        <v>144</v>
      </c>
      <c r="I167" s="27">
        <f>Frumgögn!U87</f>
        <v>50</v>
      </c>
      <c r="J167" s="28">
        <f>Frumgögn!V87</f>
        <v>33</v>
      </c>
      <c r="K167" s="29">
        <f>Frumgögn!W87</f>
        <v>17</v>
      </c>
      <c r="L167" s="116">
        <f>Frumgögn!U109</f>
        <v>11</v>
      </c>
      <c r="M167" s="117">
        <f>Frumgögn!V109</f>
        <v>8</v>
      </c>
      <c r="N167" s="119">
        <f>Frumgögn!W109</f>
        <v>3</v>
      </c>
      <c r="P167" s="36">
        <f t="shared" si="43"/>
        <v>726</v>
      </c>
      <c r="Q167" s="37">
        <f t="shared" si="44"/>
        <v>435</v>
      </c>
      <c r="R167" s="38">
        <f t="shared" si="45"/>
        <v>291</v>
      </c>
      <c r="S167" s="43">
        <f t="shared" si="46"/>
        <v>-4.0514110086616373E-2</v>
      </c>
      <c r="T167" s="44">
        <f t="shared" si="47"/>
        <v>2.7102542609667504E-2</v>
      </c>
      <c r="V167" s="36">
        <f>Frumgögn!U21</f>
        <v>20876</v>
      </c>
      <c r="W167" s="37">
        <f>Frumgögn!V21</f>
        <v>10703</v>
      </c>
      <c r="X167" s="38">
        <f>Frumgögn!W21</f>
        <v>10173</v>
      </c>
      <c r="Y167" s="10">
        <f t="shared" si="48"/>
        <v>-3.3513063300017534E-2</v>
      </c>
      <c r="Z167" s="44">
        <f t="shared" si="49"/>
        <v>3.185353573307282E-2</v>
      </c>
    </row>
    <row r="168" spans="2:26" x14ac:dyDescent="0.25">
      <c r="B168" s="2" t="s">
        <v>24</v>
      </c>
      <c r="C168" s="27">
        <f>Frumgögn!U44</f>
        <v>300</v>
      </c>
      <c r="D168" s="28">
        <f>Frumgögn!V44</f>
        <v>173</v>
      </c>
      <c r="E168" s="29">
        <f>Frumgögn!W44</f>
        <v>127</v>
      </c>
      <c r="F168" s="116">
        <f>Frumgögn!U66</f>
        <v>323</v>
      </c>
      <c r="G168" s="117">
        <f>Frumgögn!V66</f>
        <v>188</v>
      </c>
      <c r="H168" s="119">
        <f>Frumgögn!W66</f>
        <v>135</v>
      </c>
      <c r="I168" s="27">
        <f>Frumgögn!U88</f>
        <v>46</v>
      </c>
      <c r="J168" s="28">
        <f>Frumgögn!V88</f>
        <v>23</v>
      </c>
      <c r="K168" s="29">
        <f>Frumgögn!W88</f>
        <v>23</v>
      </c>
      <c r="L168" s="116">
        <f>Frumgögn!U110</f>
        <v>10</v>
      </c>
      <c r="M168" s="117">
        <f>Frumgögn!V110</f>
        <v>7</v>
      </c>
      <c r="N168" s="119">
        <f>Frumgögn!W110</f>
        <v>3</v>
      </c>
      <c r="P168" s="36">
        <f t="shared" si="43"/>
        <v>679</v>
      </c>
      <c r="Q168" s="37">
        <f t="shared" si="44"/>
        <v>391</v>
      </c>
      <c r="R168" s="38">
        <f t="shared" si="45"/>
        <v>288</v>
      </c>
      <c r="S168" s="43">
        <f t="shared" si="46"/>
        <v>-3.6416131135326442E-2</v>
      </c>
      <c r="T168" s="44">
        <f t="shared" si="47"/>
        <v>2.6823134953897737E-2</v>
      </c>
      <c r="V168" s="36">
        <f>Frumgögn!U22</f>
        <v>17870</v>
      </c>
      <c r="W168" s="37">
        <f>Frumgögn!V22</f>
        <v>9187</v>
      </c>
      <c r="X168" s="38">
        <f>Frumgögn!W22</f>
        <v>8683</v>
      </c>
      <c r="Y168" s="10">
        <f t="shared" si="48"/>
        <v>-2.8766188221737932E-2</v>
      </c>
      <c r="Z168" s="44">
        <f t="shared" si="49"/>
        <v>2.7188071441096164E-2</v>
      </c>
    </row>
    <row r="169" spans="2:26" x14ac:dyDescent="0.25">
      <c r="B169" s="2" t="s">
        <v>25</v>
      </c>
      <c r="C169" s="27">
        <f>Frumgögn!U45</f>
        <v>234</v>
      </c>
      <c r="D169" s="28">
        <f>Frumgögn!V45</f>
        <v>126</v>
      </c>
      <c r="E169" s="29">
        <f>Frumgögn!W45</f>
        <v>108</v>
      </c>
      <c r="F169" s="116">
        <f>Frumgögn!U67</f>
        <v>254</v>
      </c>
      <c r="G169" s="117">
        <f>Frumgögn!V67</f>
        <v>143</v>
      </c>
      <c r="H169" s="119">
        <f>Frumgögn!W67</f>
        <v>111</v>
      </c>
      <c r="I169" s="27">
        <f>Frumgögn!U89</f>
        <v>42</v>
      </c>
      <c r="J169" s="28">
        <f>Frumgögn!V89</f>
        <v>28</v>
      </c>
      <c r="K169" s="29">
        <f>Frumgögn!W89</f>
        <v>14</v>
      </c>
      <c r="L169" s="116">
        <f>Frumgögn!U111</f>
        <v>6</v>
      </c>
      <c r="M169" s="117">
        <f>Frumgögn!V111</f>
        <v>4</v>
      </c>
      <c r="N169" s="119">
        <f>Frumgögn!W111</f>
        <v>2</v>
      </c>
      <c r="P169" s="36">
        <f t="shared" si="43"/>
        <v>536</v>
      </c>
      <c r="Q169" s="37">
        <f t="shared" si="44"/>
        <v>301</v>
      </c>
      <c r="R169" s="38">
        <f t="shared" si="45"/>
        <v>235</v>
      </c>
      <c r="S169" s="43">
        <f t="shared" si="46"/>
        <v>-2.8033901462233397E-2</v>
      </c>
      <c r="T169" s="44">
        <f t="shared" si="47"/>
        <v>2.1886933035298501E-2</v>
      </c>
      <c r="V169" s="36">
        <f>Frumgögn!U23</f>
        <v>14540</v>
      </c>
      <c r="W169" s="37">
        <f>Frumgögn!V23</f>
        <v>7417</v>
      </c>
      <c r="X169" s="38">
        <f>Frumgögn!W23</f>
        <v>7123</v>
      </c>
      <c r="Y169" s="10">
        <f t="shared" si="48"/>
        <v>-2.3223992384960295E-2</v>
      </c>
      <c r="Z169" s="44">
        <f t="shared" si="49"/>
        <v>2.2303424262919265E-2</v>
      </c>
    </row>
    <row r="170" spans="2:26" x14ac:dyDescent="0.25">
      <c r="B170" s="2" t="s">
        <v>26</v>
      </c>
      <c r="C170" s="27">
        <f>Frumgögn!U46</f>
        <v>170</v>
      </c>
      <c r="D170" s="28">
        <f>Frumgögn!V46</f>
        <v>94</v>
      </c>
      <c r="E170" s="29">
        <f>Frumgögn!W46</f>
        <v>76</v>
      </c>
      <c r="F170" s="116">
        <f>Frumgögn!U68</f>
        <v>190</v>
      </c>
      <c r="G170" s="117">
        <f>Frumgögn!V68</f>
        <v>108</v>
      </c>
      <c r="H170" s="119">
        <f>Frumgögn!W68</f>
        <v>82</v>
      </c>
      <c r="I170" s="27">
        <f>Frumgögn!U90</f>
        <v>28</v>
      </c>
      <c r="J170" s="28">
        <f>Frumgögn!V90</f>
        <v>18</v>
      </c>
      <c r="K170" s="29">
        <f>Frumgögn!W90</f>
        <v>10</v>
      </c>
      <c r="L170" s="116">
        <f>Frumgögn!U112</f>
        <v>0</v>
      </c>
      <c r="M170" s="117">
        <f>Frumgögn!V112</f>
        <v>0</v>
      </c>
      <c r="N170" s="119">
        <f>Frumgögn!W112</f>
        <v>0</v>
      </c>
      <c r="P170" s="36">
        <f t="shared" si="43"/>
        <v>388</v>
      </c>
      <c r="Q170" s="37">
        <f t="shared" si="44"/>
        <v>220</v>
      </c>
      <c r="R170" s="38">
        <f t="shared" si="45"/>
        <v>168</v>
      </c>
      <c r="S170" s="43">
        <f t="shared" si="46"/>
        <v>-2.0489894756449661E-2</v>
      </c>
      <c r="T170" s="44">
        <f t="shared" si="47"/>
        <v>1.5646828723107013E-2</v>
      </c>
      <c r="V170" s="36">
        <f>Frumgögn!U24</f>
        <v>10458</v>
      </c>
      <c r="W170" s="37">
        <f>Frumgögn!V24</f>
        <v>5101</v>
      </c>
      <c r="X170" s="38">
        <f>Frumgögn!W24</f>
        <v>5357</v>
      </c>
      <c r="Y170" s="10">
        <f t="shared" si="48"/>
        <v>-1.5972170035820746E-2</v>
      </c>
      <c r="Z170" s="44">
        <f t="shared" si="49"/>
        <v>1.6773753162495929E-2</v>
      </c>
    </row>
    <row r="171" spans="2:26" x14ac:dyDescent="0.25">
      <c r="B171" s="2" t="s">
        <v>27</v>
      </c>
      <c r="C171" s="27">
        <f>Frumgögn!U47</f>
        <v>137</v>
      </c>
      <c r="D171" s="28">
        <f>Frumgögn!V47</f>
        <v>70</v>
      </c>
      <c r="E171" s="29">
        <f>Frumgögn!W47</f>
        <v>67</v>
      </c>
      <c r="F171" s="116">
        <f>Frumgögn!U69</f>
        <v>134</v>
      </c>
      <c r="G171" s="117">
        <f>Frumgögn!V69</f>
        <v>69</v>
      </c>
      <c r="H171" s="119">
        <f>Frumgögn!W69</f>
        <v>65</v>
      </c>
      <c r="I171" s="27">
        <f>Frumgögn!U91</f>
        <v>25</v>
      </c>
      <c r="J171" s="28">
        <f>Frumgögn!V91</f>
        <v>11</v>
      </c>
      <c r="K171" s="29">
        <f>Frumgögn!W91</f>
        <v>14</v>
      </c>
      <c r="L171" s="116">
        <f>Frumgögn!U113</f>
        <v>2</v>
      </c>
      <c r="M171" s="117">
        <f>Frumgögn!V113</f>
        <v>1</v>
      </c>
      <c r="N171" s="119">
        <f>Frumgögn!W113</f>
        <v>1</v>
      </c>
      <c r="P171" s="36">
        <f t="shared" si="43"/>
        <v>298</v>
      </c>
      <c r="Q171" s="37">
        <f t="shared" si="44"/>
        <v>151</v>
      </c>
      <c r="R171" s="38">
        <f t="shared" si="45"/>
        <v>147</v>
      </c>
      <c r="S171" s="43">
        <f t="shared" si="46"/>
        <v>-1.4063518673744994E-2</v>
      </c>
      <c r="T171" s="44">
        <f t="shared" si="47"/>
        <v>1.3690975132718636E-2</v>
      </c>
      <c r="V171" s="36">
        <f>Frumgögn!U25</f>
        <v>8583</v>
      </c>
      <c r="W171" s="37">
        <f>Frumgögn!V25</f>
        <v>4108</v>
      </c>
      <c r="X171" s="38">
        <f>Frumgögn!W25</f>
        <v>4475</v>
      </c>
      <c r="Y171" s="10">
        <f t="shared" si="48"/>
        <v>-1.2862904235865835E-2</v>
      </c>
      <c r="Z171" s="44">
        <f t="shared" si="49"/>
        <v>1.4012048796372837E-2</v>
      </c>
    </row>
    <row r="172" spans="2:26" x14ac:dyDescent="0.25">
      <c r="B172" s="2" t="s">
        <v>28</v>
      </c>
      <c r="C172" s="27">
        <f>Frumgögn!U48</f>
        <v>97</v>
      </c>
      <c r="D172" s="28">
        <f>Frumgögn!V48</f>
        <v>55</v>
      </c>
      <c r="E172" s="29">
        <f>Frumgögn!W48</f>
        <v>42</v>
      </c>
      <c r="F172" s="116">
        <f>Frumgögn!U70</f>
        <v>111</v>
      </c>
      <c r="G172" s="117">
        <f>Frumgögn!V70</f>
        <v>62</v>
      </c>
      <c r="H172" s="119">
        <f>Frumgögn!W70</f>
        <v>49</v>
      </c>
      <c r="I172" s="27">
        <f>Frumgögn!U92</f>
        <v>36</v>
      </c>
      <c r="J172" s="28">
        <f>Frumgögn!V92</f>
        <v>22</v>
      </c>
      <c r="K172" s="29">
        <f>Frumgögn!W92</f>
        <v>14</v>
      </c>
      <c r="L172" s="116">
        <f>Frumgögn!U114</f>
        <v>3</v>
      </c>
      <c r="M172" s="117">
        <f>Frumgögn!V114</f>
        <v>3</v>
      </c>
      <c r="N172" s="119">
        <f>Frumgögn!W114</f>
        <v>0</v>
      </c>
      <c r="P172" s="36">
        <f t="shared" si="43"/>
        <v>247</v>
      </c>
      <c r="Q172" s="37">
        <f t="shared" si="44"/>
        <v>142</v>
      </c>
      <c r="R172" s="38">
        <f t="shared" si="45"/>
        <v>105</v>
      </c>
      <c r="S172" s="43">
        <f t="shared" si="46"/>
        <v>-1.3225295706435689E-2</v>
      </c>
      <c r="T172" s="44">
        <f t="shared" si="47"/>
        <v>9.7792679519418824E-3</v>
      </c>
      <c r="V172" s="36">
        <f>Frumgögn!U26</f>
        <v>7863</v>
      </c>
      <c r="W172" s="37">
        <f>Frumgögn!V26</f>
        <v>3654</v>
      </c>
      <c r="X172" s="38">
        <f>Frumgögn!W26</f>
        <v>4209</v>
      </c>
      <c r="Y172" s="10">
        <f t="shared" si="48"/>
        <v>-1.1441346659652815E-2</v>
      </c>
      <c r="Z172" s="44">
        <f t="shared" si="49"/>
        <v>1.3179153828811904E-2</v>
      </c>
    </row>
    <row r="173" spans="2:26" x14ac:dyDescent="0.25">
      <c r="B173" s="2" t="s">
        <v>29</v>
      </c>
      <c r="C173" s="27">
        <f>Frumgögn!U49</f>
        <v>89</v>
      </c>
      <c r="D173" s="28">
        <f>Frumgögn!V49</f>
        <v>37</v>
      </c>
      <c r="E173" s="29">
        <f>Frumgögn!W49</f>
        <v>52</v>
      </c>
      <c r="F173" s="116">
        <f>Frumgögn!U71</f>
        <v>89</v>
      </c>
      <c r="G173" s="117">
        <f>Frumgögn!V71</f>
        <v>46</v>
      </c>
      <c r="H173" s="119">
        <f>Frumgögn!W71</f>
        <v>43</v>
      </c>
      <c r="I173" s="27">
        <f>Frumgögn!U93</f>
        <v>29</v>
      </c>
      <c r="J173" s="28">
        <f>Frumgögn!V93</f>
        <v>12</v>
      </c>
      <c r="K173" s="29">
        <f>Frumgögn!W93</f>
        <v>17</v>
      </c>
      <c r="L173" s="116">
        <f>Frumgögn!U115</f>
        <v>1</v>
      </c>
      <c r="M173" s="117">
        <f>Frumgögn!V115</f>
        <v>0</v>
      </c>
      <c r="N173" s="119">
        <f>Frumgögn!W115</f>
        <v>1</v>
      </c>
      <c r="P173" s="36">
        <f t="shared" si="43"/>
        <v>208</v>
      </c>
      <c r="Q173" s="37">
        <f t="shared" si="44"/>
        <v>95</v>
      </c>
      <c r="R173" s="38">
        <f t="shared" si="45"/>
        <v>113</v>
      </c>
      <c r="S173" s="43">
        <f t="shared" si="46"/>
        <v>-8.8479090993759894E-3</v>
      </c>
      <c r="T173" s="44">
        <f t="shared" si="47"/>
        <v>1.0524355033994598E-2</v>
      </c>
      <c r="V173" s="36">
        <f>Frumgögn!U27</f>
        <v>5603</v>
      </c>
      <c r="W173" s="37">
        <f>Frumgögn!V27</f>
        <v>2410</v>
      </c>
      <c r="X173" s="38">
        <f>Frumgögn!W27</f>
        <v>3193</v>
      </c>
      <c r="Y173" s="10">
        <f t="shared" si="48"/>
        <v>-7.5461536534655949E-3</v>
      </c>
      <c r="Z173" s="44">
        <f t="shared" si="49"/>
        <v>9.9978707948197697E-3</v>
      </c>
    </row>
    <row r="174" spans="2:26" x14ac:dyDescent="0.25">
      <c r="B174" s="2" t="s">
        <v>30</v>
      </c>
      <c r="C174" s="27">
        <f>Frumgögn!U50</f>
        <v>46</v>
      </c>
      <c r="D174" s="28">
        <f>Frumgögn!V50</f>
        <v>17</v>
      </c>
      <c r="E174" s="29">
        <f>Frumgögn!W50</f>
        <v>29</v>
      </c>
      <c r="F174" s="116">
        <f>Frumgögn!U72</f>
        <v>43</v>
      </c>
      <c r="G174" s="117">
        <f>Frumgögn!V72</f>
        <v>20</v>
      </c>
      <c r="H174" s="119">
        <f>Frumgögn!W72</f>
        <v>23</v>
      </c>
      <c r="I174" s="27">
        <f>Frumgögn!U94</f>
        <v>5</v>
      </c>
      <c r="J174" s="28">
        <f>Frumgögn!V94</f>
        <v>2</v>
      </c>
      <c r="K174" s="29">
        <f>Frumgögn!W94</f>
        <v>3</v>
      </c>
      <c r="L174" s="116">
        <f>Frumgögn!U116</f>
        <v>1</v>
      </c>
      <c r="M174" s="117">
        <f>Frumgögn!V116</f>
        <v>1</v>
      </c>
      <c r="N174" s="119">
        <f>Frumgögn!W116</f>
        <v>0</v>
      </c>
      <c r="P174" s="36">
        <f t="shared" si="43"/>
        <v>95</v>
      </c>
      <c r="Q174" s="37">
        <f t="shared" si="44"/>
        <v>40</v>
      </c>
      <c r="R174" s="38">
        <f t="shared" si="45"/>
        <v>55</v>
      </c>
      <c r="S174" s="43">
        <f t="shared" si="46"/>
        <v>-3.7254354102635744E-3</v>
      </c>
      <c r="T174" s="44">
        <f t="shared" si="47"/>
        <v>5.1224736891124154E-3</v>
      </c>
      <c r="V174" s="36">
        <f>Frumgögn!U28</f>
        <v>3205</v>
      </c>
      <c r="W174" s="37">
        <f>Frumgögn!V28</f>
        <v>1226</v>
      </c>
      <c r="X174" s="38">
        <f>Frumgögn!W28</f>
        <v>1979</v>
      </c>
      <c r="Y174" s="10">
        <f t="shared" si="48"/>
        <v>-3.8388316925928711E-3</v>
      </c>
      <c r="Z174" s="44">
        <f t="shared" si="49"/>
        <v>6.196613311289797E-3</v>
      </c>
    </row>
    <row r="175" spans="2:26" x14ac:dyDescent="0.25">
      <c r="B175" s="2" t="s">
        <v>31</v>
      </c>
      <c r="C175" s="27">
        <f>Frumgögn!U51</f>
        <v>25</v>
      </c>
      <c r="D175" s="28">
        <f>Frumgögn!V51</f>
        <v>10</v>
      </c>
      <c r="E175" s="29">
        <f>Frumgögn!W51</f>
        <v>15</v>
      </c>
      <c r="F175" s="116">
        <f>Frumgögn!U73</f>
        <v>12</v>
      </c>
      <c r="G175" s="117">
        <f>Frumgögn!V73</f>
        <v>5</v>
      </c>
      <c r="H175" s="119">
        <f>Frumgögn!W73</f>
        <v>7</v>
      </c>
      <c r="I175" s="27">
        <f>Frumgögn!U95</f>
        <v>4</v>
      </c>
      <c r="J175" s="28">
        <f>Frumgögn!V95</f>
        <v>1</v>
      </c>
      <c r="K175" s="29">
        <f>Frumgögn!W95</f>
        <v>3</v>
      </c>
      <c r="L175" s="116">
        <f>Frumgögn!U117</f>
        <v>2</v>
      </c>
      <c r="M175" s="117">
        <f>Frumgögn!V117</f>
        <v>1</v>
      </c>
      <c r="N175" s="119">
        <f>Frumgögn!W117</f>
        <v>1</v>
      </c>
      <c r="P175" s="36">
        <f t="shared" si="43"/>
        <v>43</v>
      </c>
      <c r="Q175" s="37">
        <f t="shared" si="44"/>
        <v>17</v>
      </c>
      <c r="R175" s="38">
        <f t="shared" si="45"/>
        <v>26</v>
      </c>
      <c r="S175" s="43">
        <f t="shared" si="46"/>
        <v>-1.5833100493620191E-3</v>
      </c>
      <c r="T175" s="44">
        <f t="shared" si="47"/>
        <v>2.4215330166713236E-3</v>
      </c>
      <c r="V175" s="36">
        <f>Frumgögn!U29</f>
        <v>1149</v>
      </c>
      <c r="W175" s="37">
        <f>Frumgögn!V29</f>
        <v>380</v>
      </c>
      <c r="X175" s="38">
        <f>Frumgögn!W29</f>
        <v>769</v>
      </c>
      <c r="Y175" s="10">
        <f t="shared" si="48"/>
        <v>-1.1898499536584755E-3</v>
      </c>
      <c r="Z175" s="44">
        <f t="shared" si="49"/>
        <v>2.4078805641141255E-3</v>
      </c>
    </row>
    <row r="176" spans="2:26" x14ac:dyDescent="0.25">
      <c r="B176" s="2" t="s">
        <v>32</v>
      </c>
      <c r="C176" s="27">
        <f>Frumgögn!U52</f>
        <v>3</v>
      </c>
      <c r="D176" s="28">
        <f>Frumgögn!V52</f>
        <v>2</v>
      </c>
      <c r="E176" s="29">
        <f>Frumgögn!W52</f>
        <v>1</v>
      </c>
      <c r="F176" s="116">
        <f>Frumgögn!U74</f>
        <v>2</v>
      </c>
      <c r="G176" s="117">
        <f>Frumgögn!V74</f>
        <v>0</v>
      </c>
      <c r="H176" s="119">
        <f>Frumgögn!W74</f>
        <v>2</v>
      </c>
      <c r="I176" s="27">
        <f>Frumgögn!U96</f>
        <v>0</v>
      </c>
      <c r="J176" s="28">
        <f>Frumgögn!V96</f>
        <v>0</v>
      </c>
      <c r="K176" s="29">
        <f>Frumgögn!W96</f>
        <v>0</v>
      </c>
      <c r="L176" s="116">
        <f>Frumgögn!U118</f>
        <v>0</v>
      </c>
      <c r="M176" s="117">
        <f>Frumgögn!V118</f>
        <v>0</v>
      </c>
      <c r="N176" s="119">
        <f>Frumgögn!W118</f>
        <v>0</v>
      </c>
      <c r="P176" s="36">
        <f t="shared" si="43"/>
        <v>5</v>
      </c>
      <c r="Q176" s="37">
        <f t="shared" si="44"/>
        <v>2</v>
      </c>
      <c r="R176" s="38">
        <f t="shared" si="45"/>
        <v>3</v>
      </c>
      <c r="S176" s="43">
        <f t="shared" si="46"/>
        <v>-1.8627177051317874E-4</v>
      </c>
      <c r="T176" s="44">
        <f t="shared" si="47"/>
        <v>2.7940765576976809E-4</v>
      </c>
      <c r="V176" s="36">
        <f>Frumgögn!U30</f>
        <v>272</v>
      </c>
      <c r="W176" s="37">
        <f>Frumgögn!V30</f>
        <v>73</v>
      </c>
      <c r="X176" s="38">
        <f>Frumgögn!W30</f>
        <v>199</v>
      </c>
      <c r="Y176" s="10">
        <f t="shared" si="48"/>
        <v>-2.2857643846597029E-4</v>
      </c>
      <c r="Z176" s="44">
        <f t="shared" si="49"/>
        <v>6.2310563362641218E-4</v>
      </c>
    </row>
    <row r="177" spans="1:26" ht="15.75" thickBot="1" x14ac:dyDescent="0.3">
      <c r="B177" s="2" t="s">
        <v>33</v>
      </c>
      <c r="C177" s="30">
        <f>Frumgögn!U53</f>
        <v>2</v>
      </c>
      <c r="D177" s="31">
        <f>Frumgögn!V53</f>
        <v>0</v>
      </c>
      <c r="E177" s="32">
        <f>Frumgögn!W53</f>
        <v>2</v>
      </c>
      <c r="F177" s="120">
        <f>Frumgögn!U75</f>
        <v>1</v>
      </c>
      <c r="G177" s="121">
        <f>Frumgögn!V75</f>
        <v>0</v>
      </c>
      <c r="H177" s="122">
        <f>Frumgögn!W75</f>
        <v>1</v>
      </c>
      <c r="I177" s="30">
        <f>Frumgögn!U97</f>
        <v>0</v>
      </c>
      <c r="J177" s="31">
        <f>Frumgögn!V97</f>
        <v>0</v>
      </c>
      <c r="K177" s="32">
        <f>Frumgögn!W97</f>
        <v>0</v>
      </c>
      <c r="L177" s="120">
        <f>Frumgögn!U119</f>
        <v>0</v>
      </c>
      <c r="M177" s="121">
        <f>Frumgögn!V119</f>
        <v>0</v>
      </c>
      <c r="N177" s="122">
        <f>Frumgögn!W119</f>
        <v>0</v>
      </c>
      <c r="P177" s="39">
        <f t="shared" si="43"/>
        <v>3</v>
      </c>
      <c r="Q177" s="40">
        <f t="shared" si="44"/>
        <v>0</v>
      </c>
      <c r="R177" s="41">
        <f t="shared" si="45"/>
        <v>3</v>
      </c>
      <c r="S177" s="45">
        <f t="shared" si="46"/>
        <v>0</v>
      </c>
      <c r="T177" s="46">
        <f t="shared" si="47"/>
        <v>2.7940765576976809E-4</v>
      </c>
      <c r="V177" s="39">
        <f>Frumgögn!U31</f>
        <v>40</v>
      </c>
      <c r="W177" s="40">
        <f>Frumgögn!V31</f>
        <v>7</v>
      </c>
      <c r="X177" s="41">
        <f>Frumgögn!W31</f>
        <v>33</v>
      </c>
      <c r="Y177" s="51">
        <f t="shared" si="48"/>
        <v>-2.191828862002455E-5</v>
      </c>
      <c r="Z177" s="46">
        <f t="shared" si="49"/>
        <v>1.0332907492297287E-4</v>
      </c>
    </row>
    <row r="178" spans="1:26" x14ac:dyDescent="0.25">
      <c r="B178" s="9"/>
      <c r="C178" s="9"/>
      <c r="D178" s="9"/>
      <c r="H178" s="9"/>
      <c r="I178" s="9"/>
      <c r="J178" s="10"/>
      <c r="O178" s="2" t="s">
        <v>42</v>
      </c>
      <c r="P178" s="9">
        <f>SUM(P157:P177)</f>
        <v>10737</v>
      </c>
      <c r="Q178" s="9">
        <f>SUM(Q157:Q177)</f>
        <v>5841</v>
      </c>
      <c r="R178" s="9">
        <f>SUM(R157:R177)</f>
        <v>4896</v>
      </c>
      <c r="U178" s="2" t="s">
        <v>42</v>
      </c>
      <c r="V178" s="9">
        <f>SUM(V157:V177)</f>
        <v>319368</v>
      </c>
      <c r="W178" s="9">
        <f>SUM(W157:W177)</f>
        <v>162068</v>
      </c>
      <c r="X178" s="9">
        <f>SUM(X157:X177)</f>
        <v>157300</v>
      </c>
    </row>
    <row r="179" spans="1:26" ht="15.75" thickBot="1" x14ac:dyDescent="0.3"/>
    <row r="180" spans="1:26" ht="21.75" thickBot="1" x14ac:dyDescent="0.4">
      <c r="A180" s="2" t="s">
        <v>38</v>
      </c>
      <c r="B180" s="49">
        <v>2010</v>
      </c>
      <c r="C180" s="127" t="s">
        <v>34</v>
      </c>
      <c r="D180" s="128"/>
      <c r="E180" s="129"/>
      <c r="F180" s="127" t="s">
        <v>35</v>
      </c>
      <c r="G180" s="128"/>
      <c r="H180" s="129"/>
      <c r="I180" s="127" t="s">
        <v>36</v>
      </c>
      <c r="J180" s="128"/>
      <c r="K180" s="129"/>
      <c r="L180" s="127" t="s">
        <v>37</v>
      </c>
      <c r="M180" s="128"/>
      <c r="N180" s="129"/>
      <c r="O180" s="42"/>
      <c r="P180" s="130" t="s">
        <v>38</v>
      </c>
      <c r="Q180" s="131"/>
      <c r="R180" s="132"/>
      <c r="S180" s="133">
        <f>B180</f>
        <v>2010</v>
      </c>
      <c r="T180" s="134"/>
      <c r="V180" s="130" t="s">
        <v>39</v>
      </c>
      <c r="W180" s="131"/>
      <c r="X180" s="132"/>
      <c r="Y180" s="133">
        <f>B180</f>
        <v>2010</v>
      </c>
      <c r="Z180" s="134"/>
    </row>
    <row r="181" spans="1:26" ht="15.75" thickBot="1" x14ac:dyDescent="0.3">
      <c r="A181" s="2"/>
      <c r="B181" s="2"/>
      <c r="C181" s="13" t="s">
        <v>9</v>
      </c>
      <c r="D181" s="12" t="s">
        <v>10</v>
      </c>
      <c r="E181" s="14" t="s">
        <v>11</v>
      </c>
      <c r="F181" s="18" t="s">
        <v>9</v>
      </c>
      <c r="G181" s="19" t="s">
        <v>10</v>
      </c>
      <c r="H181" s="20" t="s">
        <v>11</v>
      </c>
      <c r="I181" s="18" t="s">
        <v>9</v>
      </c>
      <c r="J181" s="19" t="s">
        <v>10</v>
      </c>
      <c r="K181" s="20" t="s">
        <v>11</v>
      </c>
      <c r="L181" s="18" t="s">
        <v>9</v>
      </c>
      <c r="M181" s="19" t="s">
        <v>10</v>
      </c>
      <c r="N181" s="20" t="s">
        <v>11</v>
      </c>
      <c r="O181" s="12"/>
      <c r="P181" s="21" t="s">
        <v>9</v>
      </c>
      <c r="Q181" s="22" t="s">
        <v>10</v>
      </c>
      <c r="R181" s="23" t="s">
        <v>11</v>
      </c>
      <c r="S181" s="18" t="s">
        <v>40</v>
      </c>
      <c r="T181" s="20" t="s">
        <v>41</v>
      </c>
      <c r="U181" s="2"/>
      <c r="V181" s="15" t="s">
        <v>9</v>
      </c>
      <c r="W181" s="16" t="s">
        <v>10</v>
      </c>
      <c r="X181" s="17" t="s">
        <v>11</v>
      </c>
      <c r="Y181" s="18" t="s">
        <v>40</v>
      </c>
      <c r="Z181" s="20" t="s">
        <v>41</v>
      </c>
    </row>
    <row r="182" spans="1:26" x14ac:dyDescent="0.25">
      <c r="B182" s="2" t="s">
        <v>13</v>
      </c>
      <c r="C182" s="24">
        <f>Frumgögn!X33</f>
        <v>316</v>
      </c>
      <c r="D182" s="25">
        <f>Frumgögn!Y33</f>
        <v>173</v>
      </c>
      <c r="E182" s="26">
        <f>Frumgögn!Z33</f>
        <v>143</v>
      </c>
      <c r="F182" s="114">
        <f>Frumgögn!X55</f>
        <v>329</v>
      </c>
      <c r="G182" s="115">
        <f>Frumgögn!Y55</f>
        <v>182</v>
      </c>
      <c r="H182" s="118">
        <f>Frumgögn!Z55</f>
        <v>147</v>
      </c>
      <c r="I182" s="24">
        <f>Frumgögn!X77</f>
        <v>39</v>
      </c>
      <c r="J182" s="25">
        <f>Frumgögn!Y77</f>
        <v>17</v>
      </c>
      <c r="K182" s="26">
        <f>Frumgögn!Z77</f>
        <v>22</v>
      </c>
      <c r="L182" s="114">
        <f>Frumgögn!X99</f>
        <v>2</v>
      </c>
      <c r="M182" s="115">
        <f>Frumgögn!Y99</f>
        <v>1</v>
      </c>
      <c r="N182" s="118">
        <f>Frumgögn!Z99</f>
        <v>1</v>
      </c>
      <c r="P182" s="33">
        <f>C182+F182+I182+L182</f>
        <v>686</v>
      </c>
      <c r="Q182" s="34">
        <f>M182+J182+G182+D182</f>
        <v>373</v>
      </c>
      <c r="R182" s="35">
        <f>N182+K182+H182+E182</f>
        <v>313</v>
      </c>
      <c r="S182" s="43">
        <f>Q182/$P$203*-1</f>
        <v>-3.5958739034030657E-2</v>
      </c>
      <c r="T182" s="44">
        <f>R182/$P$203</f>
        <v>3.0174491468234841E-2</v>
      </c>
      <c r="V182" s="33">
        <f>Frumgögn!X11</f>
        <v>23250</v>
      </c>
      <c r="W182" s="34">
        <f>Frumgögn!Y11</f>
        <v>11945</v>
      </c>
      <c r="X182" s="35">
        <f>Frumgögn!Z11</f>
        <v>11305</v>
      </c>
      <c r="Y182" s="50">
        <f>W182/$V$203*-1</f>
        <v>-3.7606649245978022E-2</v>
      </c>
      <c r="Z182" s="48">
        <f>X182/$V$203</f>
        <v>3.5591726222334162E-2</v>
      </c>
    </row>
    <row r="183" spans="1:26" x14ac:dyDescent="0.25">
      <c r="B183" s="2" t="s">
        <v>14</v>
      </c>
      <c r="C183" s="27">
        <f>Frumgögn!X34</f>
        <v>328</v>
      </c>
      <c r="D183" s="28">
        <f>Frumgögn!Y34</f>
        <v>161</v>
      </c>
      <c r="E183" s="29">
        <f>Frumgögn!Z34</f>
        <v>167</v>
      </c>
      <c r="F183" s="116">
        <f>Frumgögn!X56</f>
        <v>326</v>
      </c>
      <c r="G183" s="117">
        <f>Frumgögn!Y56</f>
        <v>173</v>
      </c>
      <c r="H183" s="119">
        <f>Frumgögn!Z56</f>
        <v>153</v>
      </c>
      <c r="I183" s="27">
        <f>Frumgögn!X78</f>
        <v>44</v>
      </c>
      <c r="J183" s="28">
        <f>Frumgögn!Y78</f>
        <v>23</v>
      </c>
      <c r="K183" s="29">
        <f>Frumgögn!Z78</f>
        <v>21</v>
      </c>
      <c r="L183" s="116">
        <f>Frumgögn!X100</f>
        <v>5</v>
      </c>
      <c r="M183" s="117">
        <f>Frumgögn!Y100</f>
        <v>5</v>
      </c>
      <c r="N183" s="119">
        <f>Frumgögn!Z100</f>
        <v>0</v>
      </c>
      <c r="P183" s="36">
        <f t="shared" ref="P183:P202" si="50">C183+F183+I183+L183</f>
        <v>703</v>
      </c>
      <c r="Q183" s="37">
        <f t="shared" ref="Q183:Q202" si="51">M183+J183+G183+D183</f>
        <v>362</v>
      </c>
      <c r="R183" s="38">
        <f t="shared" ref="R183:R202" si="52">N183+K183+H183+E183</f>
        <v>341</v>
      </c>
      <c r="S183" s="43">
        <f t="shared" ref="S183:S202" si="53">Q183/$P$203*-1</f>
        <v>-3.4898293646968087E-2</v>
      </c>
      <c r="T183" s="44">
        <f t="shared" ref="T183:T202" si="54">R183/$P$203</f>
        <v>3.2873806998939555E-2</v>
      </c>
      <c r="V183" s="36">
        <f>Frumgögn!X12</f>
        <v>21400</v>
      </c>
      <c r="W183" s="37">
        <f>Frumgögn!Y12</f>
        <v>10860</v>
      </c>
      <c r="X183" s="38">
        <f>Frumgögn!Z12</f>
        <v>10540</v>
      </c>
      <c r="Y183" s="10">
        <f t="shared" ref="Y183:Y202" si="55">W183/$V$203*-1</f>
        <v>-3.4190725057456788E-2</v>
      </c>
      <c r="Z183" s="44">
        <f t="shared" ref="Z183:Z202" si="56">X183/$V$203</f>
        <v>3.3183263545634861E-2</v>
      </c>
    </row>
    <row r="184" spans="1:26" x14ac:dyDescent="0.25">
      <c r="B184" s="2" t="s">
        <v>15</v>
      </c>
      <c r="C184" s="27">
        <f>Frumgögn!X35</f>
        <v>365</v>
      </c>
      <c r="D184" s="28">
        <f>Frumgögn!Y35</f>
        <v>189</v>
      </c>
      <c r="E184" s="29">
        <f>Frumgögn!Z35</f>
        <v>176</v>
      </c>
      <c r="F184" s="116">
        <f>Frumgögn!X57</f>
        <v>340</v>
      </c>
      <c r="G184" s="117">
        <f>Frumgögn!Y57</f>
        <v>171</v>
      </c>
      <c r="H184" s="119">
        <f>Frumgögn!Z57</f>
        <v>169</v>
      </c>
      <c r="I184" s="27">
        <f>Frumgögn!X79</f>
        <v>47</v>
      </c>
      <c r="J184" s="28">
        <f>Frumgögn!Y79</f>
        <v>24</v>
      </c>
      <c r="K184" s="29">
        <f>Frumgögn!Z79</f>
        <v>23</v>
      </c>
      <c r="L184" s="116">
        <f>Frumgögn!X101</f>
        <v>6</v>
      </c>
      <c r="M184" s="117">
        <f>Frumgögn!Y101</f>
        <v>3</v>
      </c>
      <c r="N184" s="119">
        <f>Frumgögn!Z101</f>
        <v>3</v>
      </c>
      <c r="P184" s="36">
        <f t="shared" si="50"/>
        <v>758</v>
      </c>
      <c r="Q184" s="37">
        <f t="shared" si="51"/>
        <v>387</v>
      </c>
      <c r="R184" s="38">
        <f t="shared" si="52"/>
        <v>371</v>
      </c>
      <c r="S184" s="43">
        <f t="shared" si="53"/>
        <v>-3.7308396799383012E-2</v>
      </c>
      <c r="T184" s="44">
        <f t="shared" si="54"/>
        <v>3.5765930781837464E-2</v>
      </c>
      <c r="V184" s="36">
        <f>Frumgögn!X13</f>
        <v>21844</v>
      </c>
      <c r="W184" s="37">
        <f>Frumgögn!Y13</f>
        <v>11134</v>
      </c>
      <c r="X184" s="38">
        <f>Frumgögn!Z13</f>
        <v>10710</v>
      </c>
      <c r="Y184" s="10">
        <f t="shared" si="55"/>
        <v>-3.505336397695432E-2</v>
      </c>
      <c r="Z184" s="44">
        <f t="shared" si="56"/>
        <v>3.3718477473790261E-2</v>
      </c>
    </row>
    <row r="185" spans="1:26" x14ac:dyDescent="0.25">
      <c r="B185" s="2" t="s">
        <v>16</v>
      </c>
      <c r="C185" s="27">
        <f>Frumgögn!X36</f>
        <v>329</v>
      </c>
      <c r="D185" s="28">
        <f>Frumgögn!Y36</f>
        <v>172</v>
      </c>
      <c r="E185" s="29">
        <f>Frumgögn!Z36</f>
        <v>157</v>
      </c>
      <c r="F185" s="116">
        <f>Frumgögn!X58</f>
        <v>357</v>
      </c>
      <c r="G185" s="117">
        <f>Frumgögn!Y58</f>
        <v>168</v>
      </c>
      <c r="H185" s="119">
        <f>Frumgögn!Z58</f>
        <v>189</v>
      </c>
      <c r="I185" s="27">
        <f>Frumgögn!X80</f>
        <v>51</v>
      </c>
      <c r="J185" s="28">
        <f>Frumgögn!Y80</f>
        <v>25</v>
      </c>
      <c r="K185" s="29">
        <f>Frumgögn!Z80</f>
        <v>26</v>
      </c>
      <c r="L185" s="116">
        <f>Frumgögn!X102</f>
        <v>7</v>
      </c>
      <c r="M185" s="117">
        <f>Frumgögn!Y102</f>
        <v>5</v>
      </c>
      <c r="N185" s="119">
        <f>Frumgögn!Z102</f>
        <v>2</v>
      </c>
      <c r="P185" s="36">
        <f t="shared" si="50"/>
        <v>744</v>
      </c>
      <c r="Q185" s="37">
        <f t="shared" si="51"/>
        <v>370</v>
      </c>
      <c r="R185" s="38">
        <f t="shared" si="52"/>
        <v>374</v>
      </c>
      <c r="S185" s="43">
        <f t="shared" si="53"/>
        <v>-3.5669526655740864E-2</v>
      </c>
      <c r="T185" s="44">
        <f t="shared" si="54"/>
        <v>3.6055143160127257E-2</v>
      </c>
      <c r="V185" s="36">
        <f>Frumgögn!X14</f>
        <v>23799</v>
      </c>
      <c r="W185" s="37">
        <f>Frumgögn!Y14</f>
        <v>12182</v>
      </c>
      <c r="X185" s="38">
        <f>Frumgögn!Z14</f>
        <v>11617</v>
      </c>
      <c r="Y185" s="10">
        <f t="shared" si="55"/>
        <v>-3.8352800428171144E-2</v>
      </c>
      <c r="Z185" s="44">
        <f t="shared" si="56"/>
        <v>3.6574001196360548E-2</v>
      </c>
    </row>
    <row r="186" spans="1:26" x14ac:dyDescent="0.25">
      <c r="B186" s="2" t="s">
        <v>17</v>
      </c>
      <c r="C186" s="27">
        <f>Frumgögn!X37</f>
        <v>377</v>
      </c>
      <c r="D186" s="28">
        <f>Frumgögn!Y37</f>
        <v>201</v>
      </c>
      <c r="E186" s="29">
        <f>Frumgögn!Z37</f>
        <v>176</v>
      </c>
      <c r="F186" s="116">
        <f>Frumgögn!X59</f>
        <v>323</v>
      </c>
      <c r="G186" s="117">
        <f>Frumgögn!Y59</f>
        <v>175</v>
      </c>
      <c r="H186" s="119">
        <f>Frumgögn!Z59</f>
        <v>148</v>
      </c>
      <c r="I186" s="27">
        <f>Frumgögn!X81</f>
        <v>49</v>
      </c>
      <c r="J186" s="28">
        <f>Frumgögn!Y81</f>
        <v>29</v>
      </c>
      <c r="K186" s="29">
        <f>Frumgögn!Z81</f>
        <v>20</v>
      </c>
      <c r="L186" s="116">
        <f>Frumgögn!X103</f>
        <v>10</v>
      </c>
      <c r="M186" s="117">
        <f>Frumgögn!Y103</f>
        <v>4</v>
      </c>
      <c r="N186" s="119">
        <f>Frumgögn!Z103</f>
        <v>6</v>
      </c>
      <c r="P186" s="36">
        <f t="shared" si="50"/>
        <v>759</v>
      </c>
      <c r="Q186" s="37">
        <f t="shared" si="51"/>
        <v>409</v>
      </c>
      <c r="R186" s="38">
        <f t="shared" si="52"/>
        <v>350</v>
      </c>
      <c r="S186" s="43">
        <f t="shared" si="53"/>
        <v>-3.9429287573508144E-2</v>
      </c>
      <c r="T186" s="44">
        <f t="shared" si="54"/>
        <v>3.3741444133808925E-2</v>
      </c>
      <c r="V186" s="36">
        <f>Frumgögn!X15</f>
        <v>22994</v>
      </c>
      <c r="W186" s="37">
        <f>Frumgögn!Y15</f>
        <v>11644</v>
      </c>
      <c r="X186" s="38">
        <f>Frumgögn!Z15</f>
        <v>11350</v>
      </c>
      <c r="Y186" s="10">
        <f t="shared" si="55"/>
        <v>-3.6659005761420518E-2</v>
      </c>
      <c r="Z186" s="44">
        <f t="shared" si="56"/>
        <v>3.573340049743412E-2</v>
      </c>
    </row>
    <row r="187" spans="1:26" x14ac:dyDescent="0.25">
      <c r="B187" s="2" t="s">
        <v>18</v>
      </c>
      <c r="C187" s="27">
        <f>Frumgögn!X38</f>
        <v>378</v>
      </c>
      <c r="D187" s="28">
        <f>Frumgögn!Y38</f>
        <v>206</v>
      </c>
      <c r="E187" s="29">
        <f>Frumgögn!Z38</f>
        <v>172</v>
      </c>
      <c r="F187" s="116">
        <f>Frumgögn!X60</f>
        <v>309</v>
      </c>
      <c r="G187" s="117">
        <f>Frumgögn!Y60</f>
        <v>146</v>
      </c>
      <c r="H187" s="119">
        <f>Frumgögn!Z60</f>
        <v>163</v>
      </c>
      <c r="I187" s="27">
        <f>Frumgögn!X82</f>
        <v>21</v>
      </c>
      <c r="J187" s="28">
        <f>Frumgögn!Y82</f>
        <v>14</v>
      </c>
      <c r="K187" s="29">
        <f>Frumgögn!Z82</f>
        <v>7</v>
      </c>
      <c r="L187" s="116">
        <f>Frumgögn!X104</f>
        <v>7</v>
      </c>
      <c r="M187" s="117">
        <f>Frumgögn!Y104</f>
        <v>6</v>
      </c>
      <c r="N187" s="119">
        <f>Frumgögn!Z104</f>
        <v>1</v>
      </c>
      <c r="P187" s="36">
        <f t="shared" si="50"/>
        <v>715</v>
      </c>
      <c r="Q187" s="37">
        <f t="shared" si="51"/>
        <v>372</v>
      </c>
      <c r="R187" s="38">
        <f t="shared" si="52"/>
        <v>343</v>
      </c>
      <c r="S187" s="43">
        <f t="shared" si="53"/>
        <v>-3.5862334907934057E-2</v>
      </c>
      <c r="T187" s="44">
        <f t="shared" si="54"/>
        <v>3.3066615251132747E-2</v>
      </c>
      <c r="V187" s="36">
        <f>Frumgögn!X16</f>
        <v>24105</v>
      </c>
      <c r="W187" s="37">
        <f>Frumgögn!Y16</f>
        <v>12358</v>
      </c>
      <c r="X187" s="38">
        <f>Frumgögn!Z16</f>
        <v>11747</v>
      </c>
      <c r="Y187" s="10">
        <f t="shared" si="55"/>
        <v>-3.8906904259673206E-2</v>
      </c>
      <c r="Z187" s="44">
        <f t="shared" si="56"/>
        <v>3.6983282435538202E-2</v>
      </c>
    </row>
    <row r="188" spans="1:26" x14ac:dyDescent="0.25">
      <c r="B188" s="2" t="s">
        <v>19</v>
      </c>
      <c r="C188" s="27">
        <f>Frumgögn!X39</f>
        <v>296</v>
      </c>
      <c r="D188" s="28">
        <f>Frumgögn!Y39</f>
        <v>172</v>
      </c>
      <c r="E188" s="29">
        <f>Frumgögn!Z39</f>
        <v>124</v>
      </c>
      <c r="F188" s="116">
        <f>Frumgögn!X61</f>
        <v>286</v>
      </c>
      <c r="G188" s="117">
        <f>Frumgögn!Y61</f>
        <v>151</v>
      </c>
      <c r="H188" s="119">
        <f>Frumgögn!Z61</f>
        <v>135</v>
      </c>
      <c r="I188" s="27">
        <f>Frumgögn!X83</f>
        <v>35</v>
      </c>
      <c r="J188" s="28">
        <f>Frumgögn!Y83</f>
        <v>13</v>
      </c>
      <c r="K188" s="29">
        <f>Frumgögn!Z83</f>
        <v>22</v>
      </c>
      <c r="L188" s="116">
        <f>Frumgögn!X105</f>
        <v>3</v>
      </c>
      <c r="M188" s="117">
        <f>Frumgögn!Y105</f>
        <v>2</v>
      </c>
      <c r="N188" s="119">
        <f>Frumgögn!Z105</f>
        <v>1</v>
      </c>
      <c r="P188" s="36">
        <f t="shared" si="50"/>
        <v>620</v>
      </c>
      <c r="Q188" s="37">
        <f t="shared" si="51"/>
        <v>338</v>
      </c>
      <c r="R188" s="38">
        <f t="shared" si="52"/>
        <v>282</v>
      </c>
      <c r="S188" s="43">
        <f t="shared" si="53"/>
        <v>-3.2584594620649762E-2</v>
      </c>
      <c r="T188" s="44">
        <f t="shared" si="54"/>
        <v>2.7185963559240335E-2</v>
      </c>
      <c r="V188" s="36">
        <f>Frumgögn!X17</f>
        <v>22456</v>
      </c>
      <c r="W188" s="37">
        <f>Frumgögn!Y17</f>
        <v>11537</v>
      </c>
      <c r="X188" s="38">
        <f>Frumgögn!Z17</f>
        <v>10919</v>
      </c>
      <c r="Y188" s="10">
        <f t="shared" si="55"/>
        <v>-3.6322135818405064E-2</v>
      </c>
      <c r="Z188" s="44">
        <f t="shared" si="56"/>
        <v>3.4376475773698956E-2</v>
      </c>
    </row>
    <row r="189" spans="1:26" x14ac:dyDescent="0.25">
      <c r="B189" s="2" t="s">
        <v>20</v>
      </c>
      <c r="C189" s="27">
        <f>Frumgögn!X40</f>
        <v>299</v>
      </c>
      <c r="D189" s="28">
        <f>Frumgögn!Y40</f>
        <v>171</v>
      </c>
      <c r="E189" s="29">
        <f>Frumgögn!Z40</f>
        <v>128</v>
      </c>
      <c r="F189" s="116">
        <f>Frumgögn!X62</f>
        <v>324</v>
      </c>
      <c r="G189" s="117">
        <f>Frumgögn!Y62</f>
        <v>170</v>
      </c>
      <c r="H189" s="119">
        <f>Frumgögn!Z62</f>
        <v>154</v>
      </c>
      <c r="I189" s="27">
        <f>Frumgögn!X84</f>
        <v>37</v>
      </c>
      <c r="J189" s="28">
        <f>Frumgögn!Y84</f>
        <v>22</v>
      </c>
      <c r="K189" s="29">
        <f>Frumgögn!Z84</f>
        <v>15</v>
      </c>
      <c r="L189" s="116">
        <f>Frumgögn!X106</f>
        <v>3</v>
      </c>
      <c r="M189" s="117">
        <f>Frumgögn!Y106</f>
        <v>2</v>
      </c>
      <c r="N189" s="119">
        <f>Frumgögn!Z106</f>
        <v>1</v>
      </c>
      <c r="P189" s="36">
        <f t="shared" si="50"/>
        <v>663</v>
      </c>
      <c r="Q189" s="37">
        <f t="shared" si="51"/>
        <v>365</v>
      </c>
      <c r="R189" s="38">
        <f t="shared" si="52"/>
        <v>298</v>
      </c>
      <c r="S189" s="43">
        <f t="shared" si="53"/>
        <v>-3.5187506025257879E-2</v>
      </c>
      <c r="T189" s="44">
        <f t="shared" si="54"/>
        <v>2.8728429576785886E-2</v>
      </c>
      <c r="V189" s="36">
        <f>Frumgögn!X18</f>
        <v>21707</v>
      </c>
      <c r="W189" s="37">
        <f>Frumgögn!Y18</f>
        <v>11185</v>
      </c>
      <c r="X189" s="38">
        <f>Frumgögn!Z18</f>
        <v>10522</v>
      </c>
      <c r="Y189" s="10">
        <f t="shared" si="55"/>
        <v>-3.5213928155400941E-2</v>
      </c>
      <c r="Z189" s="44">
        <f t="shared" si="56"/>
        <v>3.3126593835594874E-2</v>
      </c>
    </row>
    <row r="190" spans="1:26" x14ac:dyDescent="0.25">
      <c r="B190" s="2" t="s">
        <v>21</v>
      </c>
      <c r="C190" s="27">
        <f>Frumgögn!X41</f>
        <v>350</v>
      </c>
      <c r="D190" s="28">
        <f>Frumgögn!Y41</f>
        <v>187</v>
      </c>
      <c r="E190" s="29">
        <f>Frumgögn!Z41</f>
        <v>163</v>
      </c>
      <c r="F190" s="116">
        <f>Frumgögn!X63</f>
        <v>332</v>
      </c>
      <c r="G190" s="117">
        <f>Frumgögn!Y63</f>
        <v>181</v>
      </c>
      <c r="H190" s="119">
        <f>Frumgögn!Z63</f>
        <v>151</v>
      </c>
      <c r="I190" s="27">
        <f>Frumgögn!X85</f>
        <v>36</v>
      </c>
      <c r="J190" s="28">
        <f>Frumgögn!Y85</f>
        <v>16</v>
      </c>
      <c r="K190" s="29">
        <f>Frumgögn!Z85</f>
        <v>20</v>
      </c>
      <c r="L190" s="116">
        <f>Frumgögn!X107</f>
        <v>3</v>
      </c>
      <c r="M190" s="117">
        <f>Frumgögn!Y107</f>
        <v>3</v>
      </c>
      <c r="N190" s="119">
        <f>Frumgögn!Z107</f>
        <v>0</v>
      </c>
      <c r="P190" s="36">
        <f t="shared" si="50"/>
        <v>721</v>
      </c>
      <c r="Q190" s="37">
        <f t="shared" si="51"/>
        <v>387</v>
      </c>
      <c r="R190" s="38">
        <f t="shared" si="52"/>
        <v>334</v>
      </c>
      <c r="S190" s="43">
        <f t="shared" si="53"/>
        <v>-3.7308396799383012E-2</v>
      </c>
      <c r="T190" s="44">
        <f t="shared" si="54"/>
        <v>3.2198978116263377E-2</v>
      </c>
      <c r="V190" s="36">
        <f>Frumgögn!X19</f>
        <v>21413</v>
      </c>
      <c r="W190" s="37">
        <f>Frumgögn!Y19</f>
        <v>10809</v>
      </c>
      <c r="X190" s="38">
        <f>Frumgögn!Z19</f>
        <v>10604</v>
      </c>
      <c r="Y190" s="10">
        <f t="shared" si="55"/>
        <v>-3.4030160879010167E-2</v>
      </c>
      <c r="Z190" s="44">
        <f t="shared" si="56"/>
        <v>3.3384755847999242E-2</v>
      </c>
    </row>
    <row r="191" spans="1:26" x14ac:dyDescent="0.25">
      <c r="B191" s="2" t="s">
        <v>22</v>
      </c>
      <c r="C191" s="27">
        <f>Frumgögn!X42</f>
        <v>361</v>
      </c>
      <c r="D191" s="28">
        <f>Frumgögn!Y42</f>
        <v>200</v>
      </c>
      <c r="E191" s="29">
        <f>Frumgögn!Z42</f>
        <v>161</v>
      </c>
      <c r="F191" s="116">
        <f>Frumgögn!X64</f>
        <v>344</v>
      </c>
      <c r="G191" s="117">
        <f>Frumgögn!Y64</f>
        <v>162</v>
      </c>
      <c r="H191" s="119">
        <f>Frumgögn!Z64</f>
        <v>182</v>
      </c>
      <c r="I191" s="27">
        <f>Frumgögn!X86</f>
        <v>49</v>
      </c>
      <c r="J191" s="28">
        <f>Frumgögn!Y86</f>
        <v>21</v>
      </c>
      <c r="K191" s="29">
        <f>Frumgögn!Z86</f>
        <v>28</v>
      </c>
      <c r="L191" s="116">
        <f>Frumgögn!X108</f>
        <v>12</v>
      </c>
      <c r="M191" s="117">
        <f>Frumgögn!Y108</f>
        <v>7</v>
      </c>
      <c r="N191" s="119">
        <f>Frumgögn!Z108</f>
        <v>5</v>
      </c>
      <c r="P191" s="36">
        <f t="shared" si="50"/>
        <v>766</v>
      </c>
      <c r="Q191" s="37">
        <f t="shared" si="51"/>
        <v>390</v>
      </c>
      <c r="R191" s="38">
        <f t="shared" si="52"/>
        <v>376</v>
      </c>
      <c r="S191" s="43">
        <f t="shared" si="53"/>
        <v>-3.7597609177672804E-2</v>
      </c>
      <c r="T191" s="44">
        <f t="shared" si="54"/>
        <v>3.6247951412320449E-2</v>
      </c>
      <c r="V191" s="36">
        <f>Frumgögn!X20</f>
        <v>22171</v>
      </c>
      <c r="W191" s="37">
        <f>Frumgögn!Y20</f>
        <v>11147</v>
      </c>
      <c r="X191" s="38">
        <f>Frumgögn!Z20</f>
        <v>11024</v>
      </c>
      <c r="Y191" s="10">
        <f t="shared" si="55"/>
        <v>-3.5094292100872081E-2</v>
      </c>
      <c r="Z191" s="44">
        <f t="shared" si="56"/>
        <v>3.4707049082265531E-2</v>
      </c>
    </row>
    <row r="192" spans="1:26" x14ac:dyDescent="0.25">
      <c r="B192" s="2" t="s">
        <v>23</v>
      </c>
      <c r="C192" s="27">
        <f>Frumgögn!X43</f>
        <v>329</v>
      </c>
      <c r="D192" s="28">
        <f>Frumgögn!Y43</f>
        <v>192</v>
      </c>
      <c r="E192" s="29">
        <f>Frumgögn!Z43</f>
        <v>137</v>
      </c>
      <c r="F192" s="116">
        <f>Frumgögn!X65</f>
        <v>316</v>
      </c>
      <c r="G192" s="117">
        <f>Frumgögn!Y65</f>
        <v>165</v>
      </c>
      <c r="H192" s="119">
        <f>Frumgögn!Z65</f>
        <v>151</v>
      </c>
      <c r="I192" s="27">
        <f>Frumgögn!X87</f>
        <v>57</v>
      </c>
      <c r="J192" s="28">
        <f>Frumgögn!Y87</f>
        <v>33</v>
      </c>
      <c r="K192" s="29">
        <f>Frumgögn!Z87</f>
        <v>24</v>
      </c>
      <c r="L192" s="116">
        <f>Frumgögn!X109</f>
        <v>7</v>
      </c>
      <c r="M192" s="117">
        <f>Frumgögn!Y109</f>
        <v>3</v>
      </c>
      <c r="N192" s="119">
        <f>Frumgögn!Z109</f>
        <v>4</v>
      </c>
      <c r="P192" s="36">
        <f t="shared" si="50"/>
        <v>709</v>
      </c>
      <c r="Q192" s="37">
        <f t="shared" si="51"/>
        <v>393</v>
      </c>
      <c r="R192" s="38">
        <f t="shared" si="52"/>
        <v>316</v>
      </c>
      <c r="S192" s="43">
        <f t="shared" si="53"/>
        <v>-3.7886821555962596E-2</v>
      </c>
      <c r="T192" s="44">
        <f t="shared" si="54"/>
        <v>3.046370384652463E-2</v>
      </c>
      <c r="V192" s="36">
        <f>Frumgögn!X21</f>
        <v>21098</v>
      </c>
      <c r="W192" s="37">
        <f>Frumgögn!Y21</f>
        <v>10713</v>
      </c>
      <c r="X192" s="38">
        <f>Frumgögn!Z21</f>
        <v>10385</v>
      </c>
      <c r="Y192" s="10">
        <f t="shared" si="55"/>
        <v>-3.3727922425463588E-2</v>
      </c>
      <c r="Z192" s="44">
        <f t="shared" si="56"/>
        <v>3.2695274375846108E-2</v>
      </c>
    </row>
    <row r="193" spans="1:26" x14ac:dyDescent="0.25">
      <c r="B193" s="2" t="s">
        <v>24</v>
      </c>
      <c r="C193" s="27">
        <f>Frumgögn!X44</f>
        <v>293</v>
      </c>
      <c r="D193" s="28">
        <f>Frumgögn!Y44</f>
        <v>177</v>
      </c>
      <c r="E193" s="29">
        <f>Frumgögn!Z44</f>
        <v>116</v>
      </c>
      <c r="F193" s="116">
        <f>Frumgögn!X66</f>
        <v>310</v>
      </c>
      <c r="G193" s="117">
        <f>Frumgögn!Y66</f>
        <v>169</v>
      </c>
      <c r="H193" s="119">
        <f>Frumgögn!Z66</f>
        <v>141</v>
      </c>
      <c r="I193" s="27">
        <f>Frumgögn!X88</f>
        <v>44</v>
      </c>
      <c r="J193" s="28">
        <f>Frumgögn!Y88</f>
        <v>24</v>
      </c>
      <c r="K193" s="29">
        <f>Frumgögn!Z88</f>
        <v>20</v>
      </c>
      <c r="L193" s="116">
        <f>Frumgögn!X110</f>
        <v>8</v>
      </c>
      <c r="M193" s="117">
        <f>Frumgögn!Y110</f>
        <v>4</v>
      </c>
      <c r="N193" s="119">
        <f>Frumgögn!Z110</f>
        <v>4</v>
      </c>
      <c r="P193" s="36">
        <f t="shared" si="50"/>
        <v>655</v>
      </c>
      <c r="Q193" s="37">
        <f t="shared" si="51"/>
        <v>374</v>
      </c>
      <c r="R193" s="38">
        <f t="shared" si="52"/>
        <v>281</v>
      </c>
      <c r="S193" s="43">
        <f t="shared" si="53"/>
        <v>-3.6055143160127257E-2</v>
      </c>
      <c r="T193" s="44">
        <f t="shared" si="54"/>
        <v>2.7089559433143739E-2</v>
      </c>
      <c r="V193" s="36">
        <f>Frumgögn!X22</f>
        <v>18202</v>
      </c>
      <c r="W193" s="37">
        <f>Frumgögn!Y22</f>
        <v>9267</v>
      </c>
      <c r="X193" s="38">
        <f>Frumgögn!Z22</f>
        <v>8935</v>
      </c>
      <c r="Y193" s="10">
        <f t="shared" si="55"/>
        <v>-2.9175455718918237E-2</v>
      </c>
      <c r="Z193" s="44">
        <f t="shared" si="56"/>
        <v>2.8130214400402986E-2</v>
      </c>
    </row>
    <row r="194" spans="1:26" x14ac:dyDescent="0.25">
      <c r="B194" s="2" t="s">
        <v>25</v>
      </c>
      <c r="C194" s="27">
        <f>Frumgögn!X45</f>
        <v>246</v>
      </c>
      <c r="D194" s="28">
        <f>Frumgögn!Y45</f>
        <v>125</v>
      </c>
      <c r="E194" s="29">
        <f>Frumgögn!Z45</f>
        <v>121</v>
      </c>
      <c r="F194" s="116">
        <f>Frumgögn!X67</f>
        <v>257</v>
      </c>
      <c r="G194" s="117">
        <f>Frumgögn!Y67</f>
        <v>145</v>
      </c>
      <c r="H194" s="119">
        <f>Frumgögn!Z67</f>
        <v>112</v>
      </c>
      <c r="I194" s="27">
        <f>Frumgögn!X89</f>
        <v>46</v>
      </c>
      <c r="J194" s="28">
        <f>Frumgögn!Y89</f>
        <v>30</v>
      </c>
      <c r="K194" s="29">
        <f>Frumgögn!Z89</f>
        <v>16</v>
      </c>
      <c r="L194" s="116">
        <f>Frumgögn!X111</f>
        <v>5</v>
      </c>
      <c r="M194" s="117">
        <f>Frumgögn!Y111</f>
        <v>5</v>
      </c>
      <c r="N194" s="119">
        <f>Frumgögn!Z111</f>
        <v>0</v>
      </c>
      <c r="P194" s="36">
        <f t="shared" si="50"/>
        <v>554</v>
      </c>
      <c r="Q194" s="37">
        <f t="shared" si="51"/>
        <v>305</v>
      </c>
      <c r="R194" s="38">
        <f t="shared" si="52"/>
        <v>249</v>
      </c>
      <c r="S194" s="43">
        <f t="shared" si="53"/>
        <v>-2.9403258459462064E-2</v>
      </c>
      <c r="T194" s="44">
        <f t="shared" si="54"/>
        <v>2.4004627398052637E-2</v>
      </c>
      <c r="V194" s="36">
        <f>Frumgögn!X23</f>
        <v>15122</v>
      </c>
      <c r="W194" s="37">
        <f>Frumgögn!Y23</f>
        <v>7704</v>
      </c>
      <c r="X194" s="38">
        <f>Frumgögn!Z23</f>
        <v>7418</v>
      </c>
      <c r="Y194" s="10">
        <f t="shared" si="55"/>
        <v>-2.4254635897112992E-2</v>
      </c>
      <c r="Z194" s="44">
        <f t="shared" si="56"/>
        <v>2.3354217170922141E-2</v>
      </c>
    </row>
    <row r="195" spans="1:26" x14ac:dyDescent="0.25">
      <c r="B195" s="2" t="s">
        <v>26</v>
      </c>
      <c r="C195" s="27">
        <f>Frumgögn!X46</f>
        <v>186</v>
      </c>
      <c r="D195" s="28">
        <f>Frumgögn!Y46</f>
        <v>111</v>
      </c>
      <c r="E195" s="29">
        <f>Frumgögn!Z46</f>
        <v>75</v>
      </c>
      <c r="F195" s="116">
        <f>Frumgögn!X68</f>
        <v>197</v>
      </c>
      <c r="G195" s="117">
        <f>Frumgögn!Y68</f>
        <v>106</v>
      </c>
      <c r="H195" s="119">
        <f>Frumgögn!Z68</f>
        <v>91</v>
      </c>
      <c r="I195" s="27">
        <f>Frumgögn!X90</f>
        <v>28</v>
      </c>
      <c r="J195" s="28">
        <f>Frumgögn!Y90</f>
        <v>15</v>
      </c>
      <c r="K195" s="29">
        <f>Frumgögn!Z90</f>
        <v>13</v>
      </c>
      <c r="L195" s="116">
        <f>Frumgögn!X112</f>
        <v>2</v>
      </c>
      <c r="M195" s="117">
        <f>Frumgögn!Y112</f>
        <v>0</v>
      </c>
      <c r="N195" s="119">
        <f>Frumgögn!Z112</f>
        <v>2</v>
      </c>
      <c r="P195" s="36">
        <f t="shared" si="50"/>
        <v>413</v>
      </c>
      <c r="Q195" s="37">
        <f t="shared" si="51"/>
        <v>232</v>
      </c>
      <c r="R195" s="38">
        <f t="shared" si="52"/>
        <v>181</v>
      </c>
      <c r="S195" s="43">
        <f t="shared" si="53"/>
        <v>-2.2365757254410489E-2</v>
      </c>
      <c r="T195" s="44">
        <f t="shared" si="54"/>
        <v>1.7449146823484044E-2</v>
      </c>
      <c r="V195" s="36">
        <f>Frumgögn!X24</f>
        <v>11075</v>
      </c>
      <c r="W195" s="37">
        <f>Frumgögn!Y24</f>
        <v>5416</v>
      </c>
      <c r="X195" s="38">
        <f>Frumgögn!Z24</f>
        <v>5659</v>
      </c>
      <c r="Y195" s="10">
        <f t="shared" si="55"/>
        <v>-1.7051286087586184E-2</v>
      </c>
      <c r="Z195" s="44">
        <f t="shared" si="56"/>
        <v>1.7816327173125965E-2</v>
      </c>
    </row>
    <row r="196" spans="1:26" x14ac:dyDescent="0.25">
      <c r="B196" s="2" t="s">
        <v>27</v>
      </c>
      <c r="C196" s="27">
        <f>Frumgögn!X47</f>
        <v>140</v>
      </c>
      <c r="D196" s="28">
        <f>Frumgögn!Y47</f>
        <v>70</v>
      </c>
      <c r="E196" s="29">
        <f>Frumgögn!Z47</f>
        <v>70</v>
      </c>
      <c r="F196" s="116">
        <f>Frumgögn!X69</f>
        <v>139</v>
      </c>
      <c r="G196" s="117">
        <f>Frumgögn!Y69</f>
        <v>76</v>
      </c>
      <c r="H196" s="119">
        <f>Frumgögn!Z69</f>
        <v>63</v>
      </c>
      <c r="I196" s="27">
        <f>Frumgögn!X91</f>
        <v>24</v>
      </c>
      <c r="J196" s="28">
        <f>Frumgögn!Y91</f>
        <v>13</v>
      </c>
      <c r="K196" s="29">
        <f>Frumgögn!Z91</f>
        <v>11</v>
      </c>
      <c r="L196" s="116">
        <f>Frumgögn!X113</f>
        <v>2</v>
      </c>
      <c r="M196" s="117">
        <f>Frumgögn!Y113</f>
        <v>1</v>
      </c>
      <c r="N196" s="119">
        <f>Frumgögn!Z113</f>
        <v>1</v>
      </c>
      <c r="P196" s="36">
        <f t="shared" si="50"/>
        <v>305</v>
      </c>
      <c r="Q196" s="37">
        <f t="shared" si="51"/>
        <v>160</v>
      </c>
      <c r="R196" s="38">
        <f t="shared" si="52"/>
        <v>145</v>
      </c>
      <c r="S196" s="43">
        <f t="shared" si="53"/>
        <v>-1.5424660175455509E-2</v>
      </c>
      <c r="T196" s="44">
        <f t="shared" si="54"/>
        <v>1.3978598284006556E-2</v>
      </c>
      <c r="V196" s="36">
        <f>Frumgögn!X25</f>
        <v>8578</v>
      </c>
      <c r="W196" s="37">
        <f>Frumgögn!Y25</f>
        <v>4144</v>
      </c>
      <c r="X196" s="38">
        <f>Frumgögn!Z25</f>
        <v>4434</v>
      </c>
      <c r="Y196" s="10">
        <f t="shared" si="55"/>
        <v>-1.3046626578094009E-2</v>
      </c>
      <c r="Z196" s="44">
        <f t="shared" si="56"/>
        <v>1.3959638573182633E-2</v>
      </c>
    </row>
    <row r="197" spans="1:26" x14ac:dyDescent="0.25">
      <c r="B197" s="2" t="s">
        <v>28</v>
      </c>
      <c r="C197" s="27">
        <f>Frumgögn!X48</f>
        <v>89</v>
      </c>
      <c r="D197" s="28">
        <f>Frumgögn!Y48</f>
        <v>51</v>
      </c>
      <c r="E197" s="29">
        <f>Frumgögn!Z48</f>
        <v>38</v>
      </c>
      <c r="F197" s="116">
        <f>Frumgögn!X70</f>
        <v>106</v>
      </c>
      <c r="G197" s="117">
        <f>Frumgögn!Y70</f>
        <v>55</v>
      </c>
      <c r="H197" s="119">
        <f>Frumgögn!Z70</f>
        <v>51</v>
      </c>
      <c r="I197" s="27">
        <f>Frumgögn!X92</f>
        <v>34</v>
      </c>
      <c r="J197" s="28">
        <f>Frumgögn!Y92</f>
        <v>18</v>
      </c>
      <c r="K197" s="29">
        <f>Frumgögn!Z92</f>
        <v>16</v>
      </c>
      <c r="L197" s="116">
        <f>Frumgögn!X114</f>
        <v>3</v>
      </c>
      <c r="M197" s="117">
        <f>Frumgögn!Y114</f>
        <v>3</v>
      </c>
      <c r="N197" s="119">
        <f>Frumgögn!Z114</f>
        <v>0</v>
      </c>
      <c r="P197" s="36">
        <f t="shared" si="50"/>
        <v>232</v>
      </c>
      <c r="Q197" s="37">
        <f t="shared" si="51"/>
        <v>127</v>
      </c>
      <c r="R197" s="38">
        <f t="shared" si="52"/>
        <v>105</v>
      </c>
      <c r="S197" s="43">
        <f t="shared" si="53"/>
        <v>-1.2243324014267811E-2</v>
      </c>
      <c r="T197" s="44">
        <f t="shared" si="54"/>
        <v>1.0122433240142678E-2</v>
      </c>
      <c r="V197" s="36">
        <f>Frumgögn!X26</f>
        <v>7833</v>
      </c>
      <c r="W197" s="37">
        <f>Frumgögn!Y26</f>
        <v>3636</v>
      </c>
      <c r="X197" s="38">
        <f>Frumgögn!Z26</f>
        <v>4197</v>
      </c>
      <c r="Y197" s="10">
        <f t="shared" si="55"/>
        <v>-1.1447281428076692E-2</v>
      </c>
      <c r="Z197" s="44">
        <f t="shared" si="56"/>
        <v>1.3213487390989516E-2</v>
      </c>
    </row>
    <row r="198" spans="1:26" x14ac:dyDescent="0.25">
      <c r="B198" s="2" t="s">
        <v>29</v>
      </c>
      <c r="C198" s="27">
        <f>Frumgögn!X49</f>
        <v>87</v>
      </c>
      <c r="D198" s="28">
        <f>Frumgögn!Y49</f>
        <v>37</v>
      </c>
      <c r="E198" s="29">
        <f>Frumgögn!Z49</f>
        <v>50</v>
      </c>
      <c r="F198" s="116">
        <f>Frumgögn!X71</f>
        <v>95</v>
      </c>
      <c r="G198" s="117">
        <f>Frumgögn!Y71</f>
        <v>52</v>
      </c>
      <c r="H198" s="119">
        <f>Frumgögn!Z71</f>
        <v>43</v>
      </c>
      <c r="I198" s="27">
        <f>Frumgögn!X93</f>
        <v>30</v>
      </c>
      <c r="J198" s="28">
        <f>Frumgögn!Y93</f>
        <v>16</v>
      </c>
      <c r="K198" s="29">
        <f>Frumgögn!Z93</f>
        <v>14</v>
      </c>
      <c r="L198" s="116">
        <f>Frumgögn!X115</f>
        <v>1</v>
      </c>
      <c r="M198" s="117">
        <f>Frumgögn!Y115</f>
        <v>0</v>
      </c>
      <c r="N198" s="119">
        <f>Frumgögn!Z115</f>
        <v>1</v>
      </c>
      <c r="P198" s="36">
        <f t="shared" si="50"/>
        <v>213</v>
      </c>
      <c r="Q198" s="37">
        <f t="shared" si="51"/>
        <v>105</v>
      </c>
      <c r="R198" s="38">
        <f t="shared" si="52"/>
        <v>108</v>
      </c>
      <c r="S198" s="43">
        <f t="shared" si="53"/>
        <v>-1.0122433240142678E-2</v>
      </c>
      <c r="T198" s="44">
        <f t="shared" si="54"/>
        <v>1.0411645618432469E-2</v>
      </c>
      <c r="V198" s="36">
        <f>Frumgögn!X27</f>
        <v>5821</v>
      </c>
      <c r="W198" s="37">
        <f>Frumgögn!Y27</f>
        <v>2524</v>
      </c>
      <c r="X198" s="38">
        <f>Frumgögn!Z27</f>
        <v>3297</v>
      </c>
      <c r="Y198" s="10">
        <f t="shared" si="55"/>
        <v>-7.9463526744954823E-3</v>
      </c>
      <c r="Z198" s="44">
        <f t="shared" si="56"/>
        <v>1.0380001888990334E-2</v>
      </c>
    </row>
    <row r="199" spans="1:26" x14ac:dyDescent="0.25">
      <c r="B199" s="2" t="s">
        <v>30</v>
      </c>
      <c r="C199" s="27">
        <f>Frumgögn!X50</f>
        <v>52</v>
      </c>
      <c r="D199" s="28">
        <f>Frumgögn!Y50</f>
        <v>23</v>
      </c>
      <c r="E199" s="29">
        <f>Frumgögn!Z50</f>
        <v>29</v>
      </c>
      <c r="F199" s="116">
        <f>Frumgögn!X72</f>
        <v>45</v>
      </c>
      <c r="G199" s="117">
        <f>Frumgögn!Y72</f>
        <v>16</v>
      </c>
      <c r="H199" s="119">
        <f>Frumgögn!Z72</f>
        <v>29</v>
      </c>
      <c r="I199" s="27">
        <f>Frumgögn!X94</f>
        <v>8</v>
      </c>
      <c r="J199" s="28">
        <f>Frumgögn!Y94</f>
        <v>4</v>
      </c>
      <c r="K199" s="29">
        <f>Frumgögn!Z94</f>
        <v>4</v>
      </c>
      <c r="L199" s="116">
        <f>Frumgögn!X116</f>
        <v>1</v>
      </c>
      <c r="M199" s="117">
        <f>Frumgögn!Y116</f>
        <v>1</v>
      </c>
      <c r="N199" s="119">
        <f>Frumgögn!Z116</f>
        <v>0</v>
      </c>
      <c r="P199" s="36">
        <f t="shared" si="50"/>
        <v>106</v>
      </c>
      <c r="Q199" s="37">
        <f t="shared" si="51"/>
        <v>44</v>
      </c>
      <c r="R199" s="38">
        <f t="shared" si="52"/>
        <v>62</v>
      </c>
      <c r="S199" s="43">
        <f t="shared" si="53"/>
        <v>-4.2417815482502655E-3</v>
      </c>
      <c r="T199" s="44">
        <f t="shared" si="54"/>
        <v>5.9770558179890101E-3</v>
      </c>
      <c r="V199" s="36">
        <f>Frumgögn!X28</f>
        <v>3300</v>
      </c>
      <c r="W199" s="37">
        <f>Frumgögn!Y28</f>
        <v>1270</v>
      </c>
      <c r="X199" s="38">
        <f>Frumgögn!Z28</f>
        <v>2030</v>
      </c>
      <c r="Y199" s="10">
        <f t="shared" si="55"/>
        <v>-3.9983628750432897E-3</v>
      </c>
      <c r="Z199" s="44">
        <f t="shared" si="56"/>
        <v>6.3910839656203759E-3</v>
      </c>
    </row>
    <row r="200" spans="1:26" x14ac:dyDescent="0.25">
      <c r="B200" s="2" t="s">
        <v>31</v>
      </c>
      <c r="C200" s="27">
        <f>Frumgögn!X51</f>
        <v>26</v>
      </c>
      <c r="D200" s="28">
        <f>Frumgögn!Y51</f>
        <v>9</v>
      </c>
      <c r="E200" s="29">
        <f>Frumgögn!Z51</f>
        <v>17</v>
      </c>
      <c r="F200" s="116">
        <f>Frumgögn!X73</f>
        <v>11</v>
      </c>
      <c r="G200" s="117">
        <f>Frumgögn!Y73</f>
        <v>7</v>
      </c>
      <c r="H200" s="119">
        <f>Frumgögn!Z73</f>
        <v>4</v>
      </c>
      <c r="I200" s="27">
        <f>Frumgögn!X95</f>
        <v>3</v>
      </c>
      <c r="J200" s="28">
        <f>Frumgögn!Y95</f>
        <v>1</v>
      </c>
      <c r="K200" s="29">
        <f>Frumgögn!Z95</f>
        <v>2</v>
      </c>
      <c r="L200" s="116">
        <f>Frumgögn!X117</f>
        <v>2</v>
      </c>
      <c r="M200" s="117">
        <f>Frumgögn!Y117</f>
        <v>1</v>
      </c>
      <c r="N200" s="119">
        <f>Frumgögn!Z117</f>
        <v>1</v>
      </c>
      <c r="P200" s="36">
        <f t="shared" si="50"/>
        <v>42</v>
      </c>
      <c r="Q200" s="37">
        <f t="shared" si="51"/>
        <v>18</v>
      </c>
      <c r="R200" s="38">
        <f t="shared" si="52"/>
        <v>24</v>
      </c>
      <c r="S200" s="43">
        <f t="shared" si="53"/>
        <v>-1.7352742697387448E-3</v>
      </c>
      <c r="T200" s="44">
        <f t="shared" si="54"/>
        <v>2.3136990263183262E-3</v>
      </c>
      <c r="V200" s="36">
        <f>Frumgögn!X29</f>
        <v>1169</v>
      </c>
      <c r="W200" s="37">
        <f>Frumgögn!Y29</f>
        <v>395</v>
      </c>
      <c r="X200" s="38">
        <f>Frumgögn!Z29</f>
        <v>774</v>
      </c>
      <c r="Y200" s="10">
        <f t="shared" si="55"/>
        <v>-1.2435853036551962E-3</v>
      </c>
      <c r="Z200" s="44">
        <f t="shared" si="56"/>
        <v>2.4367975317192959E-3</v>
      </c>
    </row>
    <row r="201" spans="1:26" x14ac:dyDescent="0.25">
      <c r="B201" s="2" t="s">
        <v>32</v>
      </c>
      <c r="C201" s="27">
        <f>Frumgögn!X52</f>
        <v>3</v>
      </c>
      <c r="D201" s="28">
        <f>Frumgögn!Y52</f>
        <v>3</v>
      </c>
      <c r="E201" s="29">
        <f>Frumgögn!Z52</f>
        <v>0</v>
      </c>
      <c r="F201" s="116">
        <f>Frumgögn!X74</f>
        <v>3</v>
      </c>
      <c r="G201" s="117">
        <f>Frumgögn!Y74</f>
        <v>1</v>
      </c>
      <c r="H201" s="119">
        <f>Frumgögn!Z74</f>
        <v>2</v>
      </c>
      <c r="I201" s="27">
        <f>Frumgögn!X96</f>
        <v>1</v>
      </c>
      <c r="J201" s="28">
        <f>Frumgögn!Y96</f>
        <v>0</v>
      </c>
      <c r="K201" s="29">
        <f>Frumgögn!Z96</f>
        <v>1</v>
      </c>
      <c r="L201" s="116">
        <f>Frumgögn!X118</f>
        <v>0</v>
      </c>
      <c r="M201" s="117">
        <f>Frumgögn!Y118</f>
        <v>0</v>
      </c>
      <c r="N201" s="119">
        <f>Frumgögn!Z118</f>
        <v>0</v>
      </c>
      <c r="P201" s="36">
        <f t="shared" si="50"/>
        <v>7</v>
      </c>
      <c r="Q201" s="37">
        <f t="shared" si="51"/>
        <v>4</v>
      </c>
      <c r="R201" s="38">
        <f t="shared" si="52"/>
        <v>3</v>
      </c>
      <c r="S201" s="43">
        <f t="shared" si="53"/>
        <v>-3.8561650438638772E-4</v>
      </c>
      <c r="T201" s="44">
        <f t="shared" si="54"/>
        <v>2.8921237828979078E-4</v>
      </c>
      <c r="V201" s="36">
        <f>Frumgögn!X30</f>
        <v>250</v>
      </c>
      <c r="W201" s="37">
        <f>Frumgögn!Y30</f>
        <v>58</v>
      </c>
      <c r="X201" s="38">
        <f>Frumgögn!Z30</f>
        <v>192</v>
      </c>
      <c r="Y201" s="10">
        <f t="shared" si="55"/>
        <v>-1.8260239901772503E-4</v>
      </c>
      <c r="Z201" s="44">
        <f t="shared" si="56"/>
        <v>6.0447690709315867E-4</v>
      </c>
    </row>
    <row r="202" spans="1:26" ht="15.75" thickBot="1" x14ac:dyDescent="0.3">
      <c r="B202" s="2" t="s">
        <v>33</v>
      </c>
      <c r="C202" s="30">
        <f>Frumgögn!X53</f>
        <v>1</v>
      </c>
      <c r="D202" s="31">
        <f>Frumgögn!Y53</f>
        <v>0</v>
      </c>
      <c r="E202" s="32">
        <f>Frumgögn!Z53</f>
        <v>1</v>
      </c>
      <c r="F202" s="120">
        <f>Frumgögn!X75</f>
        <v>1</v>
      </c>
      <c r="G202" s="121">
        <f>Frumgögn!Y75</f>
        <v>0</v>
      </c>
      <c r="H202" s="122">
        <f>Frumgögn!Z75</f>
        <v>1</v>
      </c>
      <c r="I202" s="30">
        <f>Frumgögn!X97</f>
        <v>0</v>
      </c>
      <c r="J202" s="31">
        <f>Frumgögn!Y97</f>
        <v>0</v>
      </c>
      <c r="K202" s="32">
        <f>Frumgögn!Z97</f>
        <v>0</v>
      </c>
      <c r="L202" s="120">
        <f>Frumgögn!X119</f>
        <v>0</v>
      </c>
      <c r="M202" s="121">
        <f>Frumgögn!Y119</f>
        <v>0</v>
      </c>
      <c r="N202" s="122">
        <f>Frumgögn!Z119</f>
        <v>0</v>
      </c>
      <c r="P202" s="39">
        <f t="shared" si="50"/>
        <v>2</v>
      </c>
      <c r="Q202" s="40">
        <f t="shared" si="51"/>
        <v>0</v>
      </c>
      <c r="R202" s="41">
        <f t="shared" si="52"/>
        <v>2</v>
      </c>
      <c r="S202" s="45">
        <f t="shared" si="53"/>
        <v>0</v>
      </c>
      <c r="T202" s="46">
        <f t="shared" si="54"/>
        <v>1.9280825219319386E-4</v>
      </c>
      <c r="V202" s="39">
        <f>Frumgögn!X31</f>
        <v>43</v>
      </c>
      <c r="W202" s="40">
        <f>Frumgögn!Y31</f>
        <v>8</v>
      </c>
      <c r="X202" s="41">
        <f>Frumgögn!Z31</f>
        <v>35</v>
      </c>
      <c r="Y202" s="51">
        <f t="shared" si="55"/>
        <v>-2.518653779554828E-5</v>
      </c>
      <c r="Z202" s="46">
        <f t="shared" si="56"/>
        <v>1.1019110285552373E-4</v>
      </c>
    </row>
    <row r="203" spans="1:26" x14ac:dyDescent="0.25">
      <c r="B203" s="9"/>
      <c r="C203" s="9"/>
      <c r="D203" s="9"/>
      <c r="H203" s="9"/>
      <c r="I203" s="9"/>
      <c r="J203" s="10"/>
      <c r="O203" s="2" t="s">
        <v>42</v>
      </c>
      <c r="P203" s="9">
        <f>SUM(P182:P202)</f>
        <v>10373</v>
      </c>
      <c r="Q203" s="9">
        <f>SUM(Q182:Q202)</f>
        <v>5515</v>
      </c>
      <c r="R203" s="9">
        <f>SUM(R182:R202)</f>
        <v>4858</v>
      </c>
      <c r="U203" s="2" t="s">
        <v>42</v>
      </c>
      <c r="V203" s="9">
        <f>SUM(V182:V202)</f>
        <v>317630</v>
      </c>
      <c r="W203" s="9">
        <f>SUM(W182:W202)</f>
        <v>159936</v>
      </c>
      <c r="X203" s="9">
        <f>SUM(X182:X202)</f>
        <v>157694</v>
      </c>
    </row>
    <row r="204" spans="1:26" ht="15.75" thickBot="1" x14ac:dyDescent="0.3"/>
    <row r="205" spans="1:26" ht="21.75" thickBot="1" x14ac:dyDescent="0.4">
      <c r="A205" s="2" t="s">
        <v>38</v>
      </c>
      <c r="B205" s="49">
        <v>2011</v>
      </c>
      <c r="C205" s="127" t="s">
        <v>34</v>
      </c>
      <c r="D205" s="128"/>
      <c r="E205" s="129"/>
      <c r="F205" s="127" t="s">
        <v>35</v>
      </c>
      <c r="G205" s="128"/>
      <c r="H205" s="129"/>
      <c r="I205" s="127" t="s">
        <v>36</v>
      </c>
      <c r="J205" s="128"/>
      <c r="K205" s="129"/>
      <c r="L205" s="127" t="s">
        <v>37</v>
      </c>
      <c r="M205" s="128"/>
      <c r="N205" s="129"/>
      <c r="O205" s="42"/>
      <c r="P205" s="130" t="s">
        <v>38</v>
      </c>
      <c r="Q205" s="131"/>
      <c r="R205" s="132"/>
      <c r="S205" s="133">
        <f>B205</f>
        <v>2011</v>
      </c>
      <c r="T205" s="134"/>
      <c r="V205" s="130" t="s">
        <v>39</v>
      </c>
      <c r="W205" s="131"/>
      <c r="X205" s="132"/>
      <c r="Y205" s="133">
        <f>B205</f>
        <v>2011</v>
      </c>
      <c r="Z205" s="134"/>
    </row>
    <row r="206" spans="1:26" ht="15.75" thickBot="1" x14ac:dyDescent="0.3">
      <c r="A206" s="2"/>
      <c r="B206" s="2"/>
      <c r="C206" s="13" t="s">
        <v>9</v>
      </c>
      <c r="D206" s="12" t="s">
        <v>10</v>
      </c>
      <c r="E206" s="14" t="s">
        <v>11</v>
      </c>
      <c r="F206" s="18" t="s">
        <v>9</v>
      </c>
      <c r="G206" s="19" t="s">
        <v>10</v>
      </c>
      <c r="H206" s="20" t="s">
        <v>11</v>
      </c>
      <c r="I206" s="18" t="s">
        <v>9</v>
      </c>
      <c r="J206" s="19" t="s">
        <v>10</v>
      </c>
      <c r="K206" s="20" t="s">
        <v>11</v>
      </c>
      <c r="L206" s="18" t="s">
        <v>9</v>
      </c>
      <c r="M206" s="19" t="s">
        <v>10</v>
      </c>
      <c r="N206" s="20" t="s">
        <v>11</v>
      </c>
      <c r="O206" s="12"/>
      <c r="P206" s="21" t="s">
        <v>9</v>
      </c>
      <c r="Q206" s="22" t="s">
        <v>10</v>
      </c>
      <c r="R206" s="23" t="s">
        <v>11</v>
      </c>
      <c r="S206" s="18" t="s">
        <v>40</v>
      </c>
      <c r="T206" s="20" t="s">
        <v>41</v>
      </c>
      <c r="U206" s="2"/>
      <c r="V206" s="15" t="s">
        <v>9</v>
      </c>
      <c r="W206" s="16" t="s">
        <v>10</v>
      </c>
      <c r="X206" s="17" t="s">
        <v>11</v>
      </c>
      <c r="Y206" s="18" t="s">
        <v>40</v>
      </c>
      <c r="Z206" s="20" t="s">
        <v>41</v>
      </c>
    </row>
    <row r="207" spans="1:26" x14ac:dyDescent="0.25">
      <c r="B207" s="2" t="s">
        <v>13</v>
      </c>
      <c r="C207" s="24">
        <f>Frumgögn!AA33</f>
        <v>313</v>
      </c>
      <c r="D207" s="25">
        <f>Frumgögn!AB33</f>
        <v>166</v>
      </c>
      <c r="E207" s="26">
        <f>Frumgögn!AC33</f>
        <v>147</v>
      </c>
      <c r="F207" s="114">
        <f>Frumgögn!AA55</f>
        <v>333</v>
      </c>
      <c r="G207" s="115">
        <f>Frumgögn!AB55</f>
        <v>176</v>
      </c>
      <c r="H207" s="118">
        <f>Frumgögn!AC55</f>
        <v>157</v>
      </c>
      <c r="I207" s="24">
        <f>Frumgögn!AA77</f>
        <v>36</v>
      </c>
      <c r="J207" s="25">
        <f>Frumgögn!AB77</f>
        <v>19</v>
      </c>
      <c r="K207" s="26">
        <f>Frumgögn!AC77</f>
        <v>17</v>
      </c>
      <c r="L207" s="114">
        <f>Frumgögn!AA99</f>
        <v>0</v>
      </c>
      <c r="M207" s="115">
        <f>Frumgögn!AB99</f>
        <v>0</v>
      </c>
      <c r="N207" s="118">
        <f>Frumgögn!AC99</f>
        <v>0</v>
      </c>
      <c r="P207" s="33">
        <f>C207+F207+I207+L207</f>
        <v>682</v>
      </c>
      <c r="Q207" s="34">
        <f>M207+J207+G207+D207</f>
        <v>361</v>
      </c>
      <c r="R207" s="35">
        <f>N207+K207+H207+E207</f>
        <v>321</v>
      </c>
      <c r="S207" s="43">
        <f>Q207/$P$228*-1</f>
        <v>-3.5792187190164582E-2</v>
      </c>
      <c r="T207" s="44">
        <f>R207/$P$228</f>
        <v>3.1826293872694825E-2</v>
      </c>
      <c r="V207" s="33">
        <f>Frumgögn!AA11</f>
        <v>23348</v>
      </c>
      <c r="W207" s="34">
        <f>Frumgögn!AB11</f>
        <v>11994</v>
      </c>
      <c r="X207" s="35">
        <f>Frumgögn!AC11</f>
        <v>11354</v>
      </c>
      <c r="Y207" s="50">
        <f>W207/$V$228*-1</f>
        <v>-3.8461908472586993E-2</v>
      </c>
      <c r="Z207" s="48">
        <f>X207/$V$228</f>
        <v>3.6409580523407765E-2</v>
      </c>
    </row>
    <row r="208" spans="1:26" x14ac:dyDescent="0.25">
      <c r="B208" s="2" t="s">
        <v>14</v>
      </c>
      <c r="C208" s="27">
        <f>Frumgögn!AA34</f>
        <v>301</v>
      </c>
      <c r="D208" s="28">
        <f>Frumgögn!AB34</f>
        <v>159</v>
      </c>
      <c r="E208" s="29">
        <f>Frumgögn!AC34</f>
        <v>142</v>
      </c>
      <c r="F208" s="116">
        <f>Frumgögn!AA56</f>
        <v>298</v>
      </c>
      <c r="G208" s="117">
        <f>Frumgögn!AB56</f>
        <v>159</v>
      </c>
      <c r="H208" s="119">
        <f>Frumgögn!AC56</f>
        <v>139</v>
      </c>
      <c r="I208" s="27">
        <f>Frumgögn!AA78</f>
        <v>44</v>
      </c>
      <c r="J208" s="28">
        <f>Frumgögn!AB78</f>
        <v>18</v>
      </c>
      <c r="K208" s="29">
        <f>Frumgögn!AC78</f>
        <v>26</v>
      </c>
      <c r="L208" s="116">
        <f>Frumgögn!AA100</f>
        <v>4</v>
      </c>
      <c r="M208" s="117">
        <f>Frumgögn!AB100</f>
        <v>4</v>
      </c>
      <c r="N208" s="119">
        <f>Frumgögn!AC100</f>
        <v>0</v>
      </c>
      <c r="P208" s="36">
        <f t="shared" ref="P208:P227" si="57">C208+F208+I208+L208</f>
        <v>647</v>
      </c>
      <c r="Q208" s="37">
        <f t="shared" ref="Q208:Q227" si="58">M208+J208+G208+D208</f>
        <v>340</v>
      </c>
      <c r="R208" s="38">
        <f t="shared" ref="R208:R227" si="59">N208+K208+H208+E208</f>
        <v>307</v>
      </c>
      <c r="S208" s="43">
        <f t="shared" ref="S208:S227" si="60">Q208/$P$228*-1</f>
        <v>-3.3710093198492962E-2</v>
      </c>
      <c r="T208" s="44">
        <f t="shared" ref="T208:T227" si="61">R208/$P$228</f>
        <v>3.0438231211580409E-2</v>
      </c>
      <c r="V208" s="36">
        <f>Frumgögn!AA12</f>
        <v>21026</v>
      </c>
      <c r="W208" s="37">
        <f>Frumgögn!AB12</f>
        <v>10703</v>
      </c>
      <c r="X208" s="38">
        <f>Frumgögn!AC12</f>
        <v>10323</v>
      </c>
      <c r="Y208" s="10">
        <f t="shared" ref="Y208:Y227" si="62">W208/$V$228*-1</f>
        <v>-3.4321978187602013E-2</v>
      </c>
      <c r="Z208" s="44">
        <f t="shared" ref="Z208:Z227" si="63">X208/$V$228</f>
        <v>3.3103408467776846E-2</v>
      </c>
    </row>
    <row r="209" spans="2:26" x14ac:dyDescent="0.25">
      <c r="B209" s="2" t="s">
        <v>15</v>
      </c>
      <c r="C209" s="27">
        <f>Frumgögn!AA35</f>
        <v>365</v>
      </c>
      <c r="D209" s="28">
        <f>Frumgögn!AB35</f>
        <v>184</v>
      </c>
      <c r="E209" s="29">
        <f>Frumgögn!AC35</f>
        <v>181</v>
      </c>
      <c r="F209" s="116">
        <f>Frumgögn!AA57</f>
        <v>325</v>
      </c>
      <c r="G209" s="117">
        <f>Frumgögn!AB57</f>
        <v>163</v>
      </c>
      <c r="H209" s="119">
        <f>Frumgögn!AC57</f>
        <v>162</v>
      </c>
      <c r="I209" s="27">
        <f>Frumgögn!AA79</f>
        <v>45</v>
      </c>
      <c r="J209" s="28">
        <f>Frumgögn!AB79</f>
        <v>22</v>
      </c>
      <c r="K209" s="29">
        <f>Frumgögn!AC79</f>
        <v>23</v>
      </c>
      <c r="L209" s="116">
        <f>Frumgögn!AA101</f>
        <v>8</v>
      </c>
      <c r="M209" s="117">
        <f>Frumgögn!AB101</f>
        <v>5</v>
      </c>
      <c r="N209" s="119">
        <f>Frumgögn!AC101</f>
        <v>3</v>
      </c>
      <c r="P209" s="36">
        <f t="shared" si="57"/>
        <v>743</v>
      </c>
      <c r="Q209" s="37">
        <f t="shared" si="58"/>
        <v>374</v>
      </c>
      <c r="R209" s="38">
        <f t="shared" si="59"/>
        <v>369</v>
      </c>
      <c r="S209" s="43">
        <f t="shared" si="60"/>
        <v>-3.7081102518342256E-2</v>
      </c>
      <c r="T209" s="44">
        <f t="shared" si="61"/>
        <v>3.6585365853658534E-2</v>
      </c>
      <c r="V209" s="36">
        <f>Frumgögn!AA13</f>
        <v>21700</v>
      </c>
      <c r="W209" s="37">
        <f>Frumgögn!AB13</f>
        <v>11044</v>
      </c>
      <c r="X209" s="38">
        <f>Frumgögn!AC13</f>
        <v>10656</v>
      </c>
      <c r="Y209" s="10">
        <f t="shared" si="62"/>
        <v>-3.5415484173024071E-2</v>
      </c>
      <c r="Z209" s="44">
        <f t="shared" si="63"/>
        <v>3.4171260353834165E-2</v>
      </c>
    </row>
    <row r="210" spans="2:26" x14ac:dyDescent="0.25">
      <c r="B210" s="2" t="s">
        <v>16</v>
      </c>
      <c r="C210" s="27">
        <f>Frumgögn!AA36</f>
        <v>364</v>
      </c>
      <c r="D210" s="28">
        <f>Frumgögn!AB36</f>
        <v>193</v>
      </c>
      <c r="E210" s="29">
        <f>Frumgögn!AC36</f>
        <v>171</v>
      </c>
      <c r="F210" s="116">
        <f>Frumgögn!AA58</f>
        <v>344</v>
      </c>
      <c r="G210" s="117">
        <f>Frumgögn!AB58</f>
        <v>158</v>
      </c>
      <c r="H210" s="119">
        <f>Frumgögn!AC58</f>
        <v>186</v>
      </c>
      <c r="I210" s="27">
        <f>Frumgögn!AA80</f>
        <v>43</v>
      </c>
      <c r="J210" s="28">
        <f>Frumgögn!AB80</f>
        <v>24</v>
      </c>
      <c r="K210" s="29">
        <f>Frumgögn!AC80</f>
        <v>19</v>
      </c>
      <c r="L210" s="116">
        <f>Frumgögn!AA102</f>
        <v>3</v>
      </c>
      <c r="M210" s="117">
        <f>Frumgögn!AB102</f>
        <v>3</v>
      </c>
      <c r="N210" s="119">
        <f>Frumgögn!AC102</f>
        <v>0</v>
      </c>
      <c r="P210" s="36">
        <f t="shared" si="57"/>
        <v>754</v>
      </c>
      <c r="Q210" s="37">
        <f t="shared" si="58"/>
        <v>378</v>
      </c>
      <c r="R210" s="38">
        <f t="shared" si="59"/>
        <v>376</v>
      </c>
      <c r="S210" s="43">
        <f t="shared" si="60"/>
        <v>-3.7477691850089236E-2</v>
      </c>
      <c r="T210" s="44">
        <f t="shared" si="61"/>
        <v>3.7279397184215746E-2</v>
      </c>
      <c r="V210" s="36">
        <f>Frumgögn!AA14</f>
        <v>23153</v>
      </c>
      <c r="W210" s="37">
        <f>Frumgögn!AB14</f>
        <v>11885</v>
      </c>
      <c r="X210" s="38">
        <f>Frumgögn!AC14</f>
        <v>11268</v>
      </c>
      <c r="Y210" s="10">
        <f t="shared" si="62"/>
        <v>-3.8112371368742404E-2</v>
      </c>
      <c r="Z210" s="44">
        <f t="shared" si="63"/>
        <v>3.6133798955236801E-2</v>
      </c>
    </row>
    <row r="211" spans="2:26" x14ac:dyDescent="0.25">
      <c r="B211" s="2" t="s">
        <v>17</v>
      </c>
      <c r="C211" s="27">
        <f>Frumgögn!AA37</f>
        <v>343</v>
      </c>
      <c r="D211" s="28">
        <f>Frumgögn!AB37</f>
        <v>190</v>
      </c>
      <c r="E211" s="29">
        <f>Frumgögn!AC37</f>
        <v>153</v>
      </c>
      <c r="F211" s="116">
        <f>Frumgögn!AA59</f>
        <v>289</v>
      </c>
      <c r="G211" s="117">
        <f>Frumgögn!AB59</f>
        <v>153</v>
      </c>
      <c r="H211" s="119">
        <f>Frumgögn!AC59</f>
        <v>136</v>
      </c>
      <c r="I211" s="27">
        <f>Frumgögn!AA81</f>
        <v>47</v>
      </c>
      <c r="J211" s="28">
        <f>Frumgögn!AB81</f>
        <v>28</v>
      </c>
      <c r="K211" s="29">
        <f>Frumgögn!AC81</f>
        <v>19</v>
      </c>
      <c r="L211" s="116">
        <f>Frumgögn!AA103</f>
        <v>12</v>
      </c>
      <c r="M211" s="117">
        <f>Frumgögn!AB103</f>
        <v>6</v>
      </c>
      <c r="N211" s="119">
        <f>Frumgögn!AC103</f>
        <v>6</v>
      </c>
      <c r="P211" s="36">
        <f t="shared" si="57"/>
        <v>691</v>
      </c>
      <c r="Q211" s="37">
        <f t="shared" si="58"/>
        <v>377</v>
      </c>
      <c r="R211" s="38">
        <f t="shared" si="59"/>
        <v>314</v>
      </c>
      <c r="S211" s="43">
        <f t="shared" si="60"/>
        <v>-3.7378544517152487E-2</v>
      </c>
      <c r="T211" s="44">
        <f t="shared" si="61"/>
        <v>3.1132262542137617E-2</v>
      </c>
      <c r="V211" s="36">
        <f>Frumgögn!AA15</f>
        <v>22564</v>
      </c>
      <c r="W211" s="37">
        <f>Frumgögn!AB15</f>
        <v>11594</v>
      </c>
      <c r="X211" s="38">
        <f>Frumgögn!AC15</f>
        <v>10970</v>
      </c>
      <c r="Y211" s="10">
        <f t="shared" si="62"/>
        <v>-3.7179203504349972E-2</v>
      </c>
      <c r="Z211" s="44">
        <f t="shared" si="63"/>
        <v>3.5178183753900222E-2</v>
      </c>
    </row>
    <row r="212" spans="2:26" x14ac:dyDescent="0.25">
      <c r="B212" s="2" t="s">
        <v>18</v>
      </c>
      <c r="C212" s="27">
        <f>Frumgögn!AA38</f>
        <v>340</v>
      </c>
      <c r="D212" s="28">
        <f>Frumgögn!AB38</f>
        <v>188</v>
      </c>
      <c r="E212" s="29">
        <f>Frumgögn!AC38</f>
        <v>152</v>
      </c>
      <c r="F212" s="116">
        <f>Frumgögn!AA60</f>
        <v>284</v>
      </c>
      <c r="G212" s="117">
        <f>Frumgögn!AB60</f>
        <v>145</v>
      </c>
      <c r="H212" s="119">
        <f>Frumgögn!AC60</f>
        <v>139</v>
      </c>
      <c r="I212" s="27">
        <f>Frumgögn!AA82</f>
        <v>23</v>
      </c>
      <c r="J212" s="28">
        <f>Frumgögn!AB82</f>
        <v>16</v>
      </c>
      <c r="K212" s="29">
        <f>Frumgögn!AC82</f>
        <v>7</v>
      </c>
      <c r="L212" s="116">
        <f>Frumgögn!AA104</f>
        <v>2</v>
      </c>
      <c r="M212" s="117">
        <f>Frumgögn!AB104</f>
        <v>2</v>
      </c>
      <c r="N212" s="119">
        <f>Frumgögn!AC104</f>
        <v>0</v>
      </c>
      <c r="P212" s="36">
        <f t="shared" si="57"/>
        <v>649</v>
      </c>
      <c r="Q212" s="37">
        <f t="shared" si="58"/>
        <v>351</v>
      </c>
      <c r="R212" s="38">
        <f t="shared" si="59"/>
        <v>298</v>
      </c>
      <c r="S212" s="43">
        <f t="shared" si="60"/>
        <v>-3.4800713860797146E-2</v>
      </c>
      <c r="T212" s="44">
        <f t="shared" si="61"/>
        <v>2.9545905215149711E-2</v>
      </c>
      <c r="V212" s="36">
        <f>Frumgögn!AA16</f>
        <v>21959</v>
      </c>
      <c r="W212" s="37">
        <f>Frumgögn!AB16</f>
        <v>11156</v>
      </c>
      <c r="X212" s="38">
        <f>Frumgögn!AC16</f>
        <v>10803</v>
      </c>
      <c r="Y212" s="10">
        <f t="shared" si="62"/>
        <v>-3.577464156413044E-2</v>
      </c>
      <c r="Z212" s="44">
        <f t="shared" si="63"/>
        <v>3.4642654429661267E-2</v>
      </c>
    </row>
    <row r="213" spans="2:26" x14ac:dyDescent="0.25">
      <c r="B213" s="2" t="s">
        <v>19</v>
      </c>
      <c r="C213" s="27">
        <f>Frumgögn!AA39</f>
        <v>279</v>
      </c>
      <c r="D213" s="28">
        <f>Frumgögn!AB39</f>
        <v>159</v>
      </c>
      <c r="E213" s="29">
        <f>Frumgögn!AC39</f>
        <v>120</v>
      </c>
      <c r="F213" s="116">
        <f>Frumgögn!AA61</f>
        <v>268</v>
      </c>
      <c r="G213" s="117">
        <f>Frumgögn!AB61</f>
        <v>144</v>
      </c>
      <c r="H213" s="119">
        <f>Frumgögn!AC61</f>
        <v>124</v>
      </c>
      <c r="I213" s="27">
        <f>Frumgögn!AA83</f>
        <v>33</v>
      </c>
      <c r="J213" s="28">
        <f>Frumgögn!AB83</f>
        <v>12</v>
      </c>
      <c r="K213" s="29">
        <f>Frumgögn!AC83</f>
        <v>21</v>
      </c>
      <c r="L213" s="116">
        <f>Frumgögn!AA105</f>
        <v>5</v>
      </c>
      <c r="M213" s="117">
        <f>Frumgögn!AB105</f>
        <v>4</v>
      </c>
      <c r="N213" s="119">
        <f>Frumgögn!AC105</f>
        <v>1</v>
      </c>
      <c r="P213" s="36">
        <f t="shared" si="57"/>
        <v>585</v>
      </c>
      <c r="Q213" s="37">
        <f t="shared" si="58"/>
        <v>319</v>
      </c>
      <c r="R213" s="38">
        <f t="shared" si="59"/>
        <v>266</v>
      </c>
      <c r="S213" s="43">
        <f t="shared" si="60"/>
        <v>-3.1627999206821335E-2</v>
      </c>
      <c r="T213" s="44">
        <f t="shared" si="61"/>
        <v>2.6373190561173904E-2</v>
      </c>
      <c r="V213" s="36">
        <f>Frumgögn!AA17</f>
        <v>21600</v>
      </c>
      <c r="W213" s="37">
        <f>Frumgögn!AB17</f>
        <v>10907</v>
      </c>
      <c r="X213" s="38">
        <f>Frumgögn!AC17</f>
        <v>10693</v>
      </c>
      <c r="Y213" s="10">
        <f t="shared" si="62"/>
        <v>-3.4976157721402897E-2</v>
      </c>
      <c r="Z213" s="44">
        <f t="shared" si="63"/>
        <v>3.4289910563396087E-2</v>
      </c>
    </row>
    <row r="214" spans="2:26" x14ac:dyDescent="0.25">
      <c r="B214" s="2" t="s">
        <v>20</v>
      </c>
      <c r="C214" s="27">
        <f>Frumgögn!AA40</f>
        <v>281</v>
      </c>
      <c r="D214" s="28">
        <f>Frumgögn!AB40</f>
        <v>156</v>
      </c>
      <c r="E214" s="29">
        <f>Frumgögn!AC40</f>
        <v>125</v>
      </c>
      <c r="F214" s="116">
        <f>Frumgögn!AA62</f>
        <v>314</v>
      </c>
      <c r="G214" s="117">
        <f>Frumgögn!AB62</f>
        <v>158</v>
      </c>
      <c r="H214" s="119">
        <f>Frumgögn!AC62</f>
        <v>156</v>
      </c>
      <c r="I214" s="27">
        <f>Frumgögn!AA84</f>
        <v>33</v>
      </c>
      <c r="J214" s="28">
        <f>Frumgögn!AB84</f>
        <v>20</v>
      </c>
      <c r="K214" s="29">
        <f>Frumgögn!AC84</f>
        <v>13</v>
      </c>
      <c r="L214" s="116">
        <f>Frumgögn!AA106</f>
        <v>2</v>
      </c>
      <c r="M214" s="117">
        <f>Frumgögn!AB106</f>
        <v>1</v>
      </c>
      <c r="N214" s="119">
        <f>Frumgögn!AC106</f>
        <v>1</v>
      </c>
      <c r="P214" s="36">
        <f t="shared" si="57"/>
        <v>630</v>
      </c>
      <c r="Q214" s="37">
        <f t="shared" si="58"/>
        <v>335</v>
      </c>
      <c r="R214" s="38">
        <f t="shared" si="59"/>
        <v>295</v>
      </c>
      <c r="S214" s="43">
        <f t="shared" si="60"/>
        <v>-3.321435653380924E-2</v>
      </c>
      <c r="T214" s="44">
        <f t="shared" si="61"/>
        <v>2.924846321633948E-2</v>
      </c>
      <c r="V214" s="36">
        <f>Frumgögn!AA18</f>
        <v>21105</v>
      </c>
      <c r="W214" s="37">
        <f>Frumgögn!AB18</f>
        <v>10637</v>
      </c>
      <c r="X214" s="38">
        <f>Frumgögn!AC18</f>
        <v>10468</v>
      </c>
      <c r="Y214" s="10">
        <f t="shared" si="62"/>
        <v>-3.4110331867842909E-2</v>
      </c>
      <c r="Z214" s="44">
        <f t="shared" si="63"/>
        <v>3.3568389018762766E-2</v>
      </c>
    </row>
    <row r="215" spans="2:26" x14ac:dyDescent="0.25">
      <c r="B215" s="2" t="s">
        <v>21</v>
      </c>
      <c r="C215" s="27">
        <f>Frumgögn!AA41</f>
        <v>343</v>
      </c>
      <c r="D215" s="28">
        <f>Frumgögn!AB41</f>
        <v>178</v>
      </c>
      <c r="E215" s="29">
        <f>Frumgögn!AC41</f>
        <v>165</v>
      </c>
      <c r="F215" s="116">
        <f>Frumgögn!AA63</f>
        <v>305</v>
      </c>
      <c r="G215" s="117">
        <f>Frumgögn!AB63</f>
        <v>162</v>
      </c>
      <c r="H215" s="119">
        <f>Frumgögn!AC63</f>
        <v>143</v>
      </c>
      <c r="I215" s="27">
        <f>Frumgögn!AA85</f>
        <v>36</v>
      </c>
      <c r="J215" s="28">
        <f>Frumgögn!AB85</f>
        <v>18</v>
      </c>
      <c r="K215" s="29">
        <f>Frumgögn!AC85</f>
        <v>18</v>
      </c>
      <c r="L215" s="116">
        <f>Frumgögn!AA107</f>
        <v>2</v>
      </c>
      <c r="M215" s="117">
        <f>Frumgögn!AB107</f>
        <v>2</v>
      </c>
      <c r="N215" s="119">
        <f>Frumgögn!AC107</f>
        <v>0</v>
      </c>
      <c r="P215" s="36">
        <f t="shared" si="57"/>
        <v>686</v>
      </c>
      <c r="Q215" s="37">
        <f t="shared" si="58"/>
        <v>360</v>
      </c>
      <c r="R215" s="38">
        <f t="shared" si="59"/>
        <v>326</v>
      </c>
      <c r="S215" s="43">
        <f t="shared" si="60"/>
        <v>-3.569303985722784E-2</v>
      </c>
      <c r="T215" s="44">
        <f t="shared" si="61"/>
        <v>3.2322030537378546E-2</v>
      </c>
      <c r="V215" s="36">
        <f>Frumgögn!AA19</f>
        <v>20234</v>
      </c>
      <c r="W215" s="37">
        <f>Frumgögn!AB19</f>
        <v>10049</v>
      </c>
      <c r="X215" s="38">
        <f>Frumgögn!AC19</f>
        <v>10185</v>
      </c>
      <c r="Y215" s="10">
        <f t="shared" si="62"/>
        <v>-3.2224755564534489E-2</v>
      </c>
      <c r="Z215" s="44">
        <f t="shared" si="63"/>
        <v>3.2660875253735074E-2</v>
      </c>
    </row>
    <row r="216" spans="2:26" x14ac:dyDescent="0.25">
      <c r="B216" s="2" t="s">
        <v>22</v>
      </c>
      <c r="C216" s="27">
        <f>Frumgögn!AA42</f>
        <v>353</v>
      </c>
      <c r="D216" s="28">
        <f>Frumgögn!AB42</f>
        <v>197</v>
      </c>
      <c r="E216" s="29">
        <f>Frumgögn!AC42</f>
        <v>156</v>
      </c>
      <c r="F216" s="116">
        <f>Frumgögn!AA64</f>
        <v>329</v>
      </c>
      <c r="G216" s="117">
        <f>Frumgögn!AB64</f>
        <v>162</v>
      </c>
      <c r="H216" s="119">
        <f>Frumgögn!AC64</f>
        <v>167</v>
      </c>
      <c r="I216" s="27">
        <f>Frumgögn!AA86</f>
        <v>45</v>
      </c>
      <c r="J216" s="28">
        <f>Frumgögn!AB86</f>
        <v>19</v>
      </c>
      <c r="K216" s="29">
        <f>Frumgögn!AC86</f>
        <v>26</v>
      </c>
      <c r="L216" s="116">
        <f>Frumgögn!AA108</f>
        <v>11</v>
      </c>
      <c r="M216" s="117">
        <f>Frumgögn!AB108</f>
        <v>5</v>
      </c>
      <c r="N216" s="119">
        <f>Frumgögn!AC108</f>
        <v>6</v>
      </c>
      <c r="P216" s="36">
        <f t="shared" si="57"/>
        <v>738</v>
      </c>
      <c r="Q216" s="37">
        <f t="shared" si="58"/>
        <v>383</v>
      </c>
      <c r="R216" s="38">
        <f t="shared" si="59"/>
        <v>355</v>
      </c>
      <c r="S216" s="43">
        <f t="shared" si="60"/>
        <v>-3.797342851477295E-2</v>
      </c>
      <c r="T216" s="44">
        <f t="shared" si="61"/>
        <v>3.5197303192544119E-2</v>
      </c>
      <c r="V216" s="36">
        <f>Frumgögn!AA20</f>
        <v>21511</v>
      </c>
      <c r="W216" s="37">
        <f>Frumgögn!AB20</f>
        <v>10616</v>
      </c>
      <c r="X216" s="38">
        <f>Frumgögn!AC20</f>
        <v>10895</v>
      </c>
      <c r="Y216" s="10">
        <f t="shared" si="62"/>
        <v>-3.4042989857010465E-2</v>
      </c>
      <c r="Z216" s="44">
        <f t="shared" si="63"/>
        <v>3.4937676572355782E-2</v>
      </c>
    </row>
    <row r="217" spans="2:26" x14ac:dyDescent="0.25">
      <c r="B217" s="2" t="s">
        <v>23</v>
      </c>
      <c r="C217" s="27">
        <f>Frumgögn!AA43</f>
        <v>330</v>
      </c>
      <c r="D217" s="28">
        <f>Frumgögn!AB43</f>
        <v>182</v>
      </c>
      <c r="E217" s="29">
        <f>Frumgögn!AC43</f>
        <v>148</v>
      </c>
      <c r="F217" s="116">
        <f>Frumgögn!AA65</f>
        <v>321</v>
      </c>
      <c r="G217" s="117">
        <f>Frumgögn!AB65</f>
        <v>167</v>
      </c>
      <c r="H217" s="119">
        <f>Frumgögn!AC65</f>
        <v>154</v>
      </c>
      <c r="I217" s="27">
        <f>Frumgögn!AA87</f>
        <v>59</v>
      </c>
      <c r="J217" s="28">
        <f>Frumgögn!AB87</f>
        <v>33</v>
      </c>
      <c r="K217" s="29">
        <f>Frumgögn!AC87</f>
        <v>26</v>
      </c>
      <c r="L217" s="116">
        <f>Frumgögn!AA109</f>
        <v>8</v>
      </c>
      <c r="M217" s="117">
        <f>Frumgögn!AB109</f>
        <v>4</v>
      </c>
      <c r="N217" s="119">
        <f>Frumgögn!AC109</f>
        <v>4</v>
      </c>
      <c r="P217" s="36">
        <f t="shared" si="57"/>
        <v>718</v>
      </c>
      <c r="Q217" s="37">
        <f t="shared" si="58"/>
        <v>386</v>
      </c>
      <c r="R217" s="38">
        <f t="shared" si="59"/>
        <v>332</v>
      </c>
      <c r="S217" s="43">
        <f t="shared" si="60"/>
        <v>-3.8270870513583181E-2</v>
      </c>
      <c r="T217" s="44">
        <f t="shared" si="61"/>
        <v>3.2916914534999009E-2</v>
      </c>
      <c r="V217" s="36">
        <f>Frumgögn!AA21</f>
        <v>21011</v>
      </c>
      <c r="W217" s="37">
        <f>Frumgögn!AB21</f>
        <v>10564</v>
      </c>
      <c r="X217" s="38">
        <f>Frumgögn!AC21</f>
        <v>10447</v>
      </c>
      <c r="Y217" s="10">
        <f t="shared" si="62"/>
        <v>-3.387623821113965E-2</v>
      </c>
      <c r="Z217" s="44">
        <f t="shared" si="63"/>
        <v>3.3501047007930322E-2</v>
      </c>
    </row>
    <row r="218" spans="2:26" x14ac:dyDescent="0.25">
      <c r="B218" s="2" t="s">
        <v>24</v>
      </c>
      <c r="C218" s="27">
        <f>Frumgögn!AA44</f>
        <v>269</v>
      </c>
      <c r="D218" s="28">
        <f>Frumgögn!AB44</f>
        <v>161</v>
      </c>
      <c r="E218" s="29">
        <f>Frumgögn!AC44</f>
        <v>108</v>
      </c>
      <c r="F218" s="116">
        <f>Frumgögn!AA66</f>
        <v>304</v>
      </c>
      <c r="G218" s="117">
        <f>Frumgögn!AB66</f>
        <v>155</v>
      </c>
      <c r="H218" s="119">
        <f>Frumgögn!AC66</f>
        <v>149</v>
      </c>
      <c r="I218" s="27">
        <f>Frumgögn!AA88</f>
        <v>48</v>
      </c>
      <c r="J218" s="28">
        <f>Frumgögn!AB88</f>
        <v>29</v>
      </c>
      <c r="K218" s="29">
        <f>Frumgögn!AC88</f>
        <v>19</v>
      </c>
      <c r="L218" s="116">
        <f>Frumgögn!AA110</f>
        <v>7</v>
      </c>
      <c r="M218" s="117">
        <f>Frumgögn!AB110</f>
        <v>5</v>
      </c>
      <c r="N218" s="119">
        <f>Frumgögn!AC110</f>
        <v>2</v>
      </c>
      <c r="P218" s="36">
        <f t="shared" si="57"/>
        <v>628</v>
      </c>
      <c r="Q218" s="37">
        <f t="shared" si="58"/>
        <v>350</v>
      </c>
      <c r="R218" s="38">
        <f t="shared" si="59"/>
        <v>278</v>
      </c>
      <c r="S218" s="43">
        <f t="shared" si="60"/>
        <v>-3.4701566527860397E-2</v>
      </c>
      <c r="T218" s="44">
        <f t="shared" si="61"/>
        <v>2.7562958556414833E-2</v>
      </c>
      <c r="V218" s="36">
        <f>Frumgögn!AA22</f>
        <v>18226</v>
      </c>
      <c r="W218" s="37">
        <f>Frumgögn!AB22</f>
        <v>9110</v>
      </c>
      <c r="X218" s="38">
        <f>Frumgögn!AC22</f>
        <v>9116</v>
      </c>
      <c r="Y218" s="10">
        <f t="shared" si="62"/>
        <v>-2.9213605651598092E-2</v>
      </c>
      <c r="Z218" s="44">
        <f t="shared" si="63"/>
        <v>2.9232846226121646E-2</v>
      </c>
    </row>
    <row r="219" spans="2:26" x14ac:dyDescent="0.25">
      <c r="B219" s="2" t="s">
        <v>25</v>
      </c>
      <c r="C219" s="27">
        <f>Frumgögn!AA45</f>
        <v>254</v>
      </c>
      <c r="D219" s="28">
        <f>Frumgögn!AB45</f>
        <v>134</v>
      </c>
      <c r="E219" s="29">
        <f>Frumgögn!AC45</f>
        <v>120</v>
      </c>
      <c r="F219" s="116">
        <f>Frumgögn!AA67</f>
        <v>259</v>
      </c>
      <c r="G219" s="117">
        <f>Frumgögn!AB67</f>
        <v>153</v>
      </c>
      <c r="H219" s="119">
        <f>Frumgögn!AC67</f>
        <v>106</v>
      </c>
      <c r="I219" s="27">
        <f>Frumgögn!AA89</f>
        <v>47</v>
      </c>
      <c r="J219" s="28">
        <f>Frumgögn!AB89</f>
        <v>27</v>
      </c>
      <c r="K219" s="29">
        <f>Frumgögn!AC89</f>
        <v>20</v>
      </c>
      <c r="L219" s="116">
        <f>Frumgögn!AA111</f>
        <v>4</v>
      </c>
      <c r="M219" s="117">
        <f>Frumgögn!AB111</f>
        <v>2</v>
      </c>
      <c r="N219" s="119">
        <f>Frumgögn!AC111</f>
        <v>2</v>
      </c>
      <c r="P219" s="36">
        <f t="shared" si="57"/>
        <v>564</v>
      </c>
      <c r="Q219" s="37">
        <f t="shared" si="58"/>
        <v>316</v>
      </c>
      <c r="R219" s="38">
        <f t="shared" si="59"/>
        <v>248</v>
      </c>
      <c r="S219" s="43">
        <f t="shared" si="60"/>
        <v>-3.1330557208011103E-2</v>
      </c>
      <c r="T219" s="44">
        <f t="shared" si="61"/>
        <v>2.4588538568312512E-2</v>
      </c>
      <c r="V219" s="36">
        <f>Frumgögn!AA23</f>
        <v>15453</v>
      </c>
      <c r="W219" s="37">
        <f>Frumgögn!AB23</f>
        <v>7889</v>
      </c>
      <c r="X219" s="38">
        <f>Frumgögn!AC23</f>
        <v>7564</v>
      </c>
      <c r="Y219" s="10">
        <f t="shared" si="62"/>
        <v>-2.5298148736054592E-2</v>
      </c>
      <c r="Z219" s="44">
        <f t="shared" si="63"/>
        <v>2.4255950949362014E-2</v>
      </c>
    </row>
    <row r="220" spans="2:26" x14ac:dyDescent="0.25">
      <c r="B220" s="2" t="s">
        <v>26</v>
      </c>
      <c r="C220" s="27">
        <f>Frumgögn!AA46</f>
        <v>210</v>
      </c>
      <c r="D220" s="28">
        <f>Frumgögn!AB46</f>
        <v>117</v>
      </c>
      <c r="E220" s="29">
        <f>Frumgögn!AC46</f>
        <v>93</v>
      </c>
      <c r="F220" s="116">
        <f>Frumgögn!AA68</f>
        <v>212</v>
      </c>
      <c r="G220" s="117">
        <f>Frumgögn!AB68</f>
        <v>114</v>
      </c>
      <c r="H220" s="119">
        <f>Frumgögn!AC68</f>
        <v>98</v>
      </c>
      <c r="I220" s="27">
        <f>Frumgögn!AA90</f>
        <v>29</v>
      </c>
      <c r="J220" s="28">
        <f>Frumgögn!AB90</f>
        <v>15</v>
      </c>
      <c r="K220" s="29">
        <f>Frumgögn!AC90</f>
        <v>14</v>
      </c>
      <c r="L220" s="116">
        <f>Frumgögn!AA112</f>
        <v>3</v>
      </c>
      <c r="M220" s="117">
        <f>Frumgögn!AB112</f>
        <v>2</v>
      </c>
      <c r="N220" s="119">
        <f>Frumgögn!AC112</f>
        <v>1</v>
      </c>
      <c r="P220" s="36">
        <f t="shared" si="57"/>
        <v>454</v>
      </c>
      <c r="Q220" s="37">
        <f t="shared" si="58"/>
        <v>248</v>
      </c>
      <c r="R220" s="38">
        <f t="shared" si="59"/>
        <v>206</v>
      </c>
      <c r="S220" s="43">
        <f t="shared" si="60"/>
        <v>-2.4588538568312512E-2</v>
      </c>
      <c r="T220" s="44">
        <f t="shared" si="61"/>
        <v>2.0424350584969265E-2</v>
      </c>
      <c r="V220" s="36">
        <f>Frumgögn!AA24</f>
        <v>11822</v>
      </c>
      <c r="W220" s="37">
        <f>Frumgögn!AB24</f>
        <v>5844</v>
      </c>
      <c r="X220" s="38">
        <f>Frumgögn!AC24</f>
        <v>5978</v>
      </c>
      <c r="Y220" s="10">
        <f t="shared" si="62"/>
        <v>-1.8740319585942838E-2</v>
      </c>
      <c r="Z220" s="44">
        <f t="shared" si="63"/>
        <v>1.9170025750302237E-2</v>
      </c>
    </row>
    <row r="221" spans="2:26" x14ac:dyDescent="0.25">
      <c r="B221" s="2" t="s">
        <v>27</v>
      </c>
      <c r="C221" s="27">
        <f>Frumgögn!AA47</f>
        <v>129</v>
      </c>
      <c r="D221" s="28">
        <f>Frumgögn!AB47</f>
        <v>67</v>
      </c>
      <c r="E221" s="29">
        <f>Frumgögn!AC47</f>
        <v>62</v>
      </c>
      <c r="F221" s="116">
        <f>Frumgögn!AA69</f>
        <v>144</v>
      </c>
      <c r="G221" s="117">
        <f>Frumgögn!AB69</f>
        <v>79</v>
      </c>
      <c r="H221" s="119">
        <f>Frumgögn!AC69</f>
        <v>65</v>
      </c>
      <c r="I221" s="27">
        <f>Frumgögn!AA91</f>
        <v>21</v>
      </c>
      <c r="J221" s="28">
        <f>Frumgögn!AB91</f>
        <v>11</v>
      </c>
      <c r="K221" s="29">
        <f>Frumgögn!AC91</f>
        <v>10</v>
      </c>
      <c r="L221" s="116">
        <f>Frumgögn!AA113</f>
        <v>0</v>
      </c>
      <c r="M221" s="117">
        <f>Frumgögn!AB113</f>
        <v>0</v>
      </c>
      <c r="N221" s="119">
        <f>Frumgögn!AC113</f>
        <v>0</v>
      </c>
      <c r="P221" s="36">
        <f t="shared" si="57"/>
        <v>294</v>
      </c>
      <c r="Q221" s="37">
        <f t="shared" si="58"/>
        <v>157</v>
      </c>
      <c r="R221" s="38">
        <f t="shared" si="59"/>
        <v>137</v>
      </c>
      <c r="S221" s="43">
        <f t="shared" si="60"/>
        <v>-1.5566131271068808E-2</v>
      </c>
      <c r="T221" s="44">
        <f t="shared" si="61"/>
        <v>1.3583184612333928E-2</v>
      </c>
      <c r="V221" s="36">
        <f>Frumgögn!AA25</f>
        <v>8570</v>
      </c>
      <c r="W221" s="37">
        <f>Frumgögn!AB25</f>
        <v>4127</v>
      </c>
      <c r="X221" s="38">
        <f>Frumgögn!AC25</f>
        <v>4443</v>
      </c>
      <c r="Y221" s="10">
        <f t="shared" si="62"/>
        <v>-1.3234308509785436E-2</v>
      </c>
      <c r="Z221" s="44">
        <f t="shared" si="63"/>
        <v>1.4247645434692679E-2</v>
      </c>
    </row>
    <row r="222" spans="2:26" x14ac:dyDescent="0.25">
      <c r="B222" s="2" t="s">
        <v>28</v>
      </c>
      <c r="C222" s="27">
        <f>Frumgögn!AA48</f>
        <v>91</v>
      </c>
      <c r="D222" s="28">
        <f>Frumgögn!AB48</f>
        <v>53</v>
      </c>
      <c r="E222" s="29">
        <f>Frumgögn!AC48</f>
        <v>38</v>
      </c>
      <c r="F222" s="116">
        <f>Frumgögn!AA70</f>
        <v>120</v>
      </c>
      <c r="G222" s="117">
        <f>Frumgögn!AB70</f>
        <v>62</v>
      </c>
      <c r="H222" s="119">
        <f>Frumgögn!AC70</f>
        <v>58</v>
      </c>
      <c r="I222" s="27">
        <f>Frumgögn!AA92</f>
        <v>29</v>
      </c>
      <c r="J222" s="28">
        <f>Frumgögn!AB92</f>
        <v>14</v>
      </c>
      <c r="K222" s="29">
        <f>Frumgögn!AC92</f>
        <v>15</v>
      </c>
      <c r="L222" s="116">
        <f>Frumgögn!AA114</f>
        <v>3</v>
      </c>
      <c r="M222" s="117">
        <f>Frumgögn!AB114</f>
        <v>2</v>
      </c>
      <c r="N222" s="119">
        <f>Frumgögn!AC114</f>
        <v>1</v>
      </c>
      <c r="P222" s="36">
        <f t="shared" si="57"/>
        <v>243</v>
      </c>
      <c r="Q222" s="37">
        <f t="shared" si="58"/>
        <v>131</v>
      </c>
      <c r="R222" s="38">
        <f t="shared" si="59"/>
        <v>112</v>
      </c>
      <c r="S222" s="43">
        <f t="shared" si="60"/>
        <v>-1.2988300614713464E-2</v>
      </c>
      <c r="T222" s="44">
        <f t="shared" si="61"/>
        <v>1.1104501288915328E-2</v>
      </c>
      <c r="V222" s="36">
        <f>Frumgögn!AA26</f>
        <v>7641</v>
      </c>
      <c r="W222" s="37">
        <f>Frumgögn!AB26</f>
        <v>3552</v>
      </c>
      <c r="X222" s="38">
        <f>Frumgögn!AC26</f>
        <v>4089</v>
      </c>
      <c r="Y222" s="10">
        <f t="shared" si="62"/>
        <v>-1.1390420117944722E-2</v>
      </c>
      <c r="Z222" s="44">
        <f t="shared" si="63"/>
        <v>1.3112451537802919E-2</v>
      </c>
    </row>
    <row r="223" spans="2:26" x14ac:dyDescent="0.25">
      <c r="B223" s="2" t="s">
        <v>29</v>
      </c>
      <c r="C223" s="27">
        <f>Frumgögn!AA49</f>
        <v>90</v>
      </c>
      <c r="D223" s="28">
        <f>Frumgögn!AB49</f>
        <v>42</v>
      </c>
      <c r="E223" s="29">
        <f>Frumgögn!AC49</f>
        <v>48</v>
      </c>
      <c r="F223" s="116">
        <f>Frumgögn!AA71</f>
        <v>89</v>
      </c>
      <c r="G223" s="117">
        <f>Frumgögn!AB71</f>
        <v>52</v>
      </c>
      <c r="H223" s="119">
        <f>Frumgögn!AC71</f>
        <v>37</v>
      </c>
      <c r="I223" s="27">
        <f>Frumgögn!AA93</f>
        <v>34</v>
      </c>
      <c r="J223" s="28">
        <f>Frumgögn!AB93</f>
        <v>18</v>
      </c>
      <c r="K223" s="29">
        <f>Frumgögn!AC93</f>
        <v>16</v>
      </c>
      <c r="L223" s="116">
        <f>Frumgögn!AA115</f>
        <v>2</v>
      </c>
      <c r="M223" s="117">
        <f>Frumgögn!AB115</f>
        <v>1</v>
      </c>
      <c r="N223" s="119">
        <f>Frumgögn!AC115</f>
        <v>1</v>
      </c>
      <c r="P223" s="36">
        <f t="shared" si="57"/>
        <v>215</v>
      </c>
      <c r="Q223" s="37">
        <f t="shared" si="58"/>
        <v>113</v>
      </c>
      <c r="R223" s="38">
        <f t="shared" si="59"/>
        <v>102</v>
      </c>
      <c r="S223" s="43">
        <f t="shared" si="60"/>
        <v>-1.1203648621852072E-2</v>
      </c>
      <c r="T223" s="44">
        <f t="shared" si="61"/>
        <v>1.0113027959547887E-2</v>
      </c>
      <c r="V223" s="36">
        <f>Frumgögn!AA27</f>
        <v>6054</v>
      </c>
      <c r="W223" s="37">
        <f>Frumgögn!AB27</f>
        <v>2623</v>
      </c>
      <c r="X223" s="38">
        <f>Frumgögn!AC27</f>
        <v>3431</v>
      </c>
      <c r="Y223" s="10">
        <f t="shared" si="62"/>
        <v>-8.4113378292142472E-3</v>
      </c>
      <c r="Z223" s="44">
        <f t="shared" si="63"/>
        <v>1.1002401865053024E-2</v>
      </c>
    </row>
    <row r="224" spans="2:26" x14ac:dyDescent="0.25">
      <c r="B224" s="2" t="s">
        <v>30</v>
      </c>
      <c r="C224" s="27">
        <f>Frumgögn!AA50</f>
        <v>55</v>
      </c>
      <c r="D224" s="28">
        <f>Frumgögn!AB50</f>
        <v>19</v>
      </c>
      <c r="E224" s="29">
        <f>Frumgögn!AC50</f>
        <v>36</v>
      </c>
      <c r="F224" s="116">
        <f>Frumgögn!AA72</f>
        <v>54</v>
      </c>
      <c r="G224" s="117">
        <f>Frumgögn!AB72</f>
        <v>18</v>
      </c>
      <c r="H224" s="119">
        <f>Frumgögn!AC72</f>
        <v>36</v>
      </c>
      <c r="I224" s="27">
        <f>Frumgögn!AA94</f>
        <v>7</v>
      </c>
      <c r="J224" s="28">
        <f>Frumgögn!AB94</f>
        <v>4</v>
      </c>
      <c r="K224" s="29">
        <f>Frumgögn!AC94</f>
        <v>3</v>
      </c>
      <c r="L224" s="116">
        <f>Frumgögn!AA116</f>
        <v>1</v>
      </c>
      <c r="M224" s="117">
        <f>Frumgögn!AB116</f>
        <v>1</v>
      </c>
      <c r="N224" s="119">
        <f>Frumgögn!AC116</f>
        <v>0</v>
      </c>
      <c r="P224" s="36">
        <f t="shared" si="57"/>
        <v>117</v>
      </c>
      <c r="Q224" s="37">
        <f t="shared" si="58"/>
        <v>42</v>
      </c>
      <c r="R224" s="38">
        <f t="shared" si="59"/>
        <v>75</v>
      </c>
      <c r="S224" s="43">
        <f t="shared" si="60"/>
        <v>-4.1641879833432477E-3</v>
      </c>
      <c r="T224" s="44">
        <f t="shared" si="61"/>
        <v>7.4360499702558003E-3</v>
      </c>
      <c r="V224" s="36">
        <f>Frumgögn!AA28</f>
        <v>3354</v>
      </c>
      <c r="W224" s="37">
        <f>Frumgögn!AB28</f>
        <v>1291</v>
      </c>
      <c r="X224" s="38">
        <f>Frumgögn!AC28</f>
        <v>2063</v>
      </c>
      <c r="Y224" s="10">
        <f t="shared" si="62"/>
        <v>-4.1399302849849766E-3</v>
      </c>
      <c r="Z224" s="44">
        <f t="shared" si="63"/>
        <v>6.6155508736824211E-3</v>
      </c>
    </row>
    <row r="225" spans="1:26" x14ac:dyDescent="0.25">
      <c r="B225" s="2" t="s">
        <v>31</v>
      </c>
      <c r="C225" s="27">
        <f>Frumgögn!AA51</f>
        <v>24</v>
      </c>
      <c r="D225" s="28">
        <f>Frumgögn!AB51</f>
        <v>13</v>
      </c>
      <c r="E225" s="29">
        <f>Frumgögn!AC51</f>
        <v>11</v>
      </c>
      <c r="F225" s="116">
        <f>Frumgögn!AA73</f>
        <v>10</v>
      </c>
      <c r="G225" s="117">
        <f>Frumgögn!AB73</f>
        <v>5</v>
      </c>
      <c r="H225" s="119">
        <f>Frumgögn!AC73</f>
        <v>5</v>
      </c>
      <c r="I225" s="27">
        <f>Frumgögn!AA95</f>
        <v>4</v>
      </c>
      <c r="J225" s="28">
        <f>Frumgögn!AB95</f>
        <v>1</v>
      </c>
      <c r="K225" s="29">
        <f>Frumgögn!AC95</f>
        <v>3</v>
      </c>
      <c r="L225" s="116">
        <f>Frumgögn!AA117</f>
        <v>2</v>
      </c>
      <c r="M225" s="117">
        <f>Frumgögn!AB117</f>
        <v>1</v>
      </c>
      <c r="N225" s="119">
        <f>Frumgögn!AC117</f>
        <v>1</v>
      </c>
      <c r="P225" s="36">
        <f t="shared" si="57"/>
        <v>40</v>
      </c>
      <c r="Q225" s="37">
        <f t="shared" si="58"/>
        <v>20</v>
      </c>
      <c r="R225" s="38">
        <f t="shared" si="59"/>
        <v>20</v>
      </c>
      <c r="S225" s="43">
        <f t="shared" si="60"/>
        <v>-1.9829466587348802E-3</v>
      </c>
      <c r="T225" s="44">
        <f t="shared" si="61"/>
        <v>1.9829466587348802E-3</v>
      </c>
      <c r="V225" s="36">
        <f>Frumgögn!AA29</f>
        <v>1217</v>
      </c>
      <c r="W225" s="37">
        <f>Frumgögn!AB29</f>
        <v>403</v>
      </c>
      <c r="X225" s="38">
        <f>Frumgögn!AC29</f>
        <v>814</v>
      </c>
      <c r="Y225" s="10">
        <f t="shared" si="62"/>
        <v>-1.2923252554987959E-3</v>
      </c>
      <c r="Z225" s="44">
        <f t="shared" si="63"/>
        <v>2.6103046103623322E-3</v>
      </c>
    </row>
    <row r="226" spans="1:26" x14ac:dyDescent="0.25">
      <c r="B226" s="2" t="s">
        <v>32</v>
      </c>
      <c r="C226" s="27">
        <f>Frumgögn!AA52</f>
        <v>5</v>
      </c>
      <c r="D226" s="28">
        <f>Frumgögn!AB52</f>
        <v>3</v>
      </c>
      <c r="E226" s="29">
        <f>Frumgögn!AC52</f>
        <v>2</v>
      </c>
      <c r="F226" s="116">
        <f>Frumgögn!AA74</f>
        <v>2</v>
      </c>
      <c r="G226" s="117">
        <f>Frumgögn!AB74</f>
        <v>1</v>
      </c>
      <c r="H226" s="119">
        <f>Frumgögn!AC74</f>
        <v>1</v>
      </c>
      <c r="I226" s="27">
        <f>Frumgögn!AA96</f>
        <v>1</v>
      </c>
      <c r="J226" s="28">
        <f>Frumgögn!AB96</f>
        <v>0</v>
      </c>
      <c r="K226" s="29">
        <f>Frumgögn!AC96</f>
        <v>1</v>
      </c>
      <c r="L226" s="116">
        <f>Frumgögn!AA118</f>
        <v>0</v>
      </c>
      <c r="M226" s="117">
        <f>Frumgögn!AB118</f>
        <v>0</v>
      </c>
      <c r="N226" s="119">
        <f>Frumgögn!AC118</f>
        <v>0</v>
      </c>
      <c r="P226" s="36">
        <f t="shared" si="57"/>
        <v>8</v>
      </c>
      <c r="Q226" s="37">
        <f t="shared" si="58"/>
        <v>4</v>
      </c>
      <c r="R226" s="38">
        <f t="shared" si="59"/>
        <v>4</v>
      </c>
      <c r="S226" s="43">
        <f t="shared" si="60"/>
        <v>-3.9658933174697601E-4</v>
      </c>
      <c r="T226" s="44">
        <f t="shared" si="61"/>
        <v>3.9658933174697601E-4</v>
      </c>
      <c r="V226" s="36">
        <f>Frumgögn!AA30</f>
        <v>254</v>
      </c>
      <c r="W226" s="37">
        <f>Frumgögn!AB30</f>
        <v>62</v>
      </c>
      <c r="X226" s="38">
        <f>Frumgögn!AC30</f>
        <v>192</v>
      </c>
      <c r="Y226" s="10">
        <f t="shared" si="62"/>
        <v>-1.9881927007673784E-4</v>
      </c>
      <c r="Z226" s="44">
        <f t="shared" si="63"/>
        <v>6.1569838475376869E-4</v>
      </c>
    </row>
    <row r="227" spans="1:26" ht="15.75" thickBot="1" x14ac:dyDescent="0.3">
      <c r="B227" s="2" t="s">
        <v>33</v>
      </c>
      <c r="C227" s="30">
        <f>Frumgögn!AA53</f>
        <v>0</v>
      </c>
      <c r="D227" s="31">
        <f>Frumgögn!AB53</f>
        <v>0</v>
      </c>
      <c r="E227" s="32">
        <f>Frumgögn!AC53</f>
        <v>0</v>
      </c>
      <c r="F227" s="120">
        <f>Frumgögn!AA75</f>
        <v>0</v>
      </c>
      <c r="G227" s="121">
        <f>Frumgögn!AB75</f>
        <v>0</v>
      </c>
      <c r="H227" s="122">
        <f>Frumgögn!AC75</f>
        <v>0</v>
      </c>
      <c r="I227" s="30">
        <f>Frumgögn!AA97</f>
        <v>0</v>
      </c>
      <c r="J227" s="31">
        <f>Frumgögn!AB97</f>
        <v>0</v>
      </c>
      <c r="K227" s="32">
        <f>Frumgögn!AC97</f>
        <v>0</v>
      </c>
      <c r="L227" s="120">
        <f>Frumgögn!AA119</f>
        <v>0</v>
      </c>
      <c r="M227" s="121">
        <f>Frumgögn!AB119</f>
        <v>0</v>
      </c>
      <c r="N227" s="122">
        <f>Frumgögn!AC119</f>
        <v>0</v>
      </c>
      <c r="P227" s="39">
        <f t="shared" si="57"/>
        <v>0</v>
      </c>
      <c r="Q227" s="40">
        <f t="shared" si="58"/>
        <v>0</v>
      </c>
      <c r="R227" s="41">
        <f t="shared" si="59"/>
        <v>0</v>
      </c>
      <c r="S227" s="45">
        <f t="shared" si="60"/>
        <v>0</v>
      </c>
      <c r="T227" s="46">
        <f t="shared" si="61"/>
        <v>0</v>
      </c>
      <c r="V227" s="39">
        <f>Frumgögn!AA31</f>
        <v>39</v>
      </c>
      <c r="W227" s="40">
        <f>Frumgögn!AB31</f>
        <v>7</v>
      </c>
      <c r="X227" s="41">
        <f>Frumgögn!AC31</f>
        <v>32</v>
      </c>
      <c r="Y227" s="51">
        <f t="shared" si="62"/>
        <v>-2.2447336944147819E-5</v>
      </c>
      <c r="Z227" s="46">
        <f t="shared" si="63"/>
        <v>1.0261639745896146E-4</v>
      </c>
    </row>
    <row r="228" spans="1:26" x14ac:dyDescent="0.25">
      <c r="B228" s="9"/>
      <c r="C228" s="9"/>
      <c r="D228" s="9"/>
      <c r="H228" s="9"/>
      <c r="I228" s="9"/>
      <c r="J228" s="10"/>
      <c r="O228" s="2" t="s">
        <v>42</v>
      </c>
      <c r="P228" s="9">
        <f>SUM(P207:P227)</f>
        <v>10086</v>
      </c>
      <c r="Q228" s="9">
        <f>SUM(Q207:Q227)</f>
        <v>5345</v>
      </c>
      <c r="R228" s="9">
        <f>SUM(R207:R227)</f>
        <v>4741</v>
      </c>
      <c r="U228" s="2" t="s">
        <v>42</v>
      </c>
      <c r="V228" s="9">
        <f>SUM(V207:V227)</f>
        <v>311841</v>
      </c>
      <c r="W228" s="9">
        <f>SUM(W207:W227)</f>
        <v>156057</v>
      </c>
      <c r="X228" s="9">
        <f>SUM(X207:X227)</f>
        <v>155784</v>
      </c>
    </row>
    <row r="229" spans="1:26" ht="15.75" thickBot="1" x14ac:dyDescent="0.3"/>
    <row r="230" spans="1:26" ht="21.75" thickBot="1" x14ac:dyDescent="0.4">
      <c r="A230" s="2" t="s">
        <v>38</v>
      </c>
      <c r="B230" s="49">
        <v>2012</v>
      </c>
      <c r="C230" s="127" t="s">
        <v>34</v>
      </c>
      <c r="D230" s="128"/>
      <c r="E230" s="129"/>
      <c r="F230" s="127" t="s">
        <v>35</v>
      </c>
      <c r="G230" s="128"/>
      <c r="H230" s="129"/>
      <c r="I230" s="127" t="s">
        <v>36</v>
      </c>
      <c r="J230" s="128"/>
      <c r="K230" s="129"/>
      <c r="L230" s="127" t="s">
        <v>37</v>
      </c>
      <c r="M230" s="128"/>
      <c r="N230" s="129"/>
      <c r="O230" s="42"/>
      <c r="P230" s="130" t="s">
        <v>38</v>
      </c>
      <c r="Q230" s="131"/>
      <c r="R230" s="132"/>
      <c r="S230" s="133">
        <f>B230</f>
        <v>2012</v>
      </c>
      <c r="T230" s="134"/>
      <c r="V230" s="130" t="s">
        <v>39</v>
      </c>
      <c r="W230" s="131"/>
      <c r="X230" s="132"/>
      <c r="Y230" s="133">
        <f>B230</f>
        <v>2012</v>
      </c>
      <c r="Z230" s="134"/>
    </row>
    <row r="231" spans="1:26" ht="15.75" thickBot="1" x14ac:dyDescent="0.3">
      <c r="A231" s="2"/>
      <c r="B231" s="2"/>
      <c r="C231" s="13" t="s">
        <v>9</v>
      </c>
      <c r="D231" s="12" t="s">
        <v>10</v>
      </c>
      <c r="E231" s="14" t="s">
        <v>11</v>
      </c>
      <c r="F231" s="18" t="s">
        <v>9</v>
      </c>
      <c r="G231" s="19" t="s">
        <v>10</v>
      </c>
      <c r="H231" s="20" t="s">
        <v>11</v>
      </c>
      <c r="I231" s="18" t="s">
        <v>9</v>
      </c>
      <c r="J231" s="19" t="s">
        <v>10</v>
      </c>
      <c r="K231" s="20" t="s">
        <v>11</v>
      </c>
      <c r="L231" s="18" t="s">
        <v>9</v>
      </c>
      <c r="M231" s="19" t="s">
        <v>10</v>
      </c>
      <c r="N231" s="20" t="s">
        <v>11</v>
      </c>
      <c r="O231" s="12"/>
      <c r="P231" s="21" t="s">
        <v>9</v>
      </c>
      <c r="Q231" s="22" t="s">
        <v>10</v>
      </c>
      <c r="R231" s="23" t="s">
        <v>11</v>
      </c>
      <c r="S231" s="18" t="s">
        <v>40</v>
      </c>
      <c r="T231" s="20" t="s">
        <v>41</v>
      </c>
      <c r="U231" s="2"/>
      <c r="V231" s="15" t="s">
        <v>9</v>
      </c>
      <c r="W231" s="16" t="s">
        <v>10</v>
      </c>
      <c r="X231" s="17" t="s">
        <v>11</v>
      </c>
      <c r="Y231" s="18" t="s">
        <v>40</v>
      </c>
      <c r="Z231" s="20" t="s">
        <v>41</v>
      </c>
    </row>
    <row r="232" spans="1:26" x14ac:dyDescent="0.25">
      <c r="B232" s="2" t="s">
        <v>13</v>
      </c>
      <c r="C232" s="24">
        <f>Frumgögn!AD33</f>
        <v>316</v>
      </c>
      <c r="D232" s="25">
        <f>Frumgögn!AE33</f>
        <v>161</v>
      </c>
      <c r="E232" s="26">
        <f>Frumgögn!AF33</f>
        <v>155</v>
      </c>
      <c r="F232" s="114">
        <f>Frumgögn!AD55</f>
        <v>308</v>
      </c>
      <c r="G232" s="115">
        <f>Frumgögn!AE55</f>
        <v>159</v>
      </c>
      <c r="H232" s="118">
        <f>Frumgögn!AF55</f>
        <v>149</v>
      </c>
      <c r="I232" s="24">
        <f>Frumgögn!AD77</f>
        <v>34</v>
      </c>
      <c r="J232" s="25">
        <f>Frumgögn!AE77</f>
        <v>17</v>
      </c>
      <c r="K232" s="26">
        <f>Frumgögn!AF77</f>
        <v>17</v>
      </c>
      <c r="L232" s="114">
        <f>Frumgögn!AD99</f>
        <v>1</v>
      </c>
      <c r="M232" s="115">
        <f>Frumgögn!AE99</f>
        <v>0</v>
      </c>
      <c r="N232" s="118">
        <f>Frumgögn!AF99</f>
        <v>1</v>
      </c>
      <c r="P232" s="33">
        <f>C232+F232+I232+L232</f>
        <v>659</v>
      </c>
      <c r="Q232" s="34">
        <f>M232+J232+G232+D232</f>
        <v>337</v>
      </c>
      <c r="R232" s="35">
        <f>N232+K232+H232+E232</f>
        <v>322</v>
      </c>
      <c r="S232" s="43">
        <f>Q232/$P$253*-1</f>
        <v>-3.341596430342092E-2</v>
      </c>
      <c r="T232" s="44">
        <f>R232/$P$253</f>
        <v>3.1928606841844322E-2</v>
      </c>
      <c r="V232" s="33">
        <f>Frumgögn!AD11</f>
        <v>23270</v>
      </c>
      <c r="W232" s="34">
        <f>Frumgögn!AE11</f>
        <v>11967</v>
      </c>
      <c r="X232" s="35">
        <f>Frumgögn!AF11</f>
        <v>11303</v>
      </c>
      <c r="Y232" s="50">
        <f>W232/$V$253*-1</f>
        <v>-3.821100829549591E-2</v>
      </c>
      <c r="Z232" s="48">
        <f>X232/$V$253</f>
        <v>3.6090835360908353E-2</v>
      </c>
    </row>
    <row r="233" spans="1:26" x14ac:dyDescent="0.25">
      <c r="B233" s="2" t="s">
        <v>14</v>
      </c>
      <c r="C233" s="27">
        <f>Frumgögn!AD34</f>
        <v>306</v>
      </c>
      <c r="D233" s="28">
        <f>Frumgögn!AE34</f>
        <v>172</v>
      </c>
      <c r="E233" s="29">
        <f>Frumgögn!AF34</f>
        <v>134</v>
      </c>
      <c r="F233" s="116">
        <f>Frumgögn!AD56</f>
        <v>312</v>
      </c>
      <c r="G233" s="117">
        <f>Frumgögn!AE56</f>
        <v>167</v>
      </c>
      <c r="H233" s="119">
        <f>Frumgögn!AF56</f>
        <v>145</v>
      </c>
      <c r="I233" s="27">
        <f>Frumgögn!AD78</f>
        <v>43</v>
      </c>
      <c r="J233" s="28">
        <f>Frumgögn!AE78</f>
        <v>16</v>
      </c>
      <c r="K233" s="29">
        <f>Frumgögn!AF78</f>
        <v>27</v>
      </c>
      <c r="L233" s="116">
        <f>Frumgögn!AD100</f>
        <v>3</v>
      </c>
      <c r="M233" s="117">
        <f>Frumgögn!AE100</f>
        <v>3</v>
      </c>
      <c r="N233" s="119">
        <f>Frumgögn!AF100</f>
        <v>0</v>
      </c>
      <c r="P233" s="36">
        <f t="shared" ref="P233:P252" si="64">C233+F233+I233+L233</f>
        <v>664</v>
      </c>
      <c r="Q233" s="37">
        <f t="shared" ref="Q233:Q252" si="65">M233+J233+G233+D233</f>
        <v>358</v>
      </c>
      <c r="R233" s="38">
        <f t="shared" ref="R233:R252" si="66">N233+K233+H233+E233</f>
        <v>306</v>
      </c>
      <c r="S233" s="43">
        <f t="shared" ref="S233:S252" si="67">Q233/$P$253*-1</f>
        <v>-3.549826474962816E-2</v>
      </c>
      <c r="T233" s="44">
        <f t="shared" ref="T233:T252" si="68">R233/$P$253</f>
        <v>3.0342092216162617E-2</v>
      </c>
      <c r="V233" s="36">
        <f>Frumgögn!AD12</f>
        <v>21209</v>
      </c>
      <c r="W233" s="37">
        <f>Frumgögn!AE12</f>
        <v>10796</v>
      </c>
      <c r="X233" s="38">
        <f>Frumgögn!AF12</f>
        <v>10413</v>
      </c>
      <c r="Y233" s="10">
        <f t="shared" ref="Y233:Y252" si="69">W233/$V$253*-1</f>
        <v>-3.4471968376215745E-2</v>
      </c>
      <c r="Z233" s="44">
        <f t="shared" ref="Z233:Z252" si="70">X233/$V$253</f>
        <v>3.3249037300994308E-2</v>
      </c>
    </row>
    <row r="234" spans="1:26" x14ac:dyDescent="0.25">
      <c r="B234" s="2" t="s">
        <v>15</v>
      </c>
      <c r="C234" s="27">
        <f>Frumgögn!AD35</f>
        <v>332</v>
      </c>
      <c r="D234" s="28">
        <f>Frumgögn!AE35</f>
        <v>155</v>
      </c>
      <c r="E234" s="29">
        <f>Frumgögn!AF35</f>
        <v>177</v>
      </c>
      <c r="F234" s="116">
        <f>Frumgögn!AD57</f>
        <v>322</v>
      </c>
      <c r="G234" s="117">
        <f>Frumgögn!AE57</f>
        <v>168</v>
      </c>
      <c r="H234" s="119">
        <f>Frumgögn!AF57</f>
        <v>154</v>
      </c>
      <c r="I234" s="27">
        <f>Frumgögn!AD79</f>
        <v>42</v>
      </c>
      <c r="J234" s="28">
        <f>Frumgögn!AE79</f>
        <v>23</v>
      </c>
      <c r="K234" s="29">
        <f>Frumgögn!AF79</f>
        <v>19</v>
      </c>
      <c r="L234" s="116">
        <f>Frumgögn!AD101</f>
        <v>7</v>
      </c>
      <c r="M234" s="117">
        <f>Frumgögn!AE101</f>
        <v>5</v>
      </c>
      <c r="N234" s="119">
        <f>Frumgögn!AF101</f>
        <v>2</v>
      </c>
      <c r="P234" s="36">
        <f t="shared" si="64"/>
        <v>703</v>
      </c>
      <c r="Q234" s="37">
        <f t="shared" si="65"/>
        <v>351</v>
      </c>
      <c r="R234" s="38">
        <f t="shared" si="66"/>
        <v>352</v>
      </c>
      <c r="S234" s="43">
        <f t="shared" si="67"/>
        <v>-3.4804164600892418E-2</v>
      </c>
      <c r="T234" s="44">
        <f t="shared" si="68"/>
        <v>3.4903321764997518E-2</v>
      </c>
      <c r="V234" s="36">
        <f>Frumgögn!AD13</f>
        <v>21329</v>
      </c>
      <c r="W234" s="37">
        <f>Frumgögn!AE13</f>
        <v>10867</v>
      </c>
      <c r="X234" s="38">
        <f>Frumgögn!AF13</f>
        <v>10462</v>
      </c>
      <c r="Y234" s="10">
        <f t="shared" si="69"/>
        <v>-3.4698673614703274E-2</v>
      </c>
      <c r="Z234" s="44">
        <f t="shared" si="70"/>
        <v>3.3405495845865982E-2</v>
      </c>
    </row>
    <row r="235" spans="1:26" x14ac:dyDescent="0.25">
      <c r="B235" s="2" t="s">
        <v>16</v>
      </c>
      <c r="C235" s="27">
        <f>Frumgögn!AD36</f>
        <v>364</v>
      </c>
      <c r="D235" s="28">
        <f>Frumgögn!AE36</f>
        <v>189</v>
      </c>
      <c r="E235" s="29">
        <f>Frumgögn!AF36</f>
        <v>175</v>
      </c>
      <c r="F235" s="116">
        <f>Frumgögn!AD58</f>
        <v>341</v>
      </c>
      <c r="G235" s="117">
        <f>Frumgögn!AE58</f>
        <v>158</v>
      </c>
      <c r="H235" s="119">
        <f>Frumgögn!AF58</f>
        <v>183</v>
      </c>
      <c r="I235" s="27">
        <f>Frumgögn!AD80</f>
        <v>41</v>
      </c>
      <c r="J235" s="28">
        <f>Frumgögn!AE80</f>
        <v>21</v>
      </c>
      <c r="K235" s="29">
        <f>Frumgögn!AF80</f>
        <v>20</v>
      </c>
      <c r="L235" s="116">
        <f>Frumgögn!AD102</f>
        <v>3</v>
      </c>
      <c r="M235" s="117">
        <f>Frumgögn!AE102</f>
        <v>3</v>
      </c>
      <c r="N235" s="119">
        <f>Frumgögn!AF102</f>
        <v>0</v>
      </c>
      <c r="P235" s="36">
        <f t="shared" si="64"/>
        <v>749</v>
      </c>
      <c r="Q235" s="37">
        <f t="shared" si="65"/>
        <v>371</v>
      </c>
      <c r="R235" s="38">
        <f t="shared" si="66"/>
        <v>378</v>
      </c>
      <c r="S235" s="43">
        <f t="shared" si="67"/>
        <v>-3.6787307882994544E-2</v>
      </c>
      <c r="T235" s="44">
        <f t="shared" si="68"/>
        <v>3.7481408031730293E-2</v>
      </c>
      <c r="V235" s="36">
        <f>Frumgögn!AD14</f>
        <v>23078</v>
      </c>
      <c r="W235" s="37">
        <f>Frumgögn!AE14</f>
        <v>11826</v>
      </c>
      <c r="X235" s="38">
        <f>Frumgögn!AF14</f>
        <v>11252</v>
      </c>
      <c r="Y235" s="10">
        <f t="shared" si="69"/>
        <v>-3.7760790850048853E-2</v>
      </c>
      <c r="Z235" s="44">
        <f t="shared" si="70"/>
        <v>3.5927990752980692E-2</v>
      </c>
    </row>
    <row r="236" spans="1:26" x14ac:dyDescent="0.25">
      <c r="B236" s="2" t="s">
        <v>17</v>
      </c>
      <c r="C236" s="27">
        <f>Frumgögn!AD37</f>
        <v>365</v>
      </c>
      <c r="D236" s="28">
        <f>Frumgögn!AE37</f>
        <v>193</v>
      </c>
      <c r="E236" s="29">
        <f>Frumgögn!AF37</f>
        <v>172</v>
      </c>
      <c r="F236" s="116">
        <f>Frumgögn!AD59</f>
        <v>308</v>
      </c>
      <c r="G236" s="117">
        <f>Frumgögn!AE59</f>
        <v>155</v>
      </c>
      <c r="H236" s="119">
        <f>Frumgögn!AF59</f>
        <v>153</v>
      </c>
      <c r="I236" s="27">
        <f>Frumgögn!AD81</f>
        <v>56</v>
      </c>
      <c r="J236" s="28">
        <f>Frumgögn!AE81</f>
        <v>36</v>
      </c>
      <c r="K236" s="29">
        <f>Frumgögn!AF81</f>
        <v>20</v>
      </c>
      <c r="L236" s="116">
        <f>Frumgögn!AD103</f>
        <v>13</v>
      </c>
      <c r="M236" s="117">
        <f>Frumgögn!AE103</f>
        <v>7</v>
      </c>
      <c r="N236" s="119">
        <f>Frumgögn!AF103</f>
        <v>6</v>
      </c>
      <c r="P236" s="36">
        <f t="shared" si="64"/>
        <v>742</v>
      </c>
      <c r="Q236" s="37">
        <f t="shared" si="65"/>
        <v>391</v>
      </c>
      <c r="R236" s="38">
        <f t="shared" si="66"/>
        <v>351</v>
      </c>
      <c r="S236" s="43">
        <f t="shared" si="67"/>
        <v>-3.8770451165096677E-2</v>
      </c>
      <c r="T236" s="44">
        <f t="shared" si="68"/>
        <v>3.4804164600892418E-2</v>
      </c>
      <c r="V236" s="36">
        <f>Frumgögn!AD15</f>
        <v>23005</v>
      </c>
      <c r="W236" s="37">
        <f>Frumgögn!AE15</f>
        <v>11851</v>
      </c>
      <c r="X236" s="38">
        <f>Frumgögn!AF15</f>
        <v>11154</v>
      </c>
      <c r="Y236" s="10">
        <f t="shared" si="69"/>
        <v>-3.7840616638248684E-2</v>
      </c>
      <c r="Z236" s="44">
        <f t="shared" si="70"/>
        <v>3.5615073663237351E-2</v>
      </c>
    </row>
    <row r="237" spans="1:26" x14ac:dyDescent="0.25">
      <c r="B237" s="2" t="s">
        <v>18</v>
      </c>
      <c r="C237" s="27">
        <f>Frumgögn!AD38</f>
        <v>344</v>
      </c>
      <c r="D237" s="28">
        <f>Frumgögn!AE38</f>
        <v>191</v>
      </c>
      <c r="E237" s="29">
        <f>Frumgögn!AF38</f>
        <v>153</v>
      </c>
      <c r="F237" s="116">
        <f>Frumgögn!AD60</f>
        <v>267</v>
      </c>
      <c r="G237" s="117">
        <f>Frumgögn!AE60</f>
        <v>132</v>
      </c>
      <c r="H237" s="119">
        <f>Frumgögn!AF60</f>
        <v>135</v>
      </c>
      <c r="I237" s="27">
        <f>Frumgögn!AD82</f>
        <v>23</v>
      </c>
      <c r="J237" s="28">
        <f>Frumgögn!AE82</f>
        <v>17</v>
      </c>
      <c r="K237" s="29">
        <f>Frumgögn!AF82</f>
        <v>6</v>
      </c>
      <c r="L237" s="116">
        <f>Frumgögn!AD104</f>
        <v>3</v>
      </c>
      <c r="M237" s="117">
        <f>Frumgögn!AE104</f>
        <v>2</v>
      </c>
      <c r="N237" s="119">
        <f>Frumgögn!AF104</f>
        <v>1</v>
      </c>
      <c r="P237" s="36">
        <f t="shared" si="64"/>
        <v>637</v>
      </c>
      <c r="Q237" s="37">
        <f t="shared" si="65"/>
        <v>342</v>
      </c>
      <c r="R237" s="38">
        <f t="shared" si="66"/>
        <v>295</v>
      </c>
      <c r="S237" s="43">
        <f t="shared" si="67"/>
        <v>-3.3911750123946455E-2</v>
      </c>
      <c r="T237" s="44">
        <f t="shared" si="68"/>
        <v>2.9251363411006447E-2</v>
      </c>
      <c r="V237" s="36">
        <f>Frumgögn!AD16</f>
        <v>21329</v>
      </c>
      <c r="W237" s="37">
        <f>Frumgögn!AE16</f>
        <v>10728</v>
      </c>
      <c r="X237" s="38">
        <f>Frumgögn!AF16</f>
        <v>10601</v>
      </c>
      <c r="Y237" s="10">
        <f t="shared" si="69"/>
        <v>-3.4254842232312205E-2</v>
      </c>
      <c r="Z237" s="44">
        <f t="shared" si="70"/>
        <v>3.3849327228257051E-2</v>
      </c>
    </row>
    <row r="238" spans="1:26" x14ac:dyDescent="0.25">
      <c r="B238" s="2" t="s">
        <v>19</v>
      </c>
      <c r="C238" s="27">
        <f>Frumgögn!AD39</f>
        <v>300</v>
      </c>
      <c r="D238" s="28">
        <f>Frumgögn!AE39</f>
        <v>170</v>
      </c>
      <c r="E238" s="29">
        <f>Frumgögn!AF39</f>
        <v>130</v>
      </c>
      <c r="F238" s="116">
        <f>Frumgögn!AD61</f>
        <v>276</v>
      </c>
      <c r="G238" s="117">
        <f>Frumgögn!AE61</f>
        <v>145</v>
      </c>
      <c r="H238" s="119">
        <f>Frumgögn!AF61</f>
        <v>131</v>
      </c>
      <c r="I238" s="27">
        <f>Frumgögn!AD83</f>
        <v>26</v>
      </c>
      <c r="J238" s="28">
        <f>Frumgögn!AE83</f>
        <v>9</v>
      </c>
      <c r="K238" s="29">
        <f>Frumgögn!AF83</f>
        <v>17</v>
      </c>
      <c r="L238" s="116">
        <f>Frumgögn!AD105</f>
        <v>2</v>
      </c>
      <c r="M238" s="117">
        <f>Frumgögn!AE105</f>
        <v>2</v>
      </c>
      <c r="N238" s="119">
        <f>Frumgögn!AF105</f>
        <v>0</v>
      </c>
      <c r="P238" s="36">
        <f t="shared" si="64"/>
        <v>604</v>
      </c>
      <c r="Q238" s="37">
        <f t="shared" si="65"/>
        <v>326</v>
      </c>
      <c r="R238" s="38">
        <f t="shared" si="66"/>
        <v>278</v>
      </c>
      <c r="S238" s="43">
        <f t="shared" si="67"/>
        <v>-3.232523549826475E-2</v>
      </c>
      <c r="T238" s="44">
        <f t="shared" si="68"/>
        <v>2.7565691621219635E-2</v>
      </c>
      <c r="V238" s="36">
        <f>Frumgögn!AD17</f>
        <v>21614</v>
      </c>
      <c r="W238" s="37">
        <f>Frumgögn!AE17</f>
        <v>10905</v>
      </c>
      <c r="X238" s="38">
        <f>Frumgögn!AF17</f>
        <v>10709</v>
      </c>
      <c r="Y238" s="10">
        <f t="shared" si="69"/>
        <v>-3.482000881276702E-2</v>
      </c>
      <c r="Z238" s="44">
        <f t="shared" si="70"/>
        <v>3.4194174633280332E-2</v>
      </c>
    </row>
    <row r="239" spans="1:26" x14ac:dyDescent="0.25">
      <c r="B239" s="2" t="s">
        <v>20</v>
      </c>
      <c r="C239" s="27">
        <f>Frumgögn!AD40</f>
        <v>261</v>
      </c>
      <c r="D239" s="28">
        <f>Frumgögn!AE40</f>
        <v>148</v>
      </c>
      <c r="E239" s="29">
        <f>Frumgögn!AF40</f>
        <v>113</v>
      </c>
      <c r="F239" s="116">
        <f>Frumgögn!AD62</f>
        <v>317</v>
      </c>
      <c r="G239" s="117">
        <f>Frumgögn!AE62</f>
        <v>166</v>
      </c>
      <c r="H239" s="119">
        <f>Frumgögn!AF62</f>
        <v>151</v>
      </c>
      <c r="I239" s="27">
        <f>Frumgögn!AD84</f>
        <v>37</v>
      </c>
      <c r="J239" s="28">
        <f>Frumgögn!AE84</f>
        <v>18</v>
      </c>
      <c r="K239" s="29">
        <f>Frumgögn!AF84</f>
        <v>19</v>
      </c>
      <c r="L239" s="116">
        <f>Frumgögn!AD106</f>
        <v>5</v>
      </c>
      <c r="M239" s="117">
        <f>Frumgögn!AE106</f>
        <v>3</v>
      </c>
      <c r="N239" s="119">
        <f>Frumgögn!AF106</f>
        <v>2</v>
      </c>
      <c r="P239" s="36">
        <f t="shared" si="64"/>
        <v>620</v>
      </c>
      <c r="Q239" s="37">
        <f t="shared" si="65"/>
        <v>335</v>
      </c>
      <c r="R239" s="38">
        <f t="shared" si="66"/>
        <v>285</v>
      </c>
      <c r="S239" s="43">
        <f t="shared" si="67"/>
        <v>-3.3217649975210706E-2</v>
      </c>
      <c r="T239" s="44">
        <f t="shared" si="68"/>
        <v>2.825979176995538E-2</v>
      </c>
      <c r="V239" s="36">
        <f>Frumgögn!AD18</f>
        <v>21138</v>
      </c>
      <c r="W239" s="37">
        <f>Frumgögn!AE18</f>
        <v>10650</v>
      </c>
      <c r="X239" s="38">
        <f>Frumgögn!AF18</f>
        <v>10488</v>
      </c>
      <c r="Y239" s="10">
        <f t="shared" si="69"/>
        <v>-3.4005785773128724E-2</v>
      </c>
      <c r="Z239" s="44">
        <f t="shared" si="70"/>
        <v>3.3488514665593806E-2</v>
      </c>
    </row>
    <row r="240" spans="1:26" x14ac:dyDescent="0.25">
      <c r="B240" s="2" t="s">
        <v>21</v>
      </c>
      <c r="C240" s="27">
        <f>Frumgögn!AD41</f>
        <v>327</v>
      </c>
      <c r="D240" s="28">
        <f>Frumgögn!AE41</f>
        <v>166</v>
      </c>
      <c r="E240" s="29">
        <f>Frumgögn!AF41</f>
        <v>161</v>
      </c>
      <c r="F240" s="116">
        <f>Frumgögn!AD63</f>
        <v>277</v>
      </c>
      <c r="G240" s="117">
        <f>Frumgögn!AE63</f>
        <v>144</v>
      </c>
      <c r="H240" s="119">
        <f>Frumgögn!AF63</f>
        <v>133</v>
      </c>
      <c r="I240" s="27">
        <f>Frumgögn!AD85</f>
        <v>36</v>
      </c>
      <c r="J240" s="28">
        <f>Frumgögn!AE85</f>
        <v>21</v>
      </c>
      <c r="K240" s="29">
        <f>Frumgögn!AF85</f>
        <v>15</v>
      </c>
      <c r="L240" s="116">
        <f>Frumgögn!AD107</f>
        <v>2</v>
      </c>
      <c r="M240" s="117">
        <f>Frumgögn!AE107</f>
        <v>2</v>
      </c>
      <c r="N240" s="119">
        <f>Frumgögn!AF107</f>
        <v>0</v>
      </c>
      <c r="P240" s="36">
        <f t="shared" si="64"/>
        <v>642</v>
      </c>
      <c r="Q240" s="37">
        <f t="shared" si="65"/>
        <v>333</v>
      </c>
      <c r="R240" s="38">
        <f t="shared" si="66"/>
        <v>309</v>
      </c>
      <c r="S240" s="43">
        <f t="shared" si="67"/>
        <v>-3.3019335647000499E-2</v>
      </c>
      <c r="T240" s="44">
        <f t="shared" si="68"/>
        <v>3.0639563708477938E-2</v>
      </c>
      <c r="V240" s="36">
        <f>Frumgögn!AD19</f>
        <v>19770</v>
      </c>
      <c r="W240" s="37">
        <f>Frumgögn!AE19</f>
        <v>9825</v>
      </c>
      <c r="X240" s="38">
        <f>Frumgögn!AF19</f>
        <v>9945</v>
      </c>
      <c r="Y240" s="10">
        <f t="shared" si="69"/>
        <v>-3.1371534762534244E-2</v>
      </c>
      <c r="Z240" s="44">
        <f t="shared" si="70"/>
        <v>3.1754698545893439E-2</v>
      </c>
    </row>
    <row r="241" spans="1:26" x14ac:dyDescent="0.25">
      <c r="B241" s="2" t="s">
        <v>22</v>
      </c>
      <c r="C241" s="27">
        <f>Frumgögn!AD42</f>
        <v>340</v>
      </c>
      <c r="D241" s="28">
        <f>Frumgögn!AE42</f>
        <v>188</v>
      </c>
      <c r="E241" s="29">
        <f>Frumgögn!AF42</f>
        <v>152</v>
      </c>
      <c r="F241" s="116">
        <f>Frumgögn!AD64</f>
        <v>344</v>
      </c>
      <c r="G241" s="117">
        <f>Frumgögn!AE64</f>
        <v>173</v>
      </c>
      <c r="H241" s="119">
        <f>Frumgögn!AF64</f>
        <v>171</v>
      </c>
      <c r="I241" s="27">
        <f>Frumgögn!AD86</f>
        <v>50</v>
      </c>
      <c r="J241" s="28">
        <f>Frumgögn!AE86</f>
        <v>20</v>
      </c>
      <c r="K241" s="29">
        <f>Frumgögn!AF86</f>
        <v>30</v>
      </c>
      <c r="L241" s="116">
        <f>Frumgögn!AD108</f>
        <v>9</v>
      </c>
      <c r="M241" s="117">
        <f>Frumgögn!AE108</f>
        <v>6</v>
      </c>
      <c r="N241" s="119">
        <f>Frumgögn!AF108</f>
        <v>3</v>
      </c>
      <c r="P241" s="36">
        <f t="shared" si="64"/>
        <v>743</v>
      </c>
      <c r="Q241" s="37">
        <f t="shared" si="65"/>
        <v>387</v>
      </c>
      <c r="R241" s="38">
        <f t="shared" si="66"/>
        <v>356</v>
      </c>
      <c r="S241" s="43">
        <f t="shared" si="67"/>
        <v>-3.8373822508676249E-2</v>
      </c>
      <c r="T241" s="44">
        <f t="shared" si="68"/>
        <v>3.5299950421417946E-2</v>
      </c>
      <c r="V241" s="36">
        <f>Frumgögn!AD20</f>
        <v>21651</v>
      </c>
      <c r="W241" s="37">
        <f>Frumgögn!AE20</f>
        <v>10610</v>
      </c>
      <c r="X241" s="38">
        <f>Frumgögn!AF20</f>
        <v>11041</v>
      </c>
      <c r="Y241" s="10">
        <f t="shared" si="69"/>
        <v>-3.387806451200899E-2</v>
      </c>
      <c r="Z241" s="44">
        <f t="shared" si="70"/>
        <v>3.5254261100574107E-2</v>
      </c>
    </row>
    <row r="242" spans="1:26" x14ac:dyDescent="0.25">
      <c r="B242" s="2" t="s">
        <v>23</v>
      </c>
      <c r="C242" s="27">
        <f>Frumgögn!AD43</f>
        <v>348</v>
      </c>
      <c r="D242" s="28">
        <f>Frumgögn!AE43</f>
        <v>191</v>
      </c>
      <c r="E242" s="29">
        <f>Frumgögn!AF43</f>
        <v>157</v>
      </c>
      <c r="F242" s="116">
        <f>Frumgögn!AD65</f>
        <v>316</v>
      </c>
      <c r="G242" s="117">
        <f>Frumgögn!AE65</f>
        <v>164</v>
      </c>
      <c r="H242" s="119">
        <f>Frumgögn!AF65</f>
        <v>152</v>
      </c>
      <c r="I242" s="27">
        <f>Frumgögn!AD87</f>
        <v>50</v>
      </c>
      <c r="J242" s="28">
        <f>Frumgögn!AE87</f>
        <v>28</v>
      </c>
      <c r="K242" s="29">
        <f>Frumgögn!AF87</f>
        <v>22</v>
      </c>
      <c r="L242" s="116">
        <f>Frumgögn!AD109</f>
        <v>9</v>
      </c>
      <c r="M242" s="117">
        <f>Frumgögn!AE109</f>
        <v>3</v>
      </c>
      <c r="N242" s="119">
        <f>Frumgögn!AF109</f>
        <v>6</v>
      </c>
      <c r="P242" s="36">
        <f t="shared" si="64"/>
        <v>723</v>
      </c>
      <c r="Q242" s="37">
        <f t="shared" si="65"/>
        <v>386</v>
      </c>
      <c r="R242" s="38">
        <f t="shared" si="66"/>
        <v>337</v>
      </c>
      <c r="S242" s="43">
        <f t="shared" si="67"/>
        <v>-3.8274665344571142E-2</v>
      </c>
      <c r="T242" s="44">
        <f t="shared" si="68"/>
        <v>3.341596430342092E-2</v>
      </c>
      <c r="V242" s="36">
        <f>Frumgögn!AD21</f>
        <v>20964</v>
      </c>
      <c r="W242" s="37">
        <f>Frumgögn!AE21</f>
        <v>10489</v>
      </c>
      <c r="X242" s="38">
        <f>Frumgögn!AF21</f>
        <v>10475</v>
      </c>
      <c r="Y242" s="10">
        <f t="shared" si="69"/>
        <v>-3.34917076971218E-2</v>
      </c>
      <c r="Z242" s="44">
        <f t="shared" si="70"/>
        <v>3.3447005255729897E-2</v>
      </c>
    </row>
    <row r="243" spans="1:26" x14ac:dyDescent="0.25">
      <c r="B243" s="2" t="s">
        <v>24</v>
      </c>
      <c r="C243" s="27">
        <f>Frumgögn!AD44</f>
        <v>271</v>
      </c>
      <c r="D243" s="28">
        <f>Frumgögn!AE44</f>
        <v>158</v>
      </c>
      <c r="E243" s="29">
        <f>Frumgögn!AF44</f>
        <v>113</v>
      </c>
      <c r="F243" s="116">
        <f>Frumgögn!AD66</f>
        <v>288</v>
      </c>
      <c r="G243" s="117">
        <f>Frumgögn!AE66</f>
        <v>145</v>
      </c>
      <c r="H243" s="119">
        <f>Frumgögn!AF66</f>
        <v>143</v>
      </c>
      <c r="I243" s="27">
        <f>Frumgögn!AD88</f>
        <v>50</v>
      </c>
      <c r="J243" s="28">
        <f>Frumgögn!AE88</f>
        <v>30</v>
      </c>
      <c r="K243" s="29">
        <f>Frumgögn!AF88</f>
        <v>20</v>
      </c>
      <c r="L243" s="116">
        <f>Frumgögn!AD110</f>
        <v>7</v>
      </c>
      <c r="M243" s="117">
        <f>Frumgögn!AE110</f>
        <v>5</v>
      </c>
      <c r="N243" s="119">
        <f>Frumgögn!AF110</f>
        <v>2</v>
      </c>
      <c r="P243" s="36">
        <f t="shared" si="64"/>
        <v>616</v>
      </c>
      <c r="Q243" s="37">
        <f t="shared" si="65"/>
        <v>338</v>
      </c>
      <c r="R243" s="38">
        <f t="shared" si="66"/>
        <v>278</v>
      </c>
      <c r="S243" s="43">
        <f t="shared" si="67"/>
        <v>-3.3515121467526027E-2</v>
      </c>
      <c r="T243" s="44">
        <f t="shared" si="68"/>
        <v>2.7565691621219635E-2</v>
      </c>
      <c r="V243" s="36">
        <f>Frumgögn!AD22</f>
        <v>18788</v>
      </c>
      <c r="W243" s="37">
        <f>Frumgögn!AE22</f>
        <v>9438</v>
      </c>
      <c r="X243" s="38">
        <f>Frumgögn!AF22</f>
        <v>9350</v>
      </c>
      <c r="Y243" s="10">
        <f t="shared" si="69"/>
        <v>-3.0135831561200834E-2</v>
      </c>
      <c r="Z243" s="44">
        <f t="shared" si="70"/>
        <v>2.9854844786737424E-2</v>
      </c>
    </row>
    <row r="244" spans="1:26" x14ac:dyDescent="0.25">
      <c r="B244" s="2" t="s">
        <v>25</v>
      </c>
      <c r="C244" s="27">
        <f>Frumgögn!AD45</f>
        <v>256</v>
      </c>
      <c r="D244" s="28">
        <f>Frumgögn!AE45</f>
        <v>143</v>
      </c>
      <c r="E244" s="29">
        <f>Frumgögn!AF45</f>
        <v>113</v>
      </c>
      <c r="F244" s="116">
        <f>Frumgögn!AD67</f>
        <v>276</v>
      </c>
      <c r="G244" s="117">
        <f>Frumgögn!AE67</f>
        <v>162</v>
      </c>
      <c r="H244" s="119">
        <f>Frumgögn!AF67</f>
        <v>114</v>
      </c>
      <c r="I244" s="27">
        <f>Frumgögn!AD89</f>
        <v>44</v>
      </c>
      <c r="J244" s="28">
        <f>Frumgögn!AE89</f>
        <v>24</v>
      </c>
      <c r="K244" s="29">
        <f>Frumgögn!AF89</f>
        <v>20</v>
      </c>
      <c r="L244" s="116">
        <f>Frumgögn!AD111</f>
        <v>5</v>
      </c>
      <c r="M244" s="117">
        <f>Frumgögn!AE111</f>
        <v>3</v>
      </c>
      <c r="N244" s="119">
        <f>Frumgögn!AF111</f>
        <v>2</v>
      </c>
      <c r="P244" s="36">
        <f t="shared" si="64"/>
        <v>581</v>
      </c>
      <c r="Q244" s="37">
        <f t="shared" si="65"/>
        <v>332</v>
      </c>
      <c r="R244" s="38">
        <f t="shared" si="66"/>
        <v>249</v>
      </c>
      <c r="S244" s="43">
        <f t="shared" si="67"/>
        <v>-3.2920178482895392E-2</v>
      </c>
      <c r="T244" s="44">
        <f t="shared" si="68"/>
        <v>2.4690133862171542E-2</v>
      </c>
      <c r="V244" s="36">
        <f>Frumgögn!AD23</f>
        <v>15966</v>
      </c>
      <c r="W244" s="37">
        <f>Frumgögn!AE23</f>
        <v>8035</v>
      </c>
      <c r="X244" s="38">
        <f>Frumgögn!AF23</f>
        <v>7931</v>
      </c>
      <c r="Y244" s="10">
        <f t="shared" si="69"/>
        <v>-2.5656008327426226E-2</v>
      </c>
      <c r="Z244" s="44">
        <f t="shared" si="70"/>
        <v>2.5323933048514921E-2</v>
      </c>
    </row>
    <row r="245" spans="1:26" x14ac:dyDescent="0.25">
      <c r="B245" s="2" t="s">
        <v>26</v>
      </c>
      <c r="C245" s="27">
        <f>Frumgögn!AD46</f>
        <v>213</v>
      </c>
      <c r="D245" s="28">
        <f>Frumgögn!AE46</f>
        <v>116</v>
      </c>
      <c r="E245" s="29">
        <f>Frumgögn!AF46</f>
        <v>97</v>
      </c>
      <c r="F245" s="116">
        <f>Frumgögn!AD68</f>
        <v>221</v>
      </c>
      <c r="G245" s="117">
        <f>Frumgögn!AE68</f>
        <v>112</v>
      </c>
      <c r="H245" s="119">
        <f>Frumgögn!AF68</f>
        <v>109</v>
      </c>
      <c r="I245" s="27">
        <f>Frumgögn!AD90</f>
        <v>31</v>
      </c>
      <c r="J245" s="28">
        <f>Frumgögn!AE90</f>
        <v>16</v>
      </c>
      <c r="K245" s="29">
        <f>Frumgögn!AF90</f>
        <v>15</v>
      </c>
      <c r="L245" s="116">
        <f>Frumgögn!AD112</f>
        <v>3</v>
      </c>
      <c r="M245" s="117">
        <f>Frumgögn!AE112</f>
        <v>2</v>
      </c>
      <c r="N245" s="119">
        <f>Frumgögn!AF112</f>
        <v>1</v>
      </c>
      <c r="P245" s="36">
        <f t="shared" si="64"/>
        <v>468</v>
      </c>
      <c r="Q245" s="37">
        <f t="shared" si="65"/>
        <v>246</v>
      </c>
      <c r="R245" s="38">
        <f t="shared" si="66"/>
        <v>222</v>
      </c>
      <c r="S245" s="43">
        <f t="shared" si="67"/>
        <v>-2.4392662369856221E-2</v>
      </c>
      <c r="T245" s="44">
        <f t="shared" si="68"/>
        <v>2.2012890431333663E-2</v>
      </c>
      <c r="V245" s="36">
        <f>Frumgögn!AD24</f>
        <v>12514</v>
      </c>
      <c r="W245" s="37">
        <f>Frumgögn!AE24</f>
        <v>6267</v>
      </c>
      <c r="X245" s="38">
        <f>Frumgögn!AF24</f>
        <v>6247</v>
      </c>
      <c r="Y245" s="10">
        <f t="shared" si="69"/>
        <v>-2.0010728585934057E-2</v>
      </c>
      <c r="Z245" s="44">
        <f t="shared" si="70"/>
        <v>1.9946867955374193E-2</v>
      </c>
    </row>
    <row r="246" spans="1:26" x14ac:dyDescent="0.25">
      <c r="B246" s="2" t="s">
        <v>27</v>
      </c>
      <c r="C246" s="27">
        <f>Frumgögn!AD47</f>
        <v>120</v>
      </c>
      <c r="D246" s="28">
        <f>Frumgögn!AE47</f>
        <v>59</v>
      </c>
      <c r="E246" s="29">
        <f>Frumgögn!AF47</f>
        <v>61</v>
      </c>
      <c r="F246" s="116">
        <f>Frumgögn!AD69</f>
        <v>159</v>
      </c>
      <c r="G246" s="117">
        <f>Frumgögn!AE69</f>
        <v>95</v>
      </c>
      <c r="H246" s="119">
        <f>Frumgögn!AF69</f>
        <v>64</v>
      </c>
      <c r="I246" s="27">
        <f>Frumgögn!AD91</f>
        <v>25</v>
      </c>
      <c r="J246" s="28">
        <f>Frumgögn!AE91</f>
        <v>15</v>
      </c>
      <c r="K246" s="29">
        <f>Frumgögn!AF91</f>
        <v>10</v>
      </c>
      <c r="L246" s="116">
        <f>Frumgögn!AD113</f>
        <v>0</v>
      </c>
      <c r="M246" s="117">
        <f>Frumgögn!AE113</f>
        <v>0</v>
      </c>
      <c r="N246" s="119">
        <f>Frumgögn!AF113</f>
        <v>0</v>
      </c>
      <c r="P246" s="36">
        <f t="shared" si="64"/>
        <v>304</v>
      </c>
      <c r="Q246" s="37">
        <f t="shared" si="65"/>
        <v>169</v>
      </c>
      <c r="R246" s="38">
        <f t="shared" si="66"/>
        <v>135</v>
      </c>
      <c r="S246" s="43">
        <f t="shared" si="67"/>
        <v>-1.6757560733763013E-2</v>
      </c>
      <c r="T246" s="44">
        <f t="shared" si="68"/>
        <v>1.3386217154189391E-2</v>
      </c>
      <c r="V246" s="36">
        <f>Frumgögn!AD25</f>
        <v>8727</v>
      </c>
      <c r="W246" s="37">
        <f>Frumgögn!AE25</f>
        <v>4220</v>
      </c>
      <c r="X246" s="38">
        <f>Frumgögn!AF25</f>
        <v>4507</v>
      </c>
      <c r="Y246" s="10">
        <f t="shared" si="69"/>
        <v>-1.3474593048131757E-2</v>
      </c>
      <c r="Z246" s="44">
        <f t="shared" si="70"/>
        <v>1.4390993096665836E-2</v>
      </c>
    </row>
    <row r="247" spans="1:26" x14ac:dyDescent="0.25">
      <c r="B247" s="2" t="s">
        <v>28</v>
      </c>
      <c r="C247" s="27">
        <f>Frumgögn!AD48</f>
        <v>114</v>
      </c>
      <c r="D247" s="28">
        <f>Frumgögn!AE48</f>
        <v>66</v>
      </c>
      <c r="E247" s="29">
        <f>Frumgögn!AF48</f>
        <v>48</v>
      </c>
      <c r="F247" s="116">
        <f>Frumgögn!AD70</f>
        <v>117</v>
      </c>
      <c r="G247" s="117">
        <f>Frumgögn!AE70</f>
        <v>57</v>
      </c>
      <c r="H247" s="119">
        <f>Frumgögn!AF70</f>
        <v>60</v>
      </c>
      <c r="I247" s="27">
        <f>Frumgögn!AD92</f>
        <v>26</v>
      </c>
      <c r="J247" s="28">
        <f>Frumgögn!AE92</f>
        <v>10</v>
      </c>
      <c r="K247" s="29">
        <f>Frumgögn!AF92</f>
        <v>16</v>
      </c>
      <c r="L247" s="116">
        <f>Frumgögn!AD114</f>
        <v>2</v>
      </c>
      <c r="M247" s="117">
        <f>Frumgögn!AE114</f>
        <v>1</v>
      </c>
      <c r="N247" s="119">
        <f>Frumgögn!AF114</f>
        <v>1</v>
      </c>
      <c r="P247" s="36">
        <f t="shared" si="64"/>
        <v>259</v>
      </c>
      <c r="Q247" s="37">
        <f t="shared" si="65"/>
        <v>134</v>
      </c>
      <c r="R247" s="38">
        <f t="shared" si="66"/>
        <v>125</v>
      </c>
      <c r="S247" s="43">
        <f t="shared" si="67"/>
        <v>-1.3287059990084284E-2</v>
      </c>
      <c r="T247" s="44">
        <f t="shared" si="68"/>
        <v>1.2394645513138325E-2</v>
      </c>
      <c r="V247" s="36">
        <f>Frumgögn!AD26</f>
        <v>7573</v>
      </c>
      <c r="W247" s="37">
        <f>Frumgögn!AE26</f>
        <v>3494</v>
      </c>
      <c r="X247" s="38">
        <f>Frumgögn!AF26</f>
        <v>4079</v>
      </c>
      <c r="Y247" s="10">
        <f t="shared" si="69"/>
        <v>-1.1156452158808616E-2</v>
      </c>
      <c r="Z247" s="44">
        <f t="shared" si="70"/>
        <v>1.30243756026847E-2</v>
      </c>
    </row>
    <row r="248" spans="1:26" x14ac:dyDescent="0.25">
      <c r="B248" s="2" t="s">
        <v>29</v>
      </c>
      <c r="C248" s="27">
        <f>Frumgögn!AD49</f>
        <v>73</v>
      </c>
      <c r="D248" s="28">
        <f>Frumgögn!AE49</f>
        <v>38</v>
      </c>
      <c r="E248" s="29">
        <f>Frumgögn!AF49</f>
        <v>35</v>
      </c>
      <c r="F248" s="116">
        <f>Frumgögn!AD71</f>
        <v>87</v>
      </c>
      <c r="G248" s="117">
        <f>Frumgögn!AE71</f>
        <v>49</v>
      </c>
      <c r="H248" s="119">
        <f>Frumgögn!AF71</f>
        <v>38</v>
      </c>
      <c r="I248" s="27">
        <f>Frumgögn!AD93</f>
        <v>33</v>
      </c>
      <c r="J248" s="28">
        <f>Frumgögn!AE93</f>
        <v>19</v>
      </c>
      <c r="K248" s="29">
        <f>Frumgögn!AF93</f>
        <v>14</v>
      </c>
      <c r="L248" s="116">
        <f>Frumgögn!AD115</f>
        <v>1</v>
      </c>
      <c r="M248" s="117">
        <f>Frumgögn!AE115</f>
        <v>1</v>
      </c>
      <c r="N248" s="119">
        <f>Frumgögn!AF115</f>
        <v>0</v>
      </c>
      <c r="P248" s="36">
        <f t="shared" si="64"/>
        <v>194</v>
      </c>
      <c r="Q248" s="37">
        <f t="shared" si="65"/>
        <v>107</v>
      </c>
      <c r="R248" s="38">
        <f t="shared" si="66"/>
        <v>87</v>
      </c>
      <c r="S248" s="43">
        <f t="shared" si="67"/>
        <v>-1.0609816559246405E-2</v>
      </c>
      <c r="T248" s="44">
        <f t="shared" si="68"/>
        <v>8.6266732771442742E-3</v>
      </c>
      <c r="V248" s="36">
        <f>Frumgögn!AD27</f>
        <v>6160</v>
      </c>
      <c r="W248" s="37">
        <f>Frumgögn!AE27</f>
        <v>2708</v>
      </c>
      <c r="X248" s="38">
        <f>Frumgögn!AF27</f>
        <v>3452</v>
      </c>
      <c r="Y248" s="10">
        <f t="shared" si="69"/>
        <v>-8.6467293778058757E-3</v>
      </c>
      <c r="Z248" s="44">
        <f t="shared" si="70"/>
        <v>1.1022344834632897E-2</v>
      </c>
    </row>
    <row r="249" spans="1:26" x14ac:dyDescent="0.25">
      <c r="B249" s="2" t="s">
        <v>30</v>
      </c>
      <c r="C249" s="27">
        <f>Frumgögn!AD50</f>
        <v>60</v>
      </c>
      <c r="D249" s="28">
        <f>Frumgögn!AE50</f>
        <v>17</v>
      </c>
      <c r="E249" s="29">
        <f>Frumgögn!AF50</f>
        <v>43</v>
      </c>
      <c r="F249" s="116">
        <f>Frumgögn!AD72</f>
        <v>63</v>
      </c>
      <c r="G249" s="117">
        <f>Frumgögn!AE72</f>
        <v>26</v>
      </c>
      <c r="H249" s="119">
        <f>Frumgögn!AF72</f>
        <v>37</v>
      </c>
      <c r="I249" s="27">
        <f>Frumgögn!AD94</f>
        <v>10</v>
      </c>
      <c r="J249" s="28">
        <f>Frumgögn!AE94</f>
        <v>4</v>
      </c>
      <c r="K249" s="29">
        <f>Frumgögn!AF94</f>
        <v>6</v>
      </c>
      <c r="L249" s="116">
        <f>Frumgögn!AD116</f>
        <v>2</v>
      </c>
      <c r="M249" s="117">
        <f>Frumgögn!AE116</f>
        <v>1</v>
      </c>
      <c r="N249" s="119">
        <f>Frumgögn!AF116</f>
        <v>1</v>
      </c>
      <c r="P249" s="36">
        <f t="shared" si="64"/>
        <v>135</v>
      </c>
      <c r="Q249" s="37">
        <f t="shared" si="65"/>
        <v>48</v>
      </c>
      <c r="R249" s="38">
        <f t="shared" si="66"/>
        <v>87</v>
      </c>
      <c r="S249" s="43">
        <f t="shared" si="67"/>
        <v>-4.7595438770451168E-3</v>
      </c>
      <c r="T249" s="44">
        <f t="shared" si="68"/>
        <v>8.6266732771442742E-3</v>
      </c>
      <c r="V249" s="36">
        <f>Frumgögn!AD28</f>
        <v>3513</v>
      </c>
      <c r="W249" s="37">
        <f>Frumgögn!AE28</f>
        <v>1365</v>
      </c>
      <c r="X249" s="38">
        <f>Frumgögn!AF28</f>
        <v>2148</v>
      </c>
      <c r="Y249" s="10">
        <f t="shared" si="69"/>
        <v>-4.3584880357108646E-3</v>
      </c>
      <c r="Z249" s="44">
        <f t="shared" si="70"/>
        <v>6.8586317221296239E-3</v>
      </c>
    </row>
    <row r="250" spans="1:26" x14ac:dyDescent="0.25">
      <c r="B250" s="2" t="s">
        <v>31</v>
      </c>
      <c r="C250" s="27">
        <f>Frumgögn!AD51</f>
        <v>15</v>
      </c>
      <c r="D250" s="28">
        <f>Frumgögn!AE51</f>
        <v>8</v>
      </c>
      <c r="E250" s="29">
        <f>Frumgögn!AF51</f>
        <v>7</v>
      </c>
      <c r="F250" s="116">
        <f>Frumgögn!AD73</f>
        <v>13</v>
      </c>
      <c r="G250" s="117">
        <f>Frumgögn!AE73</f>
        <v>5</v>
      </c>
      <c r="H250" s="119">
        <f>Frumgögn!AF73</f>
        <v>8</v>
      </c>
      <c r="I250" s="27">
        <f>Frumgögn!AD95</f>
        <v>2</v>
      </c>
      <c r="J250" s="28">
        <f>Frumgögn!AE95</f>
        <v>0</v>
      </c>
      <c r="K250" s="29">
        <f>Frumgögn!AF95</f>
        <v>2</v>
      </c>
      <c r="L250" s="116">
        <f>Frumgögn!AD117</f>
        <v>0</v>
      </c>
      <c r="M250" s="117">
        <f>Frumgögn!AE117</f>
        <v>0</v>
      </c>
      <c r="N250" s="119">
        <f>Frumgögn!AF117</f>
        <v>0</v>
      </c>
      <c r="P250" s="36">
        <f t="shared" si="64"/>
        <v>30</v>
      </c>
      <c r="Q250" s="37">
        <f t="shared" si="65"/>
        <v>13</v>
      </c>
      <c r="R250" s="38">
        <f t="shared" si="66"/>
        <v>17</v>
      </c>
      <c r="S250" s="43">
        <f t="shared" si="67"/>
        <v>-1.2890431333663858E-3</v>
      </c>
      <c r="T250" s="44">
        <f t="shared" si="68"/>
        <v>1.685671789786812E-3</v>
      </c>
      <c r="V250" s="36">
        <f>Frumgögn!AD29</f>
        <v>1280</v>
      </c>
      <c r="W250" s="37">
        <f>Frumgögn!AE29</f>
        <v>414</v>
      </c>
      <c r="X250" s="38">
        <f>Frumgögn!AF29</f>
        <v>866</v>
      </c>
      <c r="Y250" s="10">
        <f t="shared" si="69"/>
        <v>-1.3219150525892293E-3</v>
      </c>
      <c r="Z250" s="44">
        <f t="shared" si="70"/>
        <v>2.7651653032422043E-3</v>
      </c>
    </row>
    <row r="251" spans="1:26" x14ac:dyDescent="0.25">
      <c r="B251" s="2" t="s">
        <v>32</v>
      </c>
      <c r="C251" s="27">
        <f>Frumgögn!AD52</f>
        <v>6</v>
      </c>
      <c r="D251" s="28">
        <f>Frumgögn!AE52</f>
        <v>3</v>
      </c>
      <c r="E251" s="29">
        <f>Frumgögn!AF52</f>
        <v>3</v>
      </c>
      <c r="F251" s="116">
        <f>Frumgögn!AD74</f>
        <v>3</v>
      </c>
      <c r="G251" s="117">
        <f>Frumgögn!AE74</f>
        <v>1</v>
      </c>
      <c r="H251" s="119">
        <f>Frumgögn!AF74</f>
        <v>2</v>
      </c>
      <c r="I251" s="27">
        <f>Frumgögn!AD96</f>
        <v>3</v>
      </c>
      <c r="J251" s="28">
        <f>Frumgögn!AE96</f>
        <v>1</v>
      </c>
      <c r="K251" s="29">
        <f>Frumgögn!AF96</f>
        <v>2</v>
      </c>
      <c r="L251" s="116">
        <f>Frumgögn!AD118</f>
        <v>0</v>
      </c>
      <c r="M251" s="117">
        <f>Frumgögn!AE118</f>
        <v>0</v>
      </c>
      <c r="N251" s="119">
        <f>Frumgögn!AF118</f>
        <v>0</v>
      </c>
      <c r="P251" s="36">
        <f t="shared" si="64"/>
        <v>12</v>
      </c>
      <c r="Q251" s="37">
        <f t="shared" si="65"/>
        <v>5</v>
      </c>
      <c r="R251" s="38">
        <f t="shared" si="66"/>
        <v>7</v>
      </c>
      <c r="S251" s="43">
        <f t="shared" si="67"/>
        <v>-4.9578582052553293E-4</v>
      </c>
      <c r="T251" s="44">
        <f t="shared" si="68"/>
        <v>6.9410014873574617E-4</v>
      </c>
      <c r="V251" s="36">
        <f>Frumgögn!AD30</f>
        <v>258</v>
      </c>
      <c r="W251" s="37">
        <f>Frumgögn!AE30</f>
        <v>73</v>
      </c>
      <c r="X251" s="38">
        <f>Frumgögn!AF30</f>
        <v>185</v>
      </c>
      <c r="Y251" s="10">
        <f t="shared" si="69"/>
        <v>-2.3309130154351143E-4</v>
      </c>
      <c r="Z251" s="44">
        <f t="shared" si="70"/>
        <v>5.9071083267876192E-4</v>
      </c>
    </row>
    <row r="252" spans="1:26" ht="15.75" thickBot="1" x14ac:dyDescent="0.3">
      <c r="B252" s="2" t="s">
        <v>33</v>
      </c>
      <c r="C252" s="30">
        <f>Frumgögn!AD53</f>
        <v>0</v>
      </c>
      <c r="D252" s="31">
        <f>Frumgögn!AE53</f>
        <v>0</v>
      </c>
      <c r="E252" s="32">
        <f>Frumgögn!AF53</f>
        <v>0</v>
      </c>
      <c r="F252" s="120">
        <f>Frumgögn!AD75</f>
        <v>0</v>
      </c>
      <c r="G252" s="121">
        <f>Frumgögn!AE75</f>
        <v>0</v>
      </c>
      <c r="H252" s="122">
        <f>Frumgögn!AF75</f>
        <v>0</v>
      </c>
      <c r="I252" s="30">
        <f>Frumgögn!AD97</f>
        <v>0</v>
      </c>
      <c r="J252" s="31">
        <f>Frumgögn!AE97</f>
        <v>0</v>
      </c>
      <c r="K252" s="32">
        <f>Frumgögn!AF97</f>
        <v>0</v>
      </c>
      <c r="L252" s="120">
        <f>Frumgögn!AD119</f>
        <v>0</v>
      </c>
      <c r="M252" s="121">
        <f>Frumgögn!AE119</f>
        <v>0</v>
      </c>
      <c r="N252" s="122">
        <f>Frumgögn!AF119</f>
        <v>0</v>
      </c>
      <c r="P252" s="39">
        <f t="shared" si="64"/>
        <v>0</v>
      </c>
      <c r="Q252" s="40">
        <f t="shared" si="65"/>
        <v>0</v>
      </c>
      <c r="R252" s="41">
        <f t="shared" si="66"/>
        <v>0</v>
      </c>
      <c r="S252" s="45">
        <f t="shared" si="67"/>
        <v>0</v>
      </c>
      <c r="T252" s="46">
        <f t="shared" si="68"/>
        <v>0</v>
      </c>
      <c r="V252" s="39">
        <f>Frumgögn!AD31</f>
        <v>46</v>
      </c>
      <c r="W252" s="40">
        <f>Frumgögn!AE31</f>
        <v>7</v>
      </c>
      <c r="X252" s="41">
        <f>Frumgögn!AF31</f>
        <v>39</v>
      </c>
      <c r="Y252" s="51">
        <f t="shared" si="69"/>
        <v>-2.2351220695953151E-5</v>
      </c>
      <c r="Z252" s="46">
        <f t="shared" si="70"/>
        <v>1.2452822959173898E-4</v>
      </c>
    </row>
    <row r="253" spans="1:26" x14ac:dyDescent="0.25">
      <c r="B253" s="9"/>
      <c r="C253" s="9"/>
      <c r="D253" s="9"/>
      <c r="H253" s="9"/>
      <c r="I253" s="9"/>
      <c r="J253" s="10"/>
      <c r="O253" s="2" t="s">
        <v>42</v>
      </c>
      <c r="P253" s="9">
        <f>SUM(P232:P252)</f>
        <v>10085</v>
      </c>
      <c r="Q253" s="9">
        <f>SUM(Q232:Q252)</f>
        <v>5309</v>
      </c>
      <c r="R253" s="9">
        <f>SUM(R232:R252)</f>
        <v>4776</v>
      </c>
      <c r="U253" s="2" t="s">
        <v>42</v>
      </c>
      <c r="V253" s="9">
        <f>SUM(V232:V252)</f>
        <v>313182</v>
      </c>
      <c r="W253" s="9">
        <f>SUM(W232:W252)</f>
        <v>156535</v>
      </c>
      <c r="X253" s="9">
        <f>SUM(X232:X252)</f>
        <v>156647</v>
      </c>
    </row>
    <row r="254" spans="1:26" ht="15.75" thickBot="1" x14ac:dyDescent="0.3"/>
    <row r="255" spans="1:26" ht="21.75" thickBot="1" x14ac:dyDescent="0.4">
      <c r="A255" s="2" t="s">
        <v>38</v>
      </c>
      <c r="B255" s="49">
        <v>2013</v>
      </c>
      <c r="C255" s="127" t="s">
        <v>34</v>
      </c>
      <c r="D255" s="128"/>
      <c r="E255" s="129"/>
      <c r="F255" s="127" t="s">
        <v>35</v>
      </c>
      <c r="G255" s="128"/>
      <c r="H255" s="129"/>
      <c r="I255" s="127" t="s">
        <v>36</v>
      </c>
      <c r="J255" s="128"/>
      <c r="K255" s="129"/>
      <c r="L255" s="127" t="s">
        <v>37</v>
      </c>
      <c r="M255" s="128"/>
      <c r="N255" s="129"/>
      <c r="O255" s="42"/>
      <c r="P255" s="130" t="s">
        <v>38</v>
      </c>
      <c r="Q255" s="131"/>
      <c r="R255" s="132"/>
      <c r="S255" s="133">
        <f>B255</f>
        <v>2013</v>
      </c>
      <c r="T255" s="134"/>
      <c r="V255" s="130" t="s">
        <v>39</v>
      </c>
      <c r="W255" s="131"/>
      <c r="X255" s="132"/>
      <c r="Y255" s="133">
        <f>B255</f>
        <v>2013</v>
      </c>
      <c r="Z255" s="134"/>
    </row>
    <row r="256" spans="1:26" ht="15.75" thickBot="1" x14ac:dyDescent="0.3">
      <c r="A256" s="2"/>
      <c r="B256" s="2"/>
      <c r="C256" s="13" t="s">
        <v>9</v>
      </c>
      <c r="D256" s="12" t="s">
        <v>10</v>
      </c>
      <c r="E256" s="14" t="s">
        <v>11</v>
      </c>
      <c r="F256" s="18" t="s">
        <v>9</v>
      </c>
      <c r="G256" s="19" t="s">
        <v>10</v>
      </c>
      <c r="H256" s="20" t="s">
        <v>11</v>
      </c>
      <c r="I256" s="18" t="s">
        <v>9</v>
      </c>
      <c r="J256" s="19" t="s">
        <v>10</v>
      </c>
      <c r="K256" s="20" t="s">
        <v>11</v>
      </c>
      <c r="L256" s="18" t="s">
        <v>9</v>
      </c>
      <c r="M256" s="19" t="s">
        <v>10</v>
      </c>
      <c r="N256" s="20" t="s">
        <v>11</v>
      </c>
      <c r="O256" s="12"/>
      <c r="P256" s="21" t="s">
        <v>9</v>
      </c>
      <c r="Q256" s="22" t="s">
        <v>10</v>
      </c>
      <c r="R256" s="23" t="s">
        <v>11</v>
      </c>
      <c r="S256" s="18" t="s">
        <v>40</v>
      </c>
      <c r="T256" s="20" t="s">
        <v>41</v>
      </c>
      <c r="U256" s="2"/>
      <c r="V256" s="15" t="s">
        <v>9</v>
      </c>
      <c r="W256" s="16" t="s">
        <v>10</v>
      </c>
      <c r="X256" s="17" t="s">
        <v>11</v>
      </c>
      <c r="Y256" s="18" t="s">
        <v>40</v>
      </c>
      <c r="Z256" s="20" t="s">
        <v>41</v>
      </c>
    </row>
    <row r="257" spans="2:26" x14ac:dyDescent="0.25">
      <c r="B257" s="2" t="s">
        <v>13</v>
      </c>
      <c r="C257" s="24">
        <f>Frumgögn!AG33</f>
        <v>340</v>
      </c>
      <c r="D257" s="25">
        <f>Frumgögn!AH33</f>
        <v>173</v>
      </c>
      <c r="E257" s="26">
        <f>Frumgögn!AI33</f>
        <v>167</v>
      </c>
      <c r="F257" s="114">
        <f>Frumgögn!AG55</f>
        <v>315</v>
      </c>
      <c r="G257" s="115">
        <f>Frumgögn!AH55</f>
        <v>165</v>
      </c>
      <c r="H257" s="118">
        <f>Frumgögn!AI55</f>
        <v>150</v>
      </c>
      <c r="I257" s="24">
        <f>Frumgögn!AG77</f>
        <v>31</v>
      </c>
      <c r="J257" s="25">
        <f>Frumgögn!AH77</f>
        <v>17</v>
      </c>
      <c r="K257" s="26">
        <f>Frumgögn!AI77</f>
        <v>14</v>
      </c>
      <c r="L257" s="114">
        <f>Frumgögn!AG99</f>
        <v>0</v>
      </c>
      <c r="M257" s="115">
        <f>Frumgögn!AH99</f>
        <v>0</v>
      </c>
      <c r="N257" s="118">
        <f>Frumgögn!AI99</f>
        <v>0</v>
      </c>
      <c r="P257" s="33">
        <f>C257+F257+I257+L257</f>
        <v>686</v>
      </c>
      <c r="Q257" s="34">
        <f>M257+J257+G257+D257</f>
        <v>355</v>
      </c>
      <c r="R257" s="35">
        <f>N257+K257+H257+E257</f>
        <v>331</v>
      </c>
      <c r="S257" s="43">
        <f>Q257/$P$278*-1</f>
        <v>-3.5047882318096552E-2</v>
      </c>
      <c r="T257" s="44">
        <f>R257/$P$278</f>
        <v>3.26784480205351E-2</v>
      </c>
      <c r="V257" s="33">
        <f>Frumgögn!AG11</f>
        <v>23269</v>
      </c>
      <c r="W257" s="34">
        <f>Frumgögn!AH11</f>
        <v>11946</v>
      </c>
      <c r="X257" s="35">
        <f>Frumgögn!AI11</f>
        <v>11323</v>
      </c>
      <c r="Y257" s="50">
        <f>W257/$V$278*-1</f>
        <v>-3.782654127481714E-2</v>
      </c>
      <c r="Z257" s="48">
        <f>X257/$V$278</f>
        <v>3.5853836167315793E-2</v>
      </c>
    </row>
    <row r="258" spans="2:26" x14ac:dyDescent="0.25">
      <c r="B258" s="2" t="s">
        <v>14</v>
      </c>
      <c r="C258" s="27">
        <f>Frumgögn!AG34</f>
        <v>301</v>
      </c>
      <c r="D258" s="28">
        <f>Frumgögn!AH34</f>
        <v>169</v>
      </c>
      <c r="E258" s="29">
        <f>Frumgögn!AI34</f>
        <v>132</v>
      </c>
      <c r="F258" s="116">
        <f>Frumgögn!AG56</f>
        <v>327</v>
      </c>
      <c r="G258" s="117">
        <f>Frumgögn!AH56</f>
        <v>182</v>
      </c>
      <c r="H258" s="119">
        <f>Frumgögn!AI56</f>
        <v>145</v>
      </c>
      <c r="I258" s="27">
        <f>Frumgögn!AG78</f>
        <v>48</v>
      </c>
      <c r="J258" s="28">
        <f>Frumgögn!AH78</f>
        <v>21</v>
      </c>
      <c r="K258" s="29">
        <f>Frumgögn!AI78</f>
        <v>27</v>
      </c>
      <c r="L258" s="116">
        <f>Frumgögn!AG100</f>
        <v>3</v>
      </c>
      <c r="M258" s="117">
        <f>Frumgögn!AH100</f>
        <v>3</v>
      </c>
      <c r="N258" s="119">
        <f>Frumgögn!AI100</f>
        <v>0</v>
      </c>
      <c r="P258" s="36">
        <f t="shared" ref="P258:P277" si="71">C258+F258+I258+L258</f>
        <v>679</v>
      </c>
      <c r="Q258" s="37">
        <f t="shared" ref="Q258:Q277" si="72">M258+J258+G258+D258</f>
        <v>375</v>
      </c>
      <c r="R258" s="38">
        <f t="shared" ref="R258:R277" si="73">N258+K258+H258+E258</f>
        <v>304</v>
      </c>
      <c r="S258" s="43">
        <f t="shared" ref="S258:S277" si="74">Q258/$P$278*-1</f>
        <v>-3.702241089939777E-2</v>
      </c>
      <c r="T258" s="44">
        <f t="shared" ref="T258:T277" si="75">R258/$P$278</f>
        <v>3.0012834435778457E-2</v>
      </c>
      <c r="V258" s="36">
        <f>Frumgögn!AG12</f>
        <v>21682</v>
      </c>
      <c r="W258" s="37">
        <f>Frumgögn!AH12</f>
        <v>11109</v>
      </c>
      <c r="X258" s="38">
        <f>Frumgögn!AI12</f>
        <v>10573</v>
      </c>
      <c r="Y258" s="10">
        <f t="shared" ref="Y258:Y277" si="76">W258/$V$278*-1</f>
        <v>-3.5176213546119502E-2</v>
      </c>
      <c r="Z258" s="44">
        <f t="shared" ref="Z258:Z277" si="77">X258/$V$278</f>
        <v>3.3478990532282066E-2</v>
      </c>
    </row>
    <row r="259" spans="2:26" x14ac:dyDescent="0.25">
      <c r="B259" s="2" t="s">
        <v>15</v>
      </c>
      <c r="C259" s="27">
        <f>Frumgögn!AG35</f>
        <v>314</v>
      </c>
      <c r="D259" s="28">
        <f>Frumgögn!AH35</f>
        <v>141</v>
      </c>
      <c r="E259" s="29">
        <f>Frumgögn!AI35</f>
        <v>173</v>
      </c>
      <c r="F259" s="116">
        <f>Frumgögn!AG57</f>
        <v>310</v>
      </c>
      <c r="G259" s="117">
        <f>Frumgögn!AH57</f>
        <v>157</v>
      </c>
      <c r="H259" s="119">
        <f>Frumgögn!AI57</f>
        <v>153</v>
      </c>
      <c r="I259" s="27">
        <f>Frumgögn!AG79</f>
        <v>46</v>
      </c>
      <c r="J259" s="28">
        <f>Frumgögn!AH79</f>
        <v>27</v>
      </c>
      <c r="K259" s="29">
        <f>Frumgögn!AI79</f>
        <v>19</v>
      </c>
      <c r="L259" s="116">
        <f>Frumgögn!AG101</f>
        <v>5</v>
      </c>
      <c r="M259" s="117">
        <f>Frumgögn!AH101</f>
        <v>4</v>
      </c>
      <c r="N259" s="119">
        <f>Frumgögn!AI101</f>
        <v>1</v>
      </c>
      <c r="P259" s="36">
        <f t="shared" si="71"/>
        <v>675</v>
      </c>
      <c r="Q259" s="37">
        <f t="shared" si="72"/>
        <v>329</v>
      </c>
      <c r="R259" s="38">
        <f t="shared" si="73"/>
        <v>346</v>
      </c>
      <c r="S259" s="43">
        <f t="shared" si="74"/>
        <v>-3.2480995162404977E-2</v>
      </c>
      <c r="T259" s="44">
        <f t="shared" si="75"/>
        <v>3.4159344456511011E-2</v>
      </c>
      <c r="V259" s="36">
        <f>Frumgögn!AG13</f>
        <v>21076</v>
      </c>
      <c r="W259" s="37">
        <f>Frumgögn!AH13</f>
        <v>10651</v>
      </c>
      <c r="X259" s="38">
        <f>Frumgögn!AI13</f>
        <v>10425</v>
      </c>
      <c r="Y259" s="10">
        <f t="shared" si="76"/>
        <v>-3.3725974478325572E-2</v>
      </c>
      <c r="Z259" s="44">
        <f t="shared" si="77"/>
        <v>3.3010354326968749E-2</v>
      </c>
    </row>
    <row r="260" spans="2:26" x14ac:dyDescent="0.25">
      <c r="B260" s="2" t="s">
        <v>16</v>
      </c>
      <c r="C260" s="27">
        <f>Frumgögn!AG36</f>
        <v>355</v>
      </c>
      <c r="D260" s="28">
        <f>Frumgögn!AH36</f>
        <v>193</v>
      </c>
      <c r="E260" s="29">
        <f>Frumgögn!AI36</f>
        <v>162</v>
      </c>
      <c r="F260" s="116">
        <f>Frumgögn!AG58</f>
        <v>345</v>
      </c>
      <c r="G260" s="117">
        <f>Frumgögn!AH58</f>
        <v>158</v>
      </c>
      <c r="H260" s="119">
        <f>Frumgögn!AI58</f>
        <v>187</v>
      </c>
      <c r="I260" s="27">
        <f>Frumgögn!AG80</f>
        <v>43</v>
      </c>
      <c r="J260" s="28">
        <f>Frumgögn!AH80</f>
        <v>18</v>
      </c>
      <c r="K260" s="29">
        <f>Frumgögn!AI80</f>
        <v>25</v>
      </c>
      <c r="L260" s="116">
        <f>Frumgögn!AG102</f>
        <v>4</v>
      </c>
      <c r="M260" s="117">
        <f>Frumgögn!AH102</f>
        <v>2</v>
      </c>
      <c r="N260" s="119">
        <f>Frumgögn!AI102</f>
        <v>2</v>
      </c>
      <c r="P260" s="36">
        <f t="shared" si="71"/>
        <v>747</v>
      </c>
      <c r="Q260" s="37">
        <f t="shared" si="72"/>
        <v>371</v>
      </c>
      <c r="R260" s="38">
        <f t="shared" si="73"/>
        <v>376</v>
      </c>
      <c r="S260" s="43">
        <f t="shared" si="74"/>
        <v>-3.6627505183137524E-2</v>
      </c>
      <c r="T260" s="44">
        <f t="shared" si="75"/>
        <v>3.7121137328462832E-2</v>
      </c>
      <c r="V260" s="36">
        <f>Frumgögn!AG14</f>
        <v>22701</v>
      </c>
      <c r="W260" s="37">
        <f>Frumgögn!AH14</f>
        <v>11646</v>
      </c>
      <c r="X260" s="38">
        <f>Frumgögn!AI14</f>
        <v>11055</v>
      </c>
      <c r="Y260" s="10">
        <f t="shared" si="76"/>
        <v>-3.6876603020803644E-2</v>
      </c>
      <c r="Z260" s="44">
        <f t="shared" si="77"/>
        <v>3.5005224660397072E-2</v>
      </c>
    </row>
    <row r="261" spans="2:26" x14ac:dyDescent="0.25">
      <c r="B261" s="2" t="s">
        <v>17</v>
      </c>
      <c r="C261" s="27">
        <f>Frumgögn!AG37</f>
        <v>354</v>
      </c>
      <c r="D261" s="28">
        <f>Frumgögn!AH37</f>
        <v>185</v>
      </c>
      <c r="E261" s="29">
        <f>Frumgögn!AI37</f>
        <v>169</v>
      </c>
      <c r="F261" s="116">
        <f>Frumgögn!AG59</f>
        <v>307</v>
      </c>
      <c r="G261" s="117">
        <f>Frumgögn!AH59</f>
        <v>161</v>
      </c>
      <c r="H261" s="119">
        <f>Frumgögn!AI59</f>
        <v>146</v>
      </c>
      <c r="I261" s="27">
        <f>Frumgögn!AG81</f>
        <v>52</v>
      </c>
      <c r="J261" s="28">
        <f>Frumgögn!AH81</f>
        <v>33</v>
      </c>
      <c r="K261" s="29">
        <f>Frumgögn!AI81</f>
        <v>19</v>
      </c>
      <c r="L261" s="116">
        <f>Frumgögn!AG103</f>
        <v>12</v>
      </c>
      <c r="M261" s="117">
        <f>Frumgögn!AH103</f>
        <v>10</v>
      </c>
      <c r="N261" s="119">
        <f>Frumgögn!AI103</f>
        <v>2</v>
      </c>
      <c r="P261" s="36">
        <f t="shared" si="71"/>
        <v>725</v>
      </c>
      <c r="Q261" s="37">
        <f t="shared" si="72"/>
        <v>389</v>
      </c>
      <c r="R261" s="38">
        <f t="shared" si="73"/>
        <v>336</v>
      </c>
      <c r="S261" s="43">
        <f t="shared" si="74"/>
        <v>-3.8404580906308619E-2</v>
      </c>
      <c r="T261" s="44">
        <f t="shared" si="75"/>
        <v>3.3172080165860401E-2</v>
      </c>
      <c r="V261" s="36">
        <f>Frumgögn!AG15</f>
        <v>23400</v>
      </c>
      <c r="W261" s="37">
        <f>Frumgögn!AH15</f>
        <v>12089</v>
      </c>
      <c r="X261" s="38">
        <f>Frumgögn!AI15</f>
        <v>11311</v>
      </c>
      <c r="Y261" s="10">
        <f t="shared" si="76"/>
        <v>-3.8279345175896901E-2</v>
      </c>
      <c r="Z261" s="44">
        <f t="shared" si="77"/>
        <v>3.5815838637155255E-2</v>
      </c>
    </row>
    <row r="262" spans="2:26" x14ac:dyDescent="0.25">
      <c r="B262" s="2" t="s">
        <v>18</v>
      </c>
      <c r="C262" s="27">
        <f>Frumgögn!AG38</f>
        <v>354</v>
      </c>
      <c r="D262" s="28">
        <f>Frumgögn!AH38</f>
        <v>195</v>
      </c>
      <c r="E262" s="29">
        <f>Frumgögn!AI38</f>
        <v>159</v>
      </c>
      <c r="F262" s="116">
        <f>Frumgögn!AG60</f>
        <v>270</v>
      </c>
      <c r="G262" s="117">
        <f>Frumgögn!AH60</f>
        <v>142</v>
      </c>
      <c r="H262" s="119">
        <f>Frumgögn!AI60</f>
        <v>128</v>
      </c>
      <c r="I262" s="27">
        <f>Frumgögn!AG82</f>
        <v>26</v>
      </c>
      <c r="J262" s="28">
        <f>Frumgögn!AH82</f>
        <v>17</v>
      </c>
      <c r="K262" s="29">
        <f>Frumgögn!AI82</f>
        <v>9</v>
      </c>
      <c r="L262" s="116">
        <f>Frumgögn!AG104</f>
        <v>6</v>
      </c>
      <c r="M262" s="117">
        <f>Frumgögn!AH104</f>
        <v>3</v>
      </c>
      <c r="N262" s="119">
        <f>Frumgögn!AI104</f>
        <v>3</v>
      </c>
      <c r="P262" s="36">
        <f t="shared" si="71"/>
        <v>656</v>
      </c>
      <c r="Q262" s="37">
        <f t="shared" si="72"/>
        <v>357</v>
      </c>
      <c r="R262" s="38">
        <f t="shared" si="73"/>
        <v>299</v>
      </c>
      <c r="S262" s="43">
        <f t="shared" si="74"/>
        <v>-3.5245335176226675E-2</v>
      </c>
      <c r="T262" s="44">
        <f t="shared" si="75"/>
        <v>2.9519202290453156E-2</v>
      </c>
      <c r="V262" s="36">
        <f>Frumgögn!AG16</f>
        <v>21091</v>
      </c>
      <c r="W262" s="37">
        <f>Frumgögn!AH16</f>
        <v>10597</v>
      </c>
      <c r="X262" s="38">
        <f>Frumgögn!AI16</f>
        <v>10494</v>
      </c>
      <c r="Y262" s="10">
        <f t="shared" si="76"/>
        <v>-3.355498559260315E-2</v>
      </c>
      <c r="Z262" s="44">
        <f t="shared" si="77"/>
        <v>3.3228840125391852E-2</v>
      </c>
    </row>
    <row r="263" spans="2:26" x14ac:dyDescent="0.25">
      <c r="B263" s="2" t="s">
        <v>19</v>
      </c>
      <c r="C263" s="27">
        <f>Frumgögn!AG39</f>
        <v>296</v>
      </c>
      <c r="D263" s="28">
        <f>Frumgögn!AH39</f>
        <v>167</v>
      </c>
      <c r="E263" s="29">
        <f>Frumgögn!AI39</f>
        <v>129</v>
      </c>
      <c r="F263" s="116">
        <f>Frumgögn!AG61</f>
        <v>274</v>
      </c>
      <c r="G263" s="117">
        <f>Frumgögn!AH61</f>
        <v>142</v>
      </c>
      <c r="H263" s="119">
        <f>Frumgögn!AI61</f>
        <v>132</v>
      </c>
      <c r="I263" s="27">
        <f>Frumgögn!AG83</f>
        <v>24</v>
      </c>
      <c r="J263" s="28">
        <f>Frumgögn!AH83</f>
        <v>11</v>
      </c>
      <c r="K263" s="29">
        <f>Frumgögn!AI83</f>
        <v>13</v>
      </c>
      <c r="L263" s="116">
        <f>Frumgögn!AG105</f>
        <v>1</v>
      </c>
      <c r="M263" s="117">
        <f>Frumgögn!AH105</f>
        <v>1</v>
      </c>
      <c r="N263" s="119">
        <f>Frumgögn!AI105</f>
        <v>0</v>
      </c>
      <c r="P263" s="36">
        <f t="shared" si="71"/>
        <v>595</v>
      </c>
      <c r="Q263" s="37">
        <f t="shared" si="72"/>
        <v>321</v>
      </c>
      <c r="R263" s="38">
        <f t="shared" si="73"/>
        <v>274</v>
      </c>
      <c r="S263" s="43">
        <f t="shared" si="74"/>
        <v>-3.1691183729884491E-2</v>
      </c>
      <c r="T263" s="44">
        <f t="shared" si="75"/>
        <v>2.7051041563826636E-2</v>
      </c>
      <c r="V263" s="36">
        <f>Frumgögn!AG17</f>
        <v>22109</v>
      </c>
      <c r="W263" s="37">
        <f>Frumgögn!AH17</f>
        <v>11250</v>
      </c>
      <c r="X263" s="38">
        <f>Frumgögn!AI17</f>
        <v>10859</v>
      </c>
      <c r="Y263" s="10">
        <f t="shared" si="76"/>
        <v>-3.5622684525505842E-2</v>
      </c>
      <c r="Z263" s="44">
        <f t="shared" si="77"/>
        <v>3.4384598334441595E-2</v>
      </c>
    </row>
    <row r="264" spans="2:26" x14ac:dyDescent="0.25">
      <c r="B264" s="2" t="s">
        <v>20</v>
      </c>
      <c r="C264" s="27">
        <f>Frumgögn!AG40</f>
        <v>262</v>
      </c>
      <c r="D264" s="28">
        <f>Frumgögn!AH40</f>
        <v>147</v>
      </c>
      <c r="E264" s="29">
        <f>Frumgögn!AI40</f>
        <v>115</v>
      </c>
      <c r="F264" s="116">
        <f>Frumgögn!AG62</f>
        <v>292</v>
      </c>
      <c r="G264" s="117">
        <f>Frumgögn!AH62</f>
        <v>145</v>
      </c>
      <c r="H264" s="119">
        <f>Frumgögn!AI62</f>
        <v>147</v>
      </c>
      <c r="I264" s="27">
        <f>Frumgögn!AG84</f>
        <v>38</v>
      </c>
      <c r="J264" s="28">
        <f>Frumgögn!AH84</f>
        <v>16</v>
      </c>
      <c r="K264" s="29">
        <f>Frumgögn!AI84</f>
        <v>22</v>
      </c>
      <c r="L264" s="116">
        <f>Frumgögn!AG106</f>
        <v>6</v>
      </c>
      <c r="M264" s="117">
        <f>Frumgögn!AH106</f>
        <v>4</v>
      </c>
      <c r="N264" s="119">
        <f>Frumgögn!AI106</f>
        <v>2</v>
      </c>
      <c r="P264" s="36">
        <f t="shared" si="71"/>
        <v>598</v>
      </c>
      <c r="Q264" s="37">
        <f t="shared" si="72"/>
        <v>312</v>
      </c>
      <c r="R264" s="38">
        <f t="shared" si="73"/>
        <v>286</v>
      </c>
      <c r="S264" s="43">
        <f t="shared" si="74"/>
        <v>-3.0802645868298943E-2</v>
      </c>
      <c r="T264" s="44">
        <f t="shared" si="75"/>
        <v>2.8235758712607365E-2</v>
      </c>
      <c r="V264" s="36">
        <f>Frumgögn!AG18</f>
        <v>20695</v>
      </c>
      <c r="W264" s="37">
        <f>Frumgögn!AH18</f>
        <v>10382</v>
      </c>
      <c r="X264" s="38">
        <f>Frumgögn!AI18</f>
        <v>10313</v>
      </c>
      <c r="Y264" s="10">
        <f t="shared" si="76"/>
        <v>-3.2874196510560144E-2</v>
      </c>
      <c r="Z264" s="44">
        <f t="shared" si="77"/>
        <v>3.2655710712137041E-2</v>
      </c>
    </row>
    <row r="265" spans="2:26" x14ac:dyDescent="0.25">
      <c r="B265" s="2" t="s">
        <v>21</v>
      </c>
      <c r="C265" s="27">
        <f>Frumgögn!AG41</f>
        <v>306</v>
      </c>
      <c r="D265" s="28">
        <f>Frumgögn!AH41</f>
        <v>159</v>
      </c>
      <c r="E265" s="29">
        <f>Frumgögn!AI41</f>
        <v>147</v>
      </c>
      <c r="F265" s="116">
        <f>Frumgögn!AG63</f>
        <v>302</v>
      </c>
      <c r="G265" s="117">
        <f>Frumgögn!AH63</f>
        <v>159</v>
      </c>
      <c r="H265" s="119">
        <f>Frumgögn!AI63</f>
        <v>143</v>
      </c>
      <c r="I265" s="27">
        <f>Frumgögn!AG85</f>
        <v>38</v>
      </c>
      <c r="J265" s="28">
        <f>Frumgögn!AH85</f>
        <v>21</v>
      </c>
      <c r="K265" s="29">
        <f>Frumgögn!AI85</f>
        <v>17</v>
      </c>
      <c r="L265" s="116">
        <f>Frumgögn!AG107</f>
        <v>2</v>
      </c>
      <c r="M265" s="117">
        <f>Frumgögn!AH107</f>
        <v>2</v>
      </c>
      <c r="N265" s="119">
        <f>Frumgögn!AI107</f>
        <v>0</v>
      </c>
      <c r="P265" s="36">
        <f t="shared" si="71"/>
        <v>648</v>
      </c>
      <c r="Q265" s="37">
        <f t="shared" si="72"/>
        <v>341</v>
      </c>
      <c r="R265" s="38">
        <f t="shared" si="73"/>
        <v>307</v>
      </c>
      <c r="S265" s="43">
        <f t="shared" si="74"/>
        <v>-3.3665712311185703E-2</v>
      </c>
      <c r="T265" s="44">
        <f t="shared" si="75"/>
        <v>3.0309013722973639E-2</v>
      </c>
      <c r="V265" s="36">
        <f>Frumgögn!AG19</f>
        <v>20145</v>
      </c>
      <c r="W265" s="37">
        <f>Frumgögn!AH19</f>
        <v>10052</v>
      </c>
      <c r="X265" s="38">
        <f>Frumgögn!AI19</f>
        <v>10093</v>
      </c>
      <c r="Y265" s="10">
        <f t="shared" si="76"/>
        <v>-3.182926443114531E-2</v>
      </c>
      <c r="Z265" s="44">
        <f t="shared" si="77"/>
        <v>3.1959089325860487E-2</v>
      </c>
    </row>
    <row r="266" spans="2:26" x14ac:dyDescent="0.25">
      <c r="B266" s="2" t="s">
        <v>22</v>
      </c>
      <c r="C266" s="27">
        <f>Frumgögn!AG42</f>
        <v>339</v>
      </c>
      <c r="D266" s="28">
        <f>Frumgögn!AH42</f>
        <v>179</v>
      </c>
      <c r="E266" s="29">
        <f>Frumgögn!AI42</f>
        <v>160</v>
      </c>
      <c r="F266" s="116">
        <f>Frumgögn!AG64</f>
        <v>338</v>
      </c>
      <c r="G266" s="117">
        <f>Frumgögn!AH64</f>
        <v>169</v>
      </c>
      <c r="H266" s="119">
        <f>Frumgögn!AI64</f>
        <v>169</v>
      </c>
      <c r="I266" s="27">
        <f>Frumgögn!AG86</f>
        <v>42</v>
      </c>
      <c r="J266" s="28">
        <f>Frumgögn!AH86</f>
        <v>22</v>
      </c>
      <c r="K266" s="29">
        <f>Frumgögn!AI86</f>
        <v>20</v>
      </c>
      <c r="L266" s="116">
        <f>Frumgögn!AG108</f>
        <v>9</v>
      </c>
      <c r="M266" s="117">
        <f>Frumgögn!AH108</f>
        <v>6</v>
      </c>
      <c r="N266" s="119">
        <f>Frumgögn!AI108</f>
        <v>3</v>
      </c>
      <c r="P266" s="36">
        <f t="shared" si="71"/>
        <v>728</v>
      </c>
      <c r="Q266" s="37">
        <f t="shared" si="72"/>
        <v>376</v>
      </c>
      <c r="R266" s="38">
        <f t="shared" si="73"/>
        <v>352</v>
      </c>
      <c r="S266" s="43">
        <f t="shared" si="74"/>
        <v>-3.7121137328462832E-2</v>
      </c>
      <c r="T266" s="44">
        <f t="shared" si="75"/>
        <v>3.4751703030901374E-2</v>
      </c>
      <c r="V266" s="36">
        <f>Frumgögn!AG20</f>
        <v>21333</v>
      </c>
      <c r="W266" s="37">
        <f>Frumgögn!AH20</f>
        <v>10386</v>
      </c>
      <c r="X266" s="38">
        <f>Frumgögn!AI20</f>
        <v>10947</v>
      </c>
      <c r="Y266" s="10">
        <f t="shared" si="76"/>
        <v>-3.2886862353946993E-2</v>
      </c>
      <c r="Z266" s="44">
        <f t="shared" si="77"/>
        <v>3.4663246888952219E-2</v>
      </c>
    </row>
    <row r="267" spans="2:26" x14ac:dyDescent="0.25">
      <c r="B267" s="2" t="s">
        <v>23</v>
      </c>
      <c r="C267" s="27">
        <f>Frumgögn!AG43</f>
        <v>339</v>
      </c>
      <c r="D267" s="28">
        <f>Frumgögn!AH43</f>
        <v>182</v>
      </c>
      <c r="E267" s="29">
        <f>Frumgögn!AI43</f>
        <v>157</v>
      </c>
      <c r="F267" s="116">
        <f>Frumgögn!AG65</f>
        <v>306</v>
      </c>
      <c r="G267" s="117">
        <f>Frumgögn!AH65</f>
        <v>149</v>
      </c>
      <c r="H267" s="119">
        <f>Frumgögn!AI65</f>
        <v>157</v>
      </c>
      <c r="I267" s="27">
        <f>Frumgögn!AG87</f>
        <v>58</v>
      </c>
      <c r="J267" s="28">
        <f>Frumgögn!AH87</f>
        <v>26</v>
      </c>
      <c r="K267" s="29">
        <f>Frumgögn!AI87</f>
        <v>32</v>
      </c>
      <c r="L267" s="116">
        <f>Frumgögn!AG109</f>
        <v>9</v>
      </c>
      <c r="M267" s="117">
        <f>Frumgögn!AH109</f>
        <v>4</v>
      </c>
      <c r="N267" s="119">
        <f>Frumgögn!AI109</f>
        <v>5</v>
      </c>
      <c r="P267" s="36">
        <f t="shared" si="71"/>
        <v>712</v>
      </c>
      <c r="Q267" s="37">
        <f t="shared" si="72"/>
        <v>361</v>
      </c>
      <c r="R267" s="38">
        <f t="shared" si="73"/>
        <v>351</v>
      </c>
      <c r="S267" s="43">
        <f t="shared" si="74"/>
        <v>-3.5640240892486921E-2</v>
      </c>
      <c r="T267" s="44">
        <f t="shared" si="75"/>
        <v>3.4652976601836312E-2</v>
      </c>
      <c r="V267" s="36">
        <f>Frumgögn!AG21</f>
        <v>21092</v>
      </c>
      <c r="W267" s="37">
        <f>Frumgögn!AH21</f>
        <v>10441</v>
      </c>
      <c r="X267" s="38">
        <f>Frumgögn!AI21</f>
        <v>10651</v>
      </c>
      <c r="Y267" s="10">
        <f t="shared" si="76"/>
        <v>-3.3061017700516136E-2</v>
      </c>
      <c r="Z267" s="44">
        <f t="shared" si="77"/>
        <v>3.3725974478325572E-2</v>
      </c>
    </row>
    <row r="268" spans="2:26" x14ac:dyDescent="0.25">
      <c r="B268" s="2" t="s">
        <v>24</v>
      </c>
      <c r="C268" s="27">
        <f>Frumgögn!AG44</f>
        <v>289</v>
      </c>
      <c r="D268" s="28">
        <f>Frumgögn!AH44</f>
        <v>183</v>
      </c>
      <c r="E268" s="29">
        <f>Frumgögn!AI44</f>
        <v>106</v>
      </c>
      <c r="F268" s="116">
        <f>Frumgögn!AG66</f>
        <v>308</v>
      </c>
      <c r="G268" s="117">
        <f>Frumgögn!AH66</f>
        <v>165</v>
      </c>
      <c r="H268" s="119">
        <f>Frumgögn!AI66</f>
        <v>143</v>
      </c>
      <c r="I268" s="27">
        <f>Frumgögn!AG88</f>
        <v>52</v>
      </c>
      <c r="J268" s="28">
        <f>Frumgögn!AH88</f>
        <v>32</v>
      </c>
      <c r="K268" s="29">
        <f>Frumgögn!AI88</f>
        <v>20</v>
      </c>
      <c r="L268" s="116">
        <f>Frumgögn!AG110</f>
        <v>7</v>
      </c>
      <c r="M268" s="117">
        <f>Frumgögn!AH110</f>
        <v>4</v>
      </c>
      <c r="N268" s="119">
        <f>Frumgögn!AI110</f>
        <v>3</v>
      </c>
      <c r="P268" s="36">
        <f t="shared" si="71"/>
        <v>656</v>
      </c>
      <c r="Q268" s="37">
        <f t="shared" si="72"/>
        <v>384</v>
      </c>
      <c r="R268" s="38">
        <f t="shared" si="73"/>
        <v>272</v>
      </c>
      <c r="S268" s="43">
        <f t="shared" si="74"/>
        <v>-3.7910948760983318E-2</v>
      </c>
      <c r="T268" s="44">
        <f t="shared" si="75"/>
        <v>2.6853588705696516E-2</v>
      </c>
      <c r="V268" s="36">
        <f>Frumgögn!AG22</f>
        <v>19351</v>
      </c>
      <c r="W268" s="37">
        <f>Frumgögn!AH22</f>
        <v>9709</v>
      </c>
      <c r="X268" s="38">
        <f>Frumgögn!AI22</f>
        <v>9642</v>
      </c>
      <c r="Y268" s="10">
        <f t="shared" si="76"/>
        <v>-3.074316836072322E-2</v>
      </c>
      <c r="Z268" s="44">
        <f t="shared" si="77"/>
        <v>3.0531015483993541E-2</v>
      </c>
    </row>
    <row r="269" spans="2:26" x14ac:dyDescent="0.25">
      <c r="B269" s="2" t="s">
        <v>25</v>
      </c>
      <c r="C269" s="27">
        <f>Frumgögn!AG45</f>
        <v>261</v>
      </c>
      <c r="D269" s="28">
        <f>Frumgögn!AH45</f>
        <v>135</v>
      </c>
      <c r="E269" s="29">
        <f>Frumgögn!AI45</f>
        <v>126</v>
      </c>
      <c r="F269" s="116">
        <f>Frumgögn!AG67</f>
        <v>271</v>
      </c>
      <c r="G269" s="117">
        <f>Frumgögn!AH67</f>
        <v>153</v>
      </c>
      <c r="H269" s="119">
        <f>Frumgögn!AI67</f>
        <v>118</v>
      </c>
      <c r="I269" s="27">
        <f>Frumgögn!AG89</f>
        <v>44</v>
      </c>
      <c r="J269" s="28">
        <f>Frumgögn!AH89</f>
        <v>22</v>
      </c>
      <c r="K269" s="29">
        <f>Frumgögn!AI89</f>
        <v>22</v>
      </c>
      <c r="L269" s="116">
        <f>Frumgögn!AG111</f>
        <v>6</v>
      </c>
      <c r="M269" s="117">
        <f>Frumgögn!AH111</f>
        <v>4</v>
      </c>
      <c r="N269" s="119">
        <f>Frumgögn!AI111</f>
        <v>2</v>
      </c>
      <c r="P269" s="36">
        <f t="shared" si="71"/>
        <v>582</v>
      </c>
      <c r="Q269" s="37">
        <f t="shared" si="72"/>
        <v>314</v>
      </c>
      <c r="R269" s="38">
        <f t="shared" si="73"/>
        <v>268</v>
      </c>
      <c r="S269" s="43">
        <f t="shared" si="74"/>
        <v>-3.1000098726429066E-2</v>
      </c>
      <c r="T269" s="44">
        <f t="shared" si="75"/>
        <v>2.6458682989436273E-2</v>
      </c>
      <c r="V269" s="36">
        <f>Frumgögn!AG23</f>
        <v>16429</v>
      </c>
      <c r="W269" s="37">
        <f>Frumgögn!AH23</f>
        <v>8261</v>
      </c>
      <c r="X269" s="38">
        <f>Frumgögn!AI23</f>
        <v>8168</v>
      </c>
      <c r="Y269" s="10">
        <f t="shared" si="76"/>
        <v>-2.6158133054684778E-2</v>
      </c>
      <c r="Z269" s="44">
        <f t="shared" si="77"/>
        <v>2.5863652195940598E-2</v>
      </c>
    </row>
    <row r="270" spans="2:26" x14ac:dyDescent="0.25">
      <c r="B270" s="2" t="s">
        <v>26</v>
      </c>
      <c r="C270" s="27">
        <f>Frumgögn!AG46</f>
        <v>224</v>
      </c>
      <c r="D270" s="28">
        <f>Frumgögn!AH46</f>
        <v>123</v>
      </c>
      <c r="E270" s="29">
        <f>Frumgögn!AI46</f>
        <v>101</v>
      </c>
      <c r="F270" s="116">
        <f>Frumgögn!AG68</f>
        <v>222</v>
      </c>
      <c r="G270" s="117">
        <f>Frumgögn!AH68</f>
        <v>117</v>
      </c>
      <c r="H270" s="119">
        <f>Frumgögn!AI68</f>
        <v>105</v>
      </c>
      <c r="I270" s="27">
        <f>Frumgögn!AG90</f>
        <v>35</v>
      </c>
      <c r="J270" s="28">
        <f>Frumgögn!AH90</f>
        <v>22</v>
      </c>
      <c r="K270" s="29">
        <f>Frumgögn!AI90</f>
        <v>13</v>
      </c>
      <c r="L270" s="116">
        <f>Frumgögn!AG112</f>
        <v>3</v>
      </c>
      <c r="M270" s="117">
        <f>Frumgögn!AH112</f>
        <v>2</v>
      </c>
      <c r="N270" s="119">
        <f>Frumgögn!AI112</f>
        <v>1</v>
      </c>
      <c r="P270" s="36">
        <f t="shared" si="71"/>
        <v>484</v>
      </c>
      <c r="Q270" s="37">
        <f t="shared" si="72"/>
        <v>264</v>
      </c>
      <c r="R270" s="38">
        <f t="shared" si="73"/>
        <v>220</v>
      </c>
      <c r="S270" s="43">
        <f t="shared" si="74"/>
        <v>-2.606377727317603E-2</v>
      </c>
      <c r="T270" s="44">
        <f t="shared" si="75"/>
        <v>2.1719814394313357E-2</v>
      </c>
      <c r="V270" s="36">
        <f>Frumgögn!AG24</f>
        <v>13085</v>
      </c>
      <c r="W270" s="37">
        <f>Frumgögn!AH24</f>
        <v>6620</v>
      </c>
      <c r="X270" s="38">
        <f>Frumgögn!AI24</f>
        <v>6465</v>
      </c>
      <c r="Y270" s="10">
        <f t="shared" si="76"/>
        <v>-2.0961970805230993E-2</v>
      </c>
      <c r="Z270" s="44">
        <f t="shared" si="77"/>
        <v>2.047116937399069E-2</v>
      </c>
    </row>
    <row r="271" spans="2:26" x14ac:dyDescent="0.25">
      <c r="B271" s="2" t="s">
        <v>27</v>
      </c>
      <c r="C271" s="27">
        <f>Frumgögn!AG47</f>
        <v>131</v>
      </c>
      <c r="D271" s="28">
        <f>Frumgögn!AH47</f>
        <v>69</v>
      </c>
      <c r="E271" s="29">
        <f>Frumgögn!AI47</f>
        <v>62</v>
      </c>
      <c r="F271" s="116">
        <f>Frumgögn!AG69</f>
        <v>168</v>
      </c>
      <c r="G271" s="117">
        <f>Frumgögn!AH69</f>
        <v>96</v>
      </c>
      <c r="H271" s="119">
        <f>Frumgögn!AI69</f>
        <v>72</v>
      </c>
      <c r="I271" s="27">
        <f>Frumgögn!AG91</f>
        <v>25</v>
      </c>
      <c r="J271" s="28">
        <f>Frumgögn!AH91</f>
        <v>15</v>
      </c>
      <c r="K271" s="29">
        <f>Frumgögn!AI91</f>
        <v>10</v>
      </c>
      <c r="L271" s="116">
        <f>Frumgögn!AG113</f>
        <v>2</v>
      </c>
      <c r="M271" s="117">
        <f>Frumgögn!AH113</f>
        <v>1</v>
      </c>
      <c r="N271" s="119">
        <f>Frumgögn!AI113</f>
        <v>1</v>
      </c>
      <c r="P271" s="36">
        <f t="shared" si="71"/>
        <v>326</v>
      </c>
      <c r="Q271" s="37">
        <f t="shared" si="72"/>
        <v>181</v>
      </c>
      <c r="R271" s="38">
        <f t="shared" si="73"/>
        <v>145</v>
      </c>
      <c r="S271" s="43">
        <f t="shared" si="74"/>
        <v>-1.7869483660775991E-2</v>
      </c>
      <c r="T271" s="44">
        <f t="shared" si="75"/>
        <v>1.4315332214433804E-2</v>
      </c>
      <c r="V271" s="36">
        <f>Frumgögn!AG25</f>
        <v>9197</v>
      </c>
      <c r="W271" s="37">
        <f>Frumgögn!AH25</f>
        <v>4443</v>
      </c>
      <c r="X271" s="38">
        <f>Frumgögn!AI25</f>
        <v>4754</v>
      </c>
      <c r="Y271" s="10">
        <f t="shared" si="76"/>
        <v>-1.4068585541939774E-2</v>
      </c>
      <c r="Z271" s="44">
        <f t="shared" si="77"/>
        <v>1.505335486526709E-2</v>
      </c>
    </row>
    <row r="272" spans="2:26" x14ac:dyDescent="0.25">
      <c r="B272" s="2" t="s">
        <v>28</v>
      </c>
      <c r="C272" s="27">
        <f>Frumgögn!AG48</f>
        <v>115</v>
      </c>
      <c r="D272" s="28">
        <f>Frumgögn!AH48</f>
        <v>63</v>
      </c>
      <c r="E272" s="29">
        <f>Frumgögn!AI48</f>
        <v>52</v>
      </c>
      <c r="F272" s="116">
        <f>Frumgögn!AG70</f>
        <v>115</v>
      </c>
      <c r="G272" s="117">
        <f>Frumgögn!AH70</f>
        <v>56</v>
      </c>
      <c r="H272" s="119">
        <f>Frumgögn!AI70</f>
        <v>59</v>
      </c>
      <c r="I272" s="27">
        <f>Frumgögn!AG92</f>
        <v>26</v>
      </c>
      <c r="J272" s="28">
        <f>Frumgögn!AH92</f>
        <v>9</v>
      </c>
      <c r="K272" s="29">
        <f>Frumgögn!AI92</f>
        <v>17</v>
      </c>
      <c r="L272" s="116">
        <f>Frumgögn!AG114</f>
        <v>1</v>
      </c>
      <c r="M272" s="117">
        <f>Frumgögn!AH114</f>
        <v>0</v>
      </c>
      <c r="N272" s="119">
        <f>Frumgögn!AI114</f>
        <v>1</v>
      </c>
      <c r="P272" s="36">
        <f t="shared" si="71"/>
        <v>257</v>
      </c>
      <c r="Q272" s="37">
        <f t="shared" si="72"/>
        <v>128</v>
      </c>
      <c r="R272" s="38">
        <f t="shared" si="73"/>
        <v>129</v>
      </c>
      <c r="S272" s="43">
        <f t="shared" si="74"/>
        <v>-1.2636982920327772E-2</v>
      </c>
      <c r="T272" s="44">
        <f t="shared" si="75"/>
        <v>1.2735709349392832E-2</v>
      </c>
      <c r="V272" s="36">
        <f>Frumgögn!AG26</f>
        <v>7574</v>
      </c>
      <c r="W272" s="37">
        <f>Frumgögn!AH26</f>
        <v>3522</v>
      </c>
      <c r="X272" s="38">
        <f>Frumgögn!AI26</f>
        <v>4052</v>
      </c>
      <c r="Y272" s="10">
        <f t="shared" si="76"/>
        <v>-1.1152275102118362E-2</v>
      </c>
      <c r="Z272" s="44">
        <f t="shared" si="77"/>
        <v>1.2830499350875527E-2</v>
      </c>
    </row>
    <row r="273" spans="1:26" x14ac:dyDescent="0.25">
      <c r="B273" s="2" t="s">
        <v>29</v>
      </c>
      <c r="C273" s="27">
        <f>Frumgögn!AG49</f>
        <v>70</v>
      </c>
      <c r="D273" s="28">
        <f>Frumgögn!AH49</f>
        <v>38</v>
      </c>
      <c r="E273" s="29">
        <f>Frumgögn!AI49</f>
        <v>32</v>
      </c>
      <c r="F273" s="116">
        <f>Frumgögn!AG71</f>
        <v>95</v>
      </c>
      <c r="G273" s="117">
        <f>Frumgögn!AH71</f>
        <v>50</v>
      </c>
      <c r="H273" s="119">
        <f>Frumgögn!AI71</f>
        <v>45</v>
      </c>
      <c r="I273" s="27">
        <f>Frumgögn!AG93</f>
        <v>29</v>
      </c>
      <c r="J273" s="28">
        <f>Frumgögn!AH93</f>
        <v>17</v>
      </c>
      <c r="K273" s="29">
        <f>Frumgögn!AI93</f>
        <v>12</v>
      </c>
      <c r="L273" s="116">
        <f>Frumgögn!AG115</f>
        <v>2</v>
      </c>
      <c r="M273" s="117">
        <f>Frumgögn!AH115</f>
        <v>2</v>
      </c>
      <c r="N273" s="119">
        <f>Frumgögn!AI115</f>
        <v>0</v>
      </c>
      <c r="P273" s="36">
        <f t="shared" si="71"/>
        <v>196</v>
      </c>
      <c r="Q273" s="37">
        <f t="shared" si="72"/>
        <v>107</v>
      </c>
      <c r="R273" s="38">
        <f t="shared" si="73"/>
        <v>89</v>
      </c>
      <c r="S273" s="43">
        <f t="shared" si="74"/>
        <v>-1.0563727909961497E-2</v>
      </c>
      <c r="T273" s="44">
        <f t="shared" si="75"/>
        <v>8.7866521867904033E-3</v>
      </c>
      <c r="V273" s="36">
        <f>Frumgögn!AG27</f>
        <v>6241</v>
      </c>
      <c r="W273" s="37">
        <f>Frumgögn!AH27</f>
        <v>2777</v>
      </c>
      <c r="X273" s="38">
        <f>Frumgögn!AI27</f>
        <v>3464</v>
      </c>
      <c r="Y273" s="10">
        <f t="shared" si="76"/>
        <v>-8.7932617713181969E-3</v>
      </c>
      <c r="Z273" s="44">
        <f t="shared" si="77"/>
        <v>1.0968620373009087E-2</v>
      </c>
    </row>
    <row r="274" spans="1:26" x14ac:dyDescent="0.25">
      <c r="B274" s="2" t="s">
        <v>30</v>
      </c>
      <c r="C274" s="27">
        <f>Frumgögn!AG50</f>
        <v>58</v>
      </c>
      <c r="D274" s="28">
        <f>Frumgögn!AH50</f>
        <v>19</v>
      </c>
      <c r="E274" s="29">
        <f>Frumgögn!AI50</f>
        <v>39</v>
      </c>
      <c r="F274" s="116">
        <f>Frumgögn!AG72</f>
        <v>55</v>
      </c>
      <c r="G274" s="117">
        <f>Frumgögn!AH72</f>
        <v>26</v>
      </c>
      <c r="H274" s="119">
        <f>Frumgögn!AI72</f>
        <v>29</v>
      </c>
      <c r="I274" s="27">
        <f>Frumgögn!AG94</f>
        <v>17</v>
      </c>
      <c r="J274" s="28">
        <f>Frumgögn!AH94</f>
        <v>6</v>
      </c>
      <c r="K274" s="29">
        <f>Frumgögn!AI94</f>
        <v>11</v>
      </c>
      <c r="L274" s="116">
        <f>Frumgögn!AG116</f>
        <v>2</v>
      </c>
      <c r="M274" s="117">
        <f>Frumgögn!AH116</f>
        <v>1</v>
      </c>
      <c r="N274" s="119">
        <f>Frumgögn!AI116</f>
        <v>1</v>
      </c>
      <c r="P274" s="36">
        <f t="shared" si="71"/>
        <v>132</v>
      </c>
      <c r="Q274" s="37">
        <f t="shared" si="72"/>
        <v>52</v>
      </c>
      <c r="R274" s="38">
        <f t="shared" si="73"/>
        <v>80</v>
      </c>
      <c r="S274" s="43">
        <f t="shared" si="74"/>
        <v>-5.1337743113831569E-3</v>
      </c>
      <c r="T274" s="44">
        <f t="shared" si="75"/>
        <v>7.8981143252048573E-3</v>
      </c>
      <c r="V274" s="36">
        <f>Frumgögn!AG28</f>
        <v>3657</v>
      </c>
      <c r="W274" s="37">
        <f>Frumgögn!AH28</f>
        <v>1437</v>
      </c>
      <c r="X274" s="38">
        <f>Frumgögn!AI28</f>
        <v>2220</v>
      </c>
      <c r="Y274" s="10">
        <f t="shared" si="76"/>
        <v>-4.5502042367246125E-3</v>
      </c>
      <c r="Z274" s="44">
        <f t="shared" si="77"/>
        <v>7.0295430796998197E-3</v>
      </c>
    </row>
    <row r="275" spans="1:26" x14ac:dyDescent="0.25">
      <c r="B275" s="2" t="s">
        <v>31</v>
      </c>
      <c r="C275" s="27">
        <f>Frumgögn!AG51</f>
        <v>18</v>
      </c>
      <c r="D275" s="28">
        <f>Frumgögn!AH51</f>
        <v>8</v>
      </c>
      <c r="E275" s="29">
        <f>Frumgögn!AI51</f>
        <v>10</v>
      </c>
      <c r="F275" s="116">
        <f>Frumgögn!AG73</f>
        <v>13</v>
      </c>
      <c r="G275" s="117">
        <f>Frumgögn!AH73</f>
        <v>4</v>
      </c>
      <c r="H275" s="119">
        <f>Frumgögn!AI73</f>
        <v>9</v>
      </c>
      <c r="I275" s="27">
        <f>Frumgögn!AG95</f>
        <v>2</v>
      </c>
      <c r="J275" s="28">
        <f>Frumgögn!AH95</f>
        <v>1</v>
      </c>
      <c r="K275" s="29">
        <f>Frumgögn!AI95</f>
        <v>1</v>
      </c>
      <c r="L275" s="116">
        <f>Frumgögn!AG117</f>
        <v>0</v>
      </c>
      <c r="M275" s="117">
        <f>Frumgögn!AH117</f>
        <v>0</v>
      </c>
      <c r="N275" s="119">
        <f>Frumgögn!AI117</f>
        <v>0</v>
      </c>
      <c r="P275" s="36">
        <f t="shared" si="71"/>
        <v>33</v>
      </c>
      <c r="Q275" s="37">
        <f t="shared" si="72"/>
        <v>13</v>
      </c>
      <c r="R275" s="38">
        <f t="shared" si="73"/>
        <v>20</v>
      </c>
      <c r="S275" s="43">
        <f t="shared" si="74"/>
        <v>-1.2834435778457892E-3</v>
      </c>
      <c r="T275" s="44">
        <f t="shared" si="75"/>
        <v>1.9745285813012143E-3</v>
      </c>
      <c r="V275" s="36">
        <f>Frumgögn!AG29</f>
        <v>1367</v>
      </c>
      <c r="W275" s="37">
        <f>Frumgögn!AH29</f>
        <v>470</v>
      </c>
      <c r="X275" s="38">
        <f>Frumgögn!AI29</f>
        <v>897</v>
      </c>
      <c r="Y275" s="10">
        <f t="shared" si="76"/>
        <v>-1.4882365979544663E-3</v>
      </c>
      <c r="Z275" s="44">
        <f t="shared" si="77"/>
        <v>2.8403153795003326E-3</v>
      </c>
    </row>
    <row r="276" spans="1:26" x14ac:dyDescent="0.25">
      <c r="B276" s="2" t="s">
        <v>32</v>
      </c>
      <c r="C276" s="27">
        <f>Frumgögn!AG52</f>
        <v>6</v>
      </c>
      <c r="D276" s="28">
        <f>Frumgögn!AH52</f>
        <v>2</v>
      </c>
      <c r="E276" s="29">
        <f>Frumgögn!AI52</f>
        <v>4</v>
      </c>
      <c r="F276" s="116">
        <f>Frumgögn!AG74</f>
        <v>5</v>
      </c>
      <c r="G276" s="117">
        <f>Frumgögn!AH74</f>
        <v>2</v>
      </c>
      <c r="H276" s="119">
        <f>Frumgögn!AI74</f>
        <v>3</v>
      </c>
      <c r="I276" s="27">
        <f>Frumgögn!AG96</f>
        <v>3</v>
      </c>
      <c r="J276" s="28">
        <f>Frumgögn!AH96</f>
        <v>1</v>
      </c>
      <c r="K276" s="29">
        <f>Frumgögn!AI96</f>
        <v>2</v>
      </c>
      <c r="L276" s="116">
        <f>Frumgögn!AG118</f>
        <v>0</v>
      </c>
      <c r="M276" s="117">
        <f>Frumgögn!AH118</f>
        <v>0</v>
      </c>
      <c r="N276" s="119">
        <f>Frumgögn!AI118</f>
        <v>0</v>
      </c>
      <c r="P276" s="36">
        <f t="shared" si="71"/>
        <v>14</v>
      </c>
      <c r="Q276" s="37">
        <f t="shared" si="72"/>
        <v>5</v>
      </c>
      <c r="R276" s="38">
        <f t="shared" si="73"/>
        <v>9</v>
      </c>
      <c r="S276" s="43">
        <f t="shared" si="74"/>
        <v>-4.9363214532530358E-4</v>
      </c>
      <c r="T276" s="44">
        <f t="shared" si="75"/>
        <v>8.885378615855464E-4</v>
      </c>
      <c r="V276" s="36">
        <f>Frumgögn!AG30</f>
        <v>274</v>
      </c>
      <c r="W276" s="37">
        <f>Frumgögn!AH30</f>
        <v>76</v>
      </c>
      <c r="X276" s="38">
        <f>Frumgögn!AI30</f>
        <v>198</v>
      </c>
      <c r="Y276" s="10">
        <f t="shared" si="76"/>
        <v>-2.4065102435008392E-4</v>
      </c>
      <c r="Z276" s="44">
        <f t="shared" si="77"/>
        <v>6.2695924764890286E-4</v>
      </c>
    </row>
    <row r="277" spans="1:26" ht="15.75" thickBot="1" x14ac:dyDescent="0.3">
      <c r="B277" s="2" t="s">
        <v>33</v>
      </c>
      <c r="C277" s="30">
        <f>Frumgögn!AG53</f>
        <v>0</v>
      </c>
      <c r="D277" s="31">
        <f>Frumgögn!AH53</f>
        <v>0</v>
      </c>
      <c r="E277" s="32">
        <f>Frumgögn!AI53</f>
        <v>0</v>
      </c>
      <c r="F277" s="120">
        <f>Frumgögn!AG75</f>
        <v>0</v>
      </c>
      <c r="G277" s="121">
        <f>Frumgögn!AH75</f>
        <v>0</v>
      </c>
      <c r="H277" s="122">
        <f>Frumgögn!AI75</f>
        <v>0</v>
      </c>
      <c r="I277" s="30">
        <f>Frumgögn!AG97</f>
        <v>0</v>
      </c>
      <c r="J277" s="31">
        <f>Frumgögn!AH97</f>
        <v>0</v>
      </c>
      <c r="K277" s="32">
        <f>Frumgögn!AI97</f>
        <v>0</v>
      </c>
      <c r="L277" s="120">
        <f>Frumgögn!AG119</f>
        <v>0</v>
      </c>
      <c r="M277" s="121">
        <f>Frumgögn!AH119</f>
        <v>0</v>
      </c>
      <c r="N277" s="122">
        <f>Frumgögn!AI119</f>
        <v>0</v>
      </c>
      <c r="P277" s="39">
        <f t="shared" si="71"/>
        <v>0</v>
      </c>
      <c r="Q277" s="40">
        <f t="shared" si="72"/>
        <v>0</v>
      </c>
      <c r="R277" s="41">
        <f t="shared" si="73"/>
        <v>0</v>
      </c>
      <c r="S277" s="45">
        <f t="shared" si="74"/>
        <v>0</v>
      </c>
      <c r="T277" s="46">
        <f t="shared" si="75"/>
        <v>0</v>
      </c>
      <c r="V277" s="39">
        <f>Frumgögn!AG31</f>
        <v>42</v>
      </c>
      <c r="W277" s="40">
        <f>Frumgögn!AH31</f>
        <v>6</v>
      </c>
      <c r="X277" s="41">
        <f>Frumgögn!AI31</f>
        <v>36</v>
      </c>
      <c r="Y277" s="51">
        <f t="shared" si="76"/>
        <v>-1.8998765080269781E-5</v>
      </c>
      <c r="Z277" s="46">
        <f t="shared" si="77"/>
        <v>1.1399259048161869E-4</v>
      </c>
    </row>
    <row r="278" spans="1:26" x14ac:dyDescent="0.25">
      <c r="B278" s="9"/>
      <c r="C278" s="9"/>
      <c r="D278" s="9"/>
      <c r="H278" s="9"/>
      <c r="I278" s="9"/>
      <c r="J278" s="10"/>
      <c r="O278" s="2" t="s">
        <v>42</v>
      </c>
      <c r="P278" s="9">
        <f>SUM(P257:P277)</f>
        <v>10129</v>
      </c>
      <c r="Q278" s="9">
        <f>SUM(Q257:Q277)</f>
        <v>5335</v>
      </c>
      <c r="R278" s="9">
        <f>SUM(R257:R277)</f>
        <v>4794</v>
      </c>
      <c r="U278" s="2" t="s">
        <v>42</v>
      </c>
      <c r="V278" s="9">
        <f>SUM(V257:V277)</f>
        <v>315810</v>
      </c>
      <c r="W278" s="9">
        <f>SUM(W257:W277)</f>
        <v>157870</v>
      </c>
      <c r="X278" s="9">
        <f>SUM(X257:X277)</f>
        <v>157940</v>
      </c>
    </row>
    <row r="279" spans="1:26" ht="15.75" thickBot="1" x14ac:dyDescent="0.3"/>
    <row r="280" spans="1:26" ht="21.75" thickBot="1" x14ac:dyDescent="0.4">
      <c r="A280" s="2" t="s">
        <v>38</v>
      </c>
      <c r="B280" s="49">
        <v>2014</v>
      </c>
      <c r="C280" s="127" t="s">
        <v>34</v>
      </c>
      <c r="D280" s="128"/>
      <c r="E280" s="129"/>
      <c r="F280" s="127" t="s">
        <v>35</v>
      </c>
      <c r="G280" s="128"/>
      <c r="H280" s="129"/>
      <c r="I280" s="127" t="s">
        <v>36</v>
      </c>
      <c r="J280" s="128"/>
      <c r="K280" s="129"/>
      <c r="L280" s="127" t="s">
        <v>37</v>
      </c>
      <c r="M280" s="128"/>
      <c r="N280" s="129"/>
      <c r="O280" s="42"/>
      <c r="P280" s="130" t="s">
        <v>38</v>
      </c>
      <c r="Q280" s="131"/>
      <c r="R280" s="132"/>
      <c r="S280" s="133">
        <f>B280</f>
        <v>2014</v>
      </c>
      <c r="T280" s="134"/>
      <c r="V280" s="130" t="s">
        <v>39</v>
      </c>
      <c r="W280" s="131"/>
      <c r="X280" s="132"/>
      <c r="Y280" s="133">
        <f>B280</f>
        <v>2014</v>
      </c>
      <c r="Z280" s="134"/>
    </row>
    <row r="281" spans="1:26" ht="15.75" thickBot="1" x14ac:dyDescent="0.3">
      <c r="A281" s="2"/>
      <c r="B281" s="2"/>
      <c r="C281" s="13" t="s">
        <v>9</v>
      </c>
      <c r="D281" s="12" t="s">
        <v>10</v>
      </c>
      <c r="E281" s="14" t="s">
        <v>11</v>
      </c>
      <c r="F281" s="18" t="s">
        <v>9</v>
      </c>
      <c r="G281" s="19" t="s">
        <v>10</v>
      </c>
      <c r="H281" s="20" t="s">
        <v>11</v>
      </c>
      <c r="I281" s="18" t="s">
        <v>9</v>
      </c>
      <c r="J281" s="19" t="s">
        <v>10</v>
      </c>
      <c r="K281" s="20" t="s">
        <v>11</v>
      </c>
      <c r="L281" s="18" t="s">
        <v>9</v>
      </c>
      <c r="M281" s="19" t="s">
        <v>10</v>
      </c>
      <c r="N281" s="20" t="s">
        <v>11</v>
      </c>
      <c r="O281" s="12"/>
      <c r="P281" s="21" t="s">
        <v>9</v>
      </c>
      <c r="Q281" s="22" t="s">
        <v>10</v>
      </c>
      <c r="R281" s="23" t="s">
        <v>11</v>
      </c>
      <c r="S281" s="18" t="s">
        <v>40</v>
      </c>
      <c r="T281" s="20" t="s">
        <v>41</v>
      </c>
      <c r="U281" s="2"/>
      <c r="V281" s="15" t="s">
        <v>9</v>
      </c>
      <c r="W281" s="16" t="s">
        <v>10</v>
      </c>
      <c r="X281" s="17" t="s">
        <v>11</v>
      </c>
      <c r="Y281" s="18" t="s">
        <v>40</v>
      </c>
      <c r="Z281" s="20" t="s">
        <v>41</v>
      </c>
    </row>
    <row r="282" spans="1:26" x14ac:dyDescent="0.25">
      <c r="B282" s="2" t="s">
        <v>13</v>
      </c>
      <c r="C282" s="24">
        <f>Frumgögn!AJ33</f>
        <v>373</v>
      </c>
      <c r="D282" s="25">
        <f>Frumgögn!AK33</f>
        <v>190</v>
      </c>
      <c r="E282" s="26">
        <f>Frumgögn!AL33</f>
        <v>183</v>
      </c>
      <c r="F282" s="114">
        <f>Frumgögn!AJ55</f>
        <v>330</v>
      </c>
      <c r="G282" s="115">
        <f>Frumgögn!AK55</f>
        <v>164</v>
      </c>
      <c r="H282" s="118">
        <f>Frumgögn!AL55</f>
        <v>166</v>
      </c>
      <c r="I282" s="24">
        <f>Frumgögn!AJ77</f>
        <v>29</v>
      </c>
      <c r="J282" s="25">
        <f>Frumgögn!AK77</f>
        <v>15</v>
      </c>
      <c r="K282" s="26">
        <f>Frumgögn!AL77</f>
        <v>14</v>
      </c>
      <c r="L282" s="114">
        <f>Frumgögn!AJ99</f>
        <v>0</v>
      </c>
      <c r="M282" s="115">
        <f>Frumgögn!AK99</f>
        <v>0</v>
      </c>
      <c r="N282" s="118">
        <f>Frumgögn!AL99</f>
        <v>0</v>
      </c>
      <c r="P282" s="33">
        <f>C282+F282+I282+L282</f>
        <v>732</v>
      </c>
      <c r="Q282" s="34">
        <f>M282+J282+G282+D282</f>
        <v>369</v>
      </c>
      <c r="R282" s="35">
        <f>N282+K282+H282+E282</f>
        <v>363</v>
      </c>
      <c r="S282" s="43">
        <f>Q282/$P$303*-1</f>
        <v>-3.5989466497610458E-2</v>
      </c>
      <c r="T282" s="44">
        <f>R282/$P$303</f>
        <v>3.5404271920413538E-2</v>
      </c>
      <c r="V282" s="33">
        <f>Frumgögn!AJ11</f>
        <v>22947</v>
      </c>
      <c r="W282" s="34">
        <f>Frumgögn!AK11</f>
        <v>11683</v>
      </c>
      <c r="X282" s="35">
        <f>Frumgögn!AL11</f>
        <v>11264</v>
      </c>
      <c r="Y282" s="50">
        <f>W282/$V$303*-1</f>
        <v>-3.654157726496475E-2</v>
      </c>
      <c r="Z282" s="48">
        <f>X282/$V$303</f>
        <v>3.5231047360486427E-2</v>
      </c>
    </row>
    <row r="283" spans="1:26" x14ac:dyDescent="0.25">
      <c r="B283" s="2" t="s">
        <v>14</v>
      </c>
      <c r="C283" s="27">
        <f>Frumgögn!AJ34</f>
        <v>307</v>
      </c>
      <c r="D283" s="28">
        <f>Frumgögn!AK34</f>
        <v>152</v>
      </c>
      <c r="E283" s="29">
        <f>Frumgögn!AL34</f>
        <v>155</v>
      </c>
      <c r="F283" s="116">
        <f>Frumgögn!AJ56</f>
        <v>332</v>
      </c>
      <c r="G283" s="117">
        <f>Frumgögn!AK56</f>
        <v>191</v>
      </c>
      <c r="H283" s="119">
        <f>Frumgögn!AL56</f>
        <v>141</v>
      </c>
      <c r="I283" s="27">
        <f>Frumgögn!AJ78</f>
        <v>48</v>
      </c>
      <c r="J283" s="28">
        <f>Frumgögn!AK78</f>
        <v>18</v>
      </c>
      <c r="K283" s="29">
        <f>Frumgögn!AL78</f>
        <v>30</v>
      </c>
      <c r="L283" s="116">
        <f>Frumgögn!AJ100</f>
        <v>1</v>
      </c>
      <c r="M283" s="117">
        <f>Frumgögn!AK100</f>
        <v>1</v>
      </c>
      <c r="N283" s="119">
        <f>Frumgögn!AL100</f>
        <v>0</v>
      </c>
      <c r="P283" s="36">
        <f t="shared" ref="P283:P302" si="78">C283+F283+I283+L283</f>
        <v>688</v>
      </c>
      <c r="Q283" s="37">
        <f t="shared" ref="Q283:Q302" si="79">M283+J283+G283+D283</f>
        <v>362</v>
      </c>
      <c r="R283" s="38">
        <f t="shared" ref="R283:R302" si="80">N283+K283+H283+E283</f>
        <v>326</v>
      </c>
      <c r="S283" s="43">
        <f t="shared" ref="S283:S302" si="81">Q283/$P$303*-1</f>
        <v>-3.5306739490880715E-2</v>
      </c>
      <c r="T283" s="44">
        <f t="shared" ref="T283:T302" si="82">R283/$P$303</f>
        <v>3.1795572027699212E-2</v>
      </c>
      <c r="V283" s="36">
        <f>Frumgögn!AJ12</f>
        <v>22329</v>
      </c>
      <c r="W283" s="37">
        <f>Frumgögn!AK12</f>
        <v>11476</v>
      </c>
      <c r="X283" s="38">
        <f>Frumgögn!AL12</f>
        <v>10853</v>
      </c>
      <c r="Y283" s="10">
        <f t="shared" ref="Y283:Y302" si="83">W283/$V$303*-1</f>
        <v>-3.5894131703563766E-2</v>
      </c>
      <c r="Z283" s="44">
        <f t="shared" ref="Z283:Z302" si="84">X283/$V$303</f>
        <v>3.394553950669027E-2</v>
      </c>
    </row>
    <row r="284" spans="1:26" x14ac:dyDescent="0.25">
      <c r="B284" s="2" t="s">
        <v>15</v>
      </c>
      <c r="C284" s="27">
        <f>Frumgögn!AJ35</f>
        <v>304</v>
      </c>
      <c r="D284" s="28">
        <f>Frumgögn!AK35</f>
        <v>154</v>
      </c>
      <c r="E284" s="29">
        <f>Frumgögn!AL35</f>
        <v>150</v>
      </c>
      <c r="F284" s="116">
        <f>Frumgögn!AJ57</f>
        <v>304</v>
      </c>
      <c r="G284" s="117">
        <f>Frumgögn!AK57</f>
        <v>151</v>
      </c>
      <c r="H284" s="119">
        <f>Frumgögn!AL57</f>
        <v>153</v>
      </c>
      <c r="I284" s="27">
        <f>Frumgögn!AJ79</f>
        <v>45</v>
      </c>
      <c r="J284" s="28">
        <f>Frumgögn!AK79</f>
        <v>25</v>
      </c>
      <c r="K284" s="29">
        <f>Frumgögn!AL79</f>
        <v>20</v>
      </c>
      <c r="L284" s="116">
        <f>Frumgögn!AJ101</f>
        <v>4</v>
      </c>
      <c r="M284" s="117">
        <f>Frumgögn!AK101</f>
        <v>4</v>
      </c>
      <c r="N284" s="119">
        <f>Frumgögn!AL101</f>
        <v>0</v>
      </c>
      <c r="P284" s="36">
        <f t="shared" si="78"/>
        <v>657</v>
      </c>
      <c r="Q284" s="37">
        <f t="shared" si="79"/>
        <v>334</v>
      </c>
      <c r="R284" s="38">
        <f t="shared" si="80"/>
        <v>323</v>
      </c>
      <c r="S284" s="43">
        <f t="shared" si="81"/>
        <v>-3.2575831463961764E-2</v>
      </c>
      <c r="T284" s="44">
        <f t="shared" si="82"/>
        <v>3.1502974739100749E-2</v>
      </c>
      <c r="V284" s="36">
        <f>Frumgögn!AJ13</f>
        <v>21091</v>
      </c>
      <c r="W284" s="37">
        <f>Frumgögn!AK13</f>
        <v>10632</v>
      </c>
      <c r="X284" s="38">
        <f>Frumgögn!AL13</f>
        <v>10459</v>
      </c>
      <c r="Y284" s="10">
        <f t="shared" si="83"/>
        <v>-3.3254305356595501E-2</v>
      </c>
      <c r="Z284" s="44">
        <f t="shared" si="84"/>
        <v>3.2713203510593709E-2</v>
      </c>
    </row>
    <row r="285" spans="1:26" x14ac:dyDescent="0.25">
      <c r="B285" s="2" t="s">
        <v>16</v>
      </c>
      <c r="C285" s="27">
        <f>Frumgögn!AJ36</f>
        <v>366</v>
      </c>
      <c r="D285" s="28">
        <f>Frumgögn!AK36</f>
        <v>189</v>
      </c>
      <c r="E285" s="29">
        <f>Frumgögn!AL36</f>
        <v>177</v>
      </c>
      <c r="F285" s="116">
        <f>Frumgögn!AJ58</f>
        <v>326</v>
      </c>
      <c r="G285" s="117">
        <f>Frumgögn!AK58</f>
        <v>156</v>
      </c>
      <c r="H285" s="119">
        <f>Frumgögn!AL58</f>
        <v>170</v>
      </c>
      <c r="I285" s="27">
        <f>Frumgögn!AJ80</f>
        <v>51</v>
      </c>
      <c r="J285" s="28">
        <f>Frumgögn!AK80</f>
        <v>24</v>
      </c>
      <c r="K285" s="29">
        <f>Frumgögn!AL80</f>
        <v>27</v>
      </c>
      <c r="L285" s="116">
        <f>Frumgögn!AJ102</f>
        <v>4</v>
      </c>
      <c r="M285" s="117">
        <f>Frumgögn!AK102</f>
        <v>2</v>
      </c>
      <c r="N285" s="119">
        <f>Frumgögn!AL102</f>
        <v>2</v>
      </c>
      <c r="P285" s="36">
        <f t="shared" si="78"/>
        <v>747</v>
      </c>
      <c r="Q285" s="37">
        <f t="shared" si="79"/>
        <v>371</v>
      </c>
      <c r="R285" s="38">
        <f t="shared" si="80"/>
        <v>376</v>
      </c>
      <c r="S285" s="43">
        <f t="shared" si="81"/>
        <v>-3.6184531356676097E-2</v>
      </c>
      <c r="T285" s="44">
        <f t="shared" si="82"/>
        <v>3.6672193504340193E-2</v>
      </c>
      <c r="V285" s="36">
        <f>Frumgögn!AJ14</f>
        <v>22336</v>
      </c>
      <c r="W285" s="37">
        <f>Frumgögn!AK14</f>
        <v>11471</v>
      </c>
      <c r="X285" s="38">
        <f>Frumgögn!AL14</f>
        <v>10865</v>
      </c>
      <c r="Y285" s="10">
        <f t="shared" si="83"/>
        <v>-3.5878492921887412E-2</v>
      </c>
      <c r="Z285" s="44">
        <f t="shared" si="84"/>
        <v>3.3983072582713519E-2</v>
      </c>
    </row>
    <row r="286" spans="1:26" x14ac:dyDescent="0.25">
      <c r="B286" s="2" t="s">
        <v>17</v>
      </c>
      <c r="C286" s="27">
        <f>Frumgögn!AJ37</f>
        <v>348</v>
      </c>
      <c r="D286" s="28">
        <f>Frumgögn!AK37</f>
        <v>178</v>
      </c>
      <c r="E286" s="29">
        <f>Frumgögn!AL37</f>
        <v>170</v>
      </c>
      <c r="F286" s="116">
        <f>Frumgögn!AJ59</f>
        <v>323</v>
      </c>
      <c r="G286" s="117">
        <f>Frumgögn!AK59</f>
        <v>166</v>
      </c>
      <c r="H286" s="119">
        <f>Frumgögn!AL59</f>
        <v>157</v>
      </c>
      <c r="I286" s="27">
        <f>Frumgögn!AJ81</f>
        <v>46</v>
      </c>
      <c r="J286" s="28">
        <f>Frumgögn!AK81</f>
        <v>27</v>
      </c>
      <c r="K286" s="29">
        <f>Frumgögn!AL81</f>
        <v>19</v>
      </c>
      <c r="L286" s="116">
        <f>Frumgögn!AJ103</f>
        <v>8</v>
      </c>
      <c r="M286" s="117">
        <f>Frumgögn!AK103</f>
        <v>7</v>
      </c>
      <c r="N286" s="119">
        <f>Frumgögn!AL103</f>
        <v>1</v>
      </c>
      <c r="P286" s="36">
        <f t="shared" si="78"/>
        <v>725</v>
      </c>
      <c r="Q286" s="37">
        <f t="shared" si="79"/>
        <v>378</v>
      </c>
      <c r="R286" s="38">
        <f t="shared" si="80"/>
        <v>347</v>
      </c>
      <c r="S286" s="43">
        <f t="shared" si="81"/>
        <v>-3.6867258363405833E-2</v>
      </c>
      <c r="T286" s="44">
        <f t="shared" si="82"/>
        <v>3.384375304788842E-2</v>
      </c>
      <c r="V286" s="36">
        <f>Frumgögn!AJ15</f>
        <v>23883</v>
      </c>
      <c r="W286" s="37">
        <f>Frumgögn!AK15</f>
        <v>12262</v>
      </c>
      <c r="X286" s="38">
        <f>Frumgögn!AL15</f>
        <v>11621</v>
      </c>
      <c r="Y286" s="10">
        <f t="shared" si="83"/>
        <v>-3.8352548183086345E-2</v>
      </c>
      <c r="Z286" s="44">
        <f t="shared" si="84"/>
        <v>3.6347656372177982E-2</v>
      </c>
    </row>
    <row r="287" spans="1:26" x14ac:dyDescent="0.25">
      <c r="B287" s="2" t="s">
        <v>18</v>
      </c>
      <c r="C287" s="27">
        <f>Frumgögn!AJ38</f>
        <v>333</v>
      </c>
      <c r="D287" s="28">
        <f>Frumgögn!AK38</f>
        <v>185</v>
      </c>
      <c r="E287" s="29">
        <f>Frumgögn!AL38</f>
        <v>148</v>
      </c>
      <c r="F287" s="116">
        <f>Frumgögn!AJ60</f>
        <v>270</v>
      </c>
      <c r="G287" s="117">
        <f>Frumgögn!AK60</f>
        <v>144</v>
      </c>
      <c r="H287" s="119">
        <f>Frumgögn!AL60</f>
        <v>126</v>
      </c>
      <c r="I287" s="27">
        <f>Frumgögn!AJ82</f>
        <v>33</v>
      </c>
      <c r="J287" s="28">
        <f>Frumgögn!AK82</f>
        <v>22</v>
      </c>
      <c r="K287" s="29">
        <f>Frumgögn!AL82</f>
        <v>11</v>
      </c>
      <c r="L287" s="116">
        <f>Frumgögn!AJ104</f>
        <v>4</v>
      </c>
      <c r="M287" s="117">
        <f>Frumgögn!AK104</f>
        <v>3</v>
      </c>
      <c r="N287" s="119">
        <f>Frumgögn!AL104</f>
        <v>1</v>
      </c>
      <c r="P287" s="36">
        <f t="shared" si="78"/>
        <v>640</v>
      </c>
      <c r="Q287" s="37">
        <f t="shared" si="79"/>
        <v>354</v>
      </c>
      <c r="R287" s="38">
        <f t="shared" si="80"/>
        <v>286</v>
      </c>
      <c r="S287" s="43">
        <f t="shared" si="81"/>
        <v>-3.4526480054618162E-2</v>
      </c>
      <c r="T287" s="44">
        <f t="shared" si="82"/>
        <v>2.7894274846386423E-2</v>
      </c>
      <c r="V287" s="36">
        <f>Frumgögn!AJ16</f>
        <v>21622</v>
      </c>
      <c r="W287" s="37">
        <f>Frumgögn!AK16</f>
        <v>11006</v>
      </c>
      <c r="X287" s="38">
        <f>Frumgögn!AL16</f>
        <v>10616</v>
      </c>
      <c r="Y287" s="10">
        <f t="shared" si="83"/>
        <v>-3.4424086225986653E-2</v>
      </c>
      <c r="Z287" s="44">
        <f t="shared" si="84"/>
        <v>3.3204261255231175E-2</v>
      </c>
    </row>
    <row r="288" spans="1:26" x14ac:dyDescent="0.25">
      <c r="B288" s="2" t="s">
        <v>19</v>
      </c>
      <c r="C288" s="27">
        <f>Frumgögn!AJ39</f>
        <v>327</v>
      </c>
      <c r="D288" s="28">
        <f>Frumgögn!AK39</f>
        <v>184</v>
      </c>
      <c r="E288" s="29">
        <f>Frumgögn!AL39</f>
        <v>143</v>
      </c>
      <c r="F288" s="116">
        <f>Frumgögn!AJ61</f>
        <v>283</v>
      </c>
      <c r="G288" s="117">
        <f>Frumgögn!AK61</f>
        <v>128</v>
      </c>
      <c r="H288" s="119">
        <f>Frumgögn!AL61</f>
        <v>155</v>
      </c>
      <c r="I288" s="27">
        <f>Frumgögn!AJ83</f>
        <v>24</v>
      </c>
      <c r="J288" s="28">
        <f>Frumgögn!AK83</f>
        <v>15</v>
      </c>
      <c r="K288" s="29">
        <f>Frumgögn!AL83</f>
        <v>9</v>
      </c>
      <c r="L288" s="116">
        <f>Frumgögn!AJ105</f>
        <v>0</v>
      </c>
      <c r="M288" s="117">
        <f>Frumgögn!AK105</f>
        <v>0</v>
      </c>
      <c r="N288" s="119">
        <f>Frumgögn!AL105</f>
        <v>0</v>
      </c>
      <c r="P288" s="36">
        <f t="shared" si="78"/>
        <v>634</v>
      </c>
      <c r="Q288" s="37">
        <f t="shared" si="79"/>
        <v>327</v>
      </c>
      <c r="R288" s="38">
        <f t="shared" si="80"/>
        <v>307</v>
      </c>
      <c r="S288" s="43">
        <f t="shared" si="81"/>
        <v>-3.1893104457232029E-2</v>
      </c>
      <c r="T288" s="44">
        <f t="shared" si="82"/>
        <v>2.9942455866575637E-2</v>
      </c>
      <c r="V288" s="36">
        <f>Frumgögn!AJ17</f>
        <v>22566</v>
      </c>
      <c r="W288" s="37">
        <f>Frumgögn!AK17</f>
        <v>11472</v>
      </c>
      <c r="X288" s="38">
        <f>Frumgögn!AL17</f>
        <v>11094</v>
      </c>
      <c r="Y288" s="10">
        <f t="shared" si="83"/>
        <v>-3.5881620678222682E-2</v>
      </c>
      <c r="Z288" s="44">
        <f t="shared" si="84"/>
        <v>3.4699328783490448E-2</v>
      </c>
    </row>
    <row r="289" spans="2:26" x14ac:dyDescent="0.25">
      <c r="B289" s="2" t="s">
        <v>20</v>
      </c>
      <c r="C289" s="27">
        <f>Frumgögn!AJ40</f>
        <v>273</v>
      </c>
      <c r="D289" s="28">
        <f>Frumgögn!AK40</f>
        <v>155</v>
      </c>
      <c r="E289" s="29">
        <f>Frumgögn!AL40</f>
        <v>118</v>
      </c>
      <c r="F289" s="116">
        <f>Frumgögn!AJ62</f>
        <v>277</v>
      </c>
      <c r="G289" s="117">
        <f>Frumgögn!AK62</f>
        <v>143</v>
      </c>
      <c r="H289" s="119">
        <f>Frumgögn!AL62</f>
        <v>134</v>
      </c>
      <c r="I289" s="27">
        <f>Frumgögn!AJ84</f>
        <v>39</v>
      </c>
      <c r="J289" s="28">
        <f>Frumgögn!AK84</f>
        <v>15</v>
      </c>
      <c r="K289" s="29">
        <f>Frumgögn!AL84</f>
        <v>24</v>
      </c>
      <c r="L289" s="116">
        <f>Frumgögn!AJ106</f>
        <v>5</v>
      </c>
      <c r="M289" s="117">
        <f>Frumgögn!AK106</f>
        <v>4</v>
      </c>
      <c r="N289" s="119">
        <f>Frumgögn!AL106</f>
        <v>1</v>
      </c>
      <c r="P289" s="36">
        <f t="shared" si="78"/>
        <v>594</v>
      </c>
      <c r="Q289" s="37">
        <f t="shared" si="79"/>
        <v>317</v>
      </c>
      <c r="R289" s="38">
        <f t="shared" si="80"/>
        <v>277</v>
      </c>
      <c r="S289" s="43">
        <f t="shared" si="81"/>
        <v>-3.0917780161903833E-2</v>
      </c>
      <c r="T289" s="44">
        <f t="shared" si="82"/>
        <v>2.7016482980591047E-2</v>
      </c>
      <c r="V289" s="36">
        <f>Frumgögn!AJ18</f>
        <v>20632</v>
      </c>
      <c r="W289" s="37">
        <f>Frumgögn!AK18</f>
        <v>10308</v>
      </c>
      <c r="X289" s="38">
        <f>Frumgögn!AL18</f>
        <v>10324</v>
      </c>
      <c r="Y289" s="10">
        <f t="shared" si="83"/>
        <v>-3.2240912303967868E-2</v>
      </c>
      <c r="Z289" s="44">
        <f t="shared" si="84"/>
        <v>3.2290956405332201E-2</v>
      </c>
    </row>
    <row r="290" spans="2:26" x14ac:dyDescent="0.25">
      <c r="B290" s="2" t="s">
        <v>21</v>
      </c>
      <c r="C290" s="27">
        <f>Frumgögn!AJ41</f>
        <v>306</v>
      </c>
      <c r="D290" s="28">
        <f>Frumgögn!AK41</f>
        <v>164</v>
      </c>
      <c r="E290" s="29">
        <f>Frumgögn!AL41</f>
        <v>142</v>
      </c>
      <c r="F290" s="116">
        <f>Frumgögn!AJ63</f>
        <v>326</v>
      </c>
      <c r="G290" s="117">
        <f>Frumgögn!AK63</f>
        <v>176</v>
      </c>
      <c r="H290" s="119">
        <f>Frumgögn!AL63</f>
        <v>150</v>
      </c>
      <c r="I290" s="27">
        <f>Frumgögn!AJ85</f>
        <v>46</v>
      </c>
      <c r="J290" s="28">
        <f>Frumgögn!AK85</f>
        <v>26</v>
      </c>
      <c r="K290" s="29">
        <f>Frumgögn!AL85</f>
        <v>20</v>
      </c>
      <c r="L290" s="116">
        <f>Frumgögn!AJ107</f>
        <v>2</v>
      </c>
      <c r="M290" s="117">
        <f>Frumgögn!AK107</f>
        <v>2</v>
      </c>
      <c r="N290" s="119">
        <f>Frumgögn!AL107</f>
        <v>0</v>
      </c>
      <c r="P290" s="36">
        <f t="shared" si="78"/>
        <v>680</v>
      </c>
      <c r="Q290" s="37">
        <f t="shared" si="79"/>
        <v>368</v>
      </c>
      <c r="R290" s="38">
        <f t="shared" si="80"/>
        <v>312</v>
      </c>
      <c r="S290" s="43">
        <f t="shared" si="81"/>
        <v>-3.5891934068077634E-2</v>
      </c>
      <c r="T290" s="44">
        <f t="shared" si="82"/>
        <v>3.0430118014239733E-2</v>
      </c>
      <c r="V290" s="36">
        <f>Frumgögn!AJ19</f>
        <v>20626</v>
      </c>
      <c r="W290" s="37">
        <f>Frumgögn!AK19</f>
        <v>10282</v>
      </c>
      <c r="X290" s="38">
        <f>Frumgögn!AL19</f>
        <v>10344</v>
      </c>
      <c r="Y290" s="10">
        <f t="shared" si="83"/>
        <v>-3.2159590639250842E-2</v>
      </c>
      <c r="Z290" s="44">
        <f t="shared" si="84"/>
        <v>3.235351153203761E-2</v>
      </c>
    </row>
    <row r="291" spans="2:26" x14ac:dyDescent="0.25">
      <c r="B291" s="2" t="s">
        <v>22</v>
      </c>
      <c r="C291" s="27">
        <f>Frumgögn!AJ42</f>
        <v>335</v>
      </c>
      <c r="D291" s="28">
        <f>Frumgögn!AK42</f>
        <v>181</v>
      </c>
      <c r="E291" s="29">
        <f>Frumgögn!AL42</f>
        <v>154</v>
      </c>
      <c r="F291" s="116">
        <f>Frumgögn!AJ64</f>
        <v>311</v>
      </c>
      <c r="G291" s="117">
        <f>Frumgögn!AK64</f>
        <v>157</v>
      </c>
      <c r="H291" s="119">
        <f>Frumgögn!AL64</f>
        <v>154</v>
      </c>
      <c r="I291" s="27">
        <f>Frumgögn!AJ86</f>
        <v>34</v>
      </c>
      <c r="J291" s="28">
        <f>Frumgögn!AK86</f>
        <v>17</v>
      </c>
      <c r="K291" s="29">
        <f>Frumgögn!AL86</f>
        <v>17</v>
      </c>
      <c r="L291" s="116">
        <f>Frumgögn!AJ108</f>
        <v>6</v>
      </c>
      <c r="M291" s="117">
        <f>Frumgögn!AK108</f>
        <v>4</v>
      </c>
      <c r="N291" s="119">
        <f>Frumgögn!AL108</f>
        <v>2</v>
      </c>
      <c r="P291" s="36">
        <f t="shared" si="78"/>
        <v>686</v>
      </c>
      <c r="Q291" s="37">
        <f t="shared" si="79"/>
        <v>359</v>
      </c>
      <c r="R291" s="38">
        <f t="shared" si="80"/>
        <v>327</v>
      </c>
      <c r="S291" s="43">
        <f t="shared" si="81"/>
        <v>-3.5014142202282258E-2</v>
      </c>
      <c r="T291" s="44">
        <f t="shared" si="82"/>
        <v>3.1893104457232029E-2</v>
      </c>
      <c r="V291" s="36">
        <f>Frumgögn!AJ20</f>
        <v>20958</v>
      </c>
      <c r="W291" s="37">
        <f>Frumgögn!AK20</f>
        <v>10246</v>
      </c>
      <c r="X291" s="38">
        <f>Frumgögn!AL20</f>
        <v>10712</v>
      </c>
      <c r="Y291" s="10">
        <f t="shared" si="83"/>
        <v>-3.20469914111811E-2</v>
      </c>
      <c r="Z291" s="44">
        <f t="shared" si="84"/>
        <v>3.3504525863417137E-2</v>
      </c>
    </row>
    <row r="292" spans="2:26" x14ac:dyDescent="0.25">
      <c r="B292" s="2" t="s">
        <v>23</v>
      </c>
      <c r="C292" s="27">
        <f>Frumgögn!AJ43</f>
        <v>352</v>
      </c>
      <c r="D292" s="28">
        <f>Frumgögn!AK43</f>
        <v>197</v>
      </c>
      <c r="E292" s="29">
        <f>Frumgögn!AL43</f>
        <v>155</v>
      </c>
      <c r="F292" s="116">
        <f>Frumgögn!AJ65</f>
        <v>317</v>
      </c>
      <c r="G292" s="117">
        <f>Frumgögn!AK65</f>
        <v>150</v>
      </c>
      <c r="H292" s="119">
        <f>Frumgögn!AL65</f>
        <v>167</v>
      </c>
      <c r="I292" s="27">
        <f>Frumgögn!AJ87</f>
        <v>53</v>
      </c>
      <c r="J292" s="28">
        <f>Frumgögn!AK87</f>
        <v>22</v>
      </c>
      <c r="K292" s="29">
        <f>Frumgögn!AL87</f>
        <v>31</v>
      </c>
      <c r="L292" s="116">
        <f>Frumgögn!AJ109</f>
        <v>10</v>
      </c>
      <c r="M292" s="117">
        <f>Frumgögn!AK109</f>
        <v>5</v>
      </c>
      <c r="N292" s="119">
        <f>Frumgögn!AL109</f>
        <v>5</v>
      </c>
      <c r="P292" s="36">
        <f t="shared" si="78"/>
        <v>732</v>
      </c>
      <c r="Q292" s="37">
        <f t="shared" si="79"/>
        <v>374</v>
      </c>
      <c r="R292" s="38">
        <f t="shared" si="80"/>
        <v>358</v>
      </c>
      <c r="S292" s="43">
        <f t="shared" si="81"/>
        <v>-3.6477128645274554E-2</v>
      </c>
      <c r="T292" s="44">
        <f t="shared" si="82"/>
        <v>3.4916609772749442E-2</v>
      </c>
      <c r="V292" s="36">
        <f>Frumgögn!AJ21</f>
        <v>21242</v>
      </c>
      <c r="W292" s="37">
        <f>Frumgögn!AK21</f>
        <v>10513</v>
      </c>
      <c r="X292" s="38">
        <f>Frumgögn!AL21</f>
        <v>10729</v>
      </c>
      <c r="Y292" s="10">
        <f t="shared" si="83"/>
        <v>-3.2882102352698318E-2</v>
      </c>
      <c r="Z292" s="44">
        <f t="shared" si="84"/>
        <v>3.3557697721116733E-2</v>
      </c>
    </row>
    <row r="293" spans="2:26" x14ac:dyDescent="0.25">
      <c r="B293" s="2" t="s">
        <v>24</v>
      </c>
      <c r="C293" s="27">
        <f>Frumgögn!AJ44</f>
        <v>281</v>
      </c>
      <c r="D293" s="28">
        <f>Frumgögn!AK44</f>
        <v>165</v>
      </c>
      <c r="E293" s="29">
        <f>Frumgögn!AL44</f>
        <v>116</v>
      </c>
      <c r="F293" s="116">
        <f>Frumgögn!AJ66</f>
        <v>309</v>
      </c>
      <c r="G293" s="117">
        <f>Frumgögn!AK66</f>
        <v>169</v>
      </c>
      <c r="H293" s="119">
        <f>Frumgögn!AL66</f>
        <v>140</v>
      </c>
      <c r="I293" s="27">
        <f>Frumgögn!AJ88</f>
        <v>56</v>
      </c>
      <c r="J293" s="28">
        <f>Frumgögn!AK88</f>
        <v>35</v>
      </c>
      <c r="K293" s="29">
        <f>Frumgögn!AL88</f>
        <v>21</v>
      </c>
      <c r="L293" s="116">
        <f>Frumgögn!AJ110</f>
        <v>7</v>
      </c>
      <c r="M293" s="117">
        <f>Frumgögn!AK110</f>
        <v>4</v>
      </c>
      <c r="N293" s="119">
        <f>Frumgögn!AL110</f>
        <v>3</v>
      </c>
      <c r="P293" s="36">
        <f t="shared" si="78"/>
        <v>653</v>
      </c>
      <c r="Q293" s="37">
        <f t="shared" si="79"/>
        <v>373</v>
      </c>
      <c r="R293" s="38">
        <f t="shared" si="80"/>
        <v>280</v>
      </c>
      <c r="S293" s="43">
        <f t="shared" si="81"/>
        <v>-3.6379596215741737E-2</v>
      </c>
      <c r="T293" s="44">
        <f t="shared" si="82"/>
        <v>2.7309080269189507E-2</v>
      </c>
      <c r="V293" s="36">
        <f>Frumgögn!AJ22</f>
        <v>19776</v>
      </c>
      <c r="W293" s="37">
        <f>Frumgögn!AK22</f>
        <v>9861</v>
      </c>
      <c r="X293" s="38">
        <f>Frumgögn!AL22</f>
        <v>9915</v>
      </c>
      <c r="Y293" s="10">
        <f t="shared" si="83"/>
        <v>-3.0842805222101977E-2</v>
      </c>
      <c r="Z293" s="44">
        <f t="shared" si="84"/>
        <v>3.1011704064206582E-2</v>
      </c>
    </row>
    <row r="294" spans="2:26" x14ac:dyDescent="0.25">
      <c r="B294" s="2" t="s">
        <v>25</v>
      </c>
      <c r="C294" s="27">
        <f>Frumgögn!AJ45</f>
        <v>270</v>
      </c>
      <c r="D294" s="28">
        <f>Frumgögn!AK45</f>
        <v>152</v>
      </c>
      <c r="E294" s="29">
        <f>Frumgögn!AL45</f>
        <v>118</v>
      </c>
      <c r="F294" s="116">
        <f>Frumgögn!AJ67</f>
        <v>282</v>
      </c>
      <c r="G294" s="117">
        <f>Frumgögn!AK67</f>
        <v>151</v>
      </c>
      <c r="H294" s="119">
        <f>Frumgögn!AL67</f>
        <v>131</v>
      </c>
      <c r="I294" s="27">
        <f>Frumgögn!AJ89</f>
        <v>42</v>
      </c>
      <c r="J294" s="28">
        <f>Frumgögn!AK89</f>
        <v>20</v>
      </c>
      <c r="K294" s="29">
        <f>Frumgögn!AL89</f>
        <v>22</v>
      </c>
      <c r="L294" s="116">
        <f>Frumgögn!AJ111</f>
        <v>7</v>
      </c>
      <c r="M294" s="117">
        <f>Frumgögn!AK111</f>
        <v>4</v>
      </c>
      <c r="N294" s="119">
        <f>Frumgögn!AL111</f>
        <v>3</v>
      </c>
      <c r="P294" s="36">
        <f t="shared" si="78"/>
        <v>601</v>
      </c>
      <c r="Q294" s="37">
        <f t="shared" si="79"/>
        <v>327</v>
      </c>
      <c r="R294" s="38">
        <f t="shared" si="80"/>
        <v>274</v>
      </c>
      <c r="S294" s="43">
        <f t="shared" si="81"/>
        <v>-3.1893104457232029E-2</v>
      </c>
      <c r="T294" s="44">
        <f t="shared" si="82"/>
        <v>2.6723885691992588E-2</v>
      </c>
      <c r="V294" s="36">
        <f>Frumgögn!AJ23</f>
        <v>16901</v>
      </c>
      <c r="W294" s="37">
        <f>Frumgögn!AK23</f>
        <v>8540</v>
      </c>
      <c r="X294" s="38">
        <f>Frumgögn!AL23</f>
        <v>8361</v>
      </c>
      <c r="Y294" s="10">
        <f t="shared" si="83"/>
        <v>-2.6711039103209704E-2</v>
      </c>
      <c r="Z294" s="44">
        <f t="shared" si="84"/>
        <v>2.6151170719196291E-2</v>
      </c>
    </row>
    <row r="295" spans="2:26" x14ac:dyDescent="0.25">
      <c r="B295" s="2" t="s">
        <v>26</v>
      </c>
      <c r="C295" s="27">
        <f>Frumgögn!AJ46</f>
        <v>220</v>
      </c>
      <c r="D295" s="28">
        <f>Frumgögn!AK46</f>
        <v>117</v>
      </c>
      <c r="E295" s="29">
        <f>Frumgögn!AL46</f>
        <v>103</v>
      </c>
      <c r="F295" s="116">
        <f>Frumgögn!AJ68</f>
        <v>223</v>
      </c>
      <c r="G295" s="117">
        <f>Frumgögn!AK68</f>
        <v>121</v>
      </c>
      <c r="H295" s="119">
        <f>Frumgögn!AL68</f>
        <v>102</v>
      </c>
      <c r="I295" s="27">
        <f>Frumgögn!AJ90</f>
        <v>39</v>
      </c>
      <c r="J295" s="28">
        <f>Frumgögn!AK90</f>
        <v>24</v>
      </c>
      <c r="K295" s="29">
        <f>Frumgögn!AL90</f>
        <v>15</v>
      </c>
      <c r="L295" s="116">
        <f>Frumgögn!AJ112</f>
        <v>3</v>
      </c>
      <c r="M295" s="117">
        <f>Frumgögn!AK112</f>
        <v>2</v>
      </c>
      <c r="N295" s="119">
        <f>Frumgögn!AL112</f>
        <v>1</v>
      </c>
      <c r="P295" s="36">
        <f t="shared" si="78"/>
        <v>485</v>
      </c>
      <c r="Q295" s="37">
        <f t="shared" si="79"/>
        <v>264</v>
      </c>
      <c r="R295" s="38">
        <f t="shared" si="80"/>
        <v>221</v>
      </c>
      <c r="S295" s="43">
        <f t="shared" si="81"/>
        <v>-2.5748561396664392E-2</v>
      </c>
      <c r="T295" s="44">
        <f t="shared" si="82"/>
        <v>2.1554666926753147E-2</v>
      </c>
      <c r="V295" s="36">
        <f>Frumgögn!AJ24</f>
        <v>13748</v>
      </c>
      <c r="W295" s="37">
        <f>Frumgögn!AK24</f>
        <v>6941</v>
      </c>
      <c r="X295" s="38">
        <f>Frumgögn!AL24</f>
        <v>6807</v>
      </c>
      <c r="Y295" s="10">
        <f t="shared" si="83"/>
        <v>-2.1709756723112244E-2</v>
      </c>
      <c r="Z295" s="44">
        <f t="shared" si="84"/>
        <v>2.1290637374186003E-2</v>
      </c>
    </row>
    <row r="296" spans="2:26" x14ac:dyDescent="0.25">
      <c r="B296" s="2" t="s">
        <v>27</v>
      </c>
      <c r="C296" s="27">
        <f>Frumgögn!AJ47</f>
        <v>153</v>
      </c>
      <c r="D296" s="28">
        <f>Frumgögn!AK47</f>
        <v>84</v>
      </c>
      <c r="E296" s="29">
        <f>Frumgögn!AL47</f>
        <v>69</v>
      </c>
      <c r="F296" s="116">
        <f>Frumgögn!AJ69</f>
        <v>178</v>
      </c>
      <c r="G296" s="117">
        <f>Frumgögn!AK69</f>
        <v>100</v>
      </c>
      <c r="H296" s="119">
        <f>Frumgögn!AL69</f>
        <v>78</v>
      </c>
      <c r="I296" s="27">
        <f>Frumgögn!AJ91</f>
        <v>27</v>
      </c>
      <c r="J296" s="28">
        <f>Frumgögn!AK91</f>
        <v>18</v>
      </c>
      <c r="K296" s="29">
        <f>Frumgögn!AL91</f>
        <v>9</v>
      </c>
      <c r="L296" s="116">
        <f>Frumgögn!AJ113</f>
        <v>2</v>
      </c>
      <c r="M296" s="117">
        <f>Frumgögn!AK113</f>
        <v>1</v>
      </c>
      <c r="N296" s="119">
        <f>Frumgögn!AL113</f>
        <v>1</v>
      </c>
      <c r="P296" s="36">
        <f t="shared" si="78"/>
        <v>360</v>
      </c>
      <c r="Q296" s="37">
        <f t="shared" si="79"/>
        <v>203</v>
      </c>
      <c r="R296" s="38">
        <f t="shared" si="80"/>
        <v>157</v>
      </c>
      <c r="S296" s="43">
        <f t="shared" si="81"/>
        <v>-1.9799083195162392E-2</v>
      </c>
      <c r="T296" s="44">
        <f t="shared" si="82"/>
        <v>1.5312591436652687E-2</v>
      </c>
      <c r="V296" s="36">
        <f>Frumgögn!AJ25</f>
        <v>9743</v>
      </c>
      <c r="W296" s="37">
        <f>Frumgögn!AK25</f>
        <v>4675</v>
      </c>
      <c r="X296" s="38">
        <f>Frumgögn!AL25</f>
        <v>5068</v>
      </c>
      <c r="Y296" s="10">
        <f t="shared" si="83"/>
        <v>-1.4622260867389388E-2</v>
      </c>
      <c r="Z296" s="44">
        <f t="shared" si="84"/>
        <v>1.5851469107150677E-2</v>
      </c>
    </row>
    <row r="297" spans="2:26" x14ac:dyDescent="0.25">
      <c r="B297" s="2" t="s">
        <v>28</v>
      </c>
      <c r="C297" s="27">
        <f>Frumgögn!AJ48</f>
        <v>113</v>
      </c>
      <c r="D297" s="28">
        <f>Frumgögn!AK48</f>
        <v>56</v>
      </c>
      <c r="E297" s="29">
        <f>Frumgögn!AL48</f>
        <v>57</v>
      </c>
      <c r="F297" s="116">
        <f>Frumgögn!AJ70</f>
        <v>122</v>
      </c>
      <c r="G297" s="117">
        <f>Frumgögn!AK70</f>
        <v>60</v>
      </c>
      <c r="H297" s="119">
        <f>Frumgögn!AL70</f>
        <v>62</v>
      </c>
      <c r="I297" s="27">
        <f>Frumgögn!AJ92</f>
        <v>21</v>
      </c>
      <c r="J297" s="28">
        <f>Frumgögn!AK92</f>
        <v>8</v>
      </c>
      <c r="K297" s="29">
        <f>Frumgögn!AL92</f>
        <v>13</v>
      </c>
      <c r="L297" s="116">
        <f>Frumgögn!AJ114</f>
        <v>1</v>
      </c>
      <c r="M297" s="117">
        <f>Frumgögn!AK114</f>
        <v>0</v>
      </c>
      <c r="N297" s="119">
        <f>Frumgögn!AL114</f>
        <v>1</v>
      </c>
      <c r="P297" s="36">
        <f t="shared" si="78"/>
        <v>257</v>
      </c>
      <c r="Q297" s="37">
        <f t="shared" si="79"/>
        <v>124</v>
      </c>
      <c r="R297" s="38">
        <f t="shared" si="80"/>
        <v>133</v>
      </c>
      <c r="S297" s="43">
        <f t="shared" si="81"/>
        <v>-1.2094021262069638E-2</v>
      </c>
      <c r="T297" s="44">
        <f t="shared" si="82"/>
        <v>1.2971813127865016E-2</v>
      </c>
      <c r="V297" s="36">
        <f>Frumgögn!AJ26</f>
        <v>7545</v>
      </c>
      <c r="W297" s="37">
        <f>Frumgögn!AK26</f>
        <v>3552</v>
      </c>
      <c r="X297" s="38">
        <f>Frumgögn!AL26</f>
        <v>3993</v>
      </c>
      <c r="Y297" s="10">
        <f t="shared" si="83"/>
        <v>-1.1109790502880664E-2</v>
      </c>
      <c r="Z297" s="44">
        <f t="shared" si="84"/>
        <v>1.2489131046734936E-2</v>
      </c>
    </row>
    <row r="298" spans="2:26" x14ac:dyDescent="0.25">
      <c r="B298" s="2" t="s">
        <v>29</v>
      </c>
      <c r="C298" s="27">
        <f>Frumgögn!AJ49</f>
        <v>72</v>
      </c>
      <c r="D298" s="28">
        <f>Frumgögn!AK49</f>
        <v>42</v>
      </c>
      <c r="E298" s="29">
        <f>Frumgögn!AL49</f>
        <v>30</v>
      </c>
      <c r="F298" s="116">
        <f>Frumgögn!AJ71</f>
        <v>83</v>
      </c>
      <c r="G298" s="117">
        <f>Frumgögn!AK71</f>
        <v>42</v>
      </c>
      <c r="H298" s="119">
        <f>Frumgögn!AL71</f>
        <v>41</v>
      </c>
      <c r="I298" s="27">
        <f>Frumgögn!AJ93</f>
        <v>29</v>
      </c>
      <c r="J298" s="28">
        <f>Frumgögn!AK93</f>
        <v>18</v>
      </c>
      <c r="K298" s="29">
        <f>Frumgögn!AL93</f>
        <v>11</v>
      </c>
      <c r="L298" s="116">
        <f>Frumgögn!AJ115</f>
        <v>2</v>
      </c>
      <c r="M298" s="117">
        <f>Frumgögn!AK115</f>
        <v>2</v>
      </c>
      <c r="N298" s="119">
        <f>Frumgögn!AL115</f>
        <v>0</v>
      </c>
      <c r="P298" s="36">
        <f t="shared" si="78"/>
        <v>186</v>
      </c>
      <c r="Q298" s="37">
        <f t="shared" si="79"/>
        <v>104</v>
      </c>
      <c r="R298" s="38">
        <f t="shared" si="80"/>
        <v>82</v>
      </c>
      <c r="S298" s="43">
        <f t="shared" si="81"/>
        <v>-1.0143372671413246E-2</v>
      </c>
      <c r="T298" s="44">
        <f t="shared" si="82"/>
        <v>7.997659221691213E-3</v>
      </c>
      <c r="V298" s="36">
        <f>Frumgögn!AJ27</f>
        <v>6240</v>
      </c>
      <c r="W298" s="37">
        <f>Frumgögn!AK27</f>
        <v>2782</v>
      </c>
      <c r="X298" s="38">
        <f>Frumgögn!AL27</f>
        <v>3458</v>
      </c>
      <c r="Y298" s="10">
        <f t="shared" si="83"/>
        <v>-8.7014181247224119E-3</v>
      </c>
      <c r="Z298" s="44">
        <f t="shared" si="84"/>
        <v>1.0815781407365241E-2</v>
      </c>
    </row>
    <row r="299" spans="2:26" x14ac:dyDescent="0.25">
      <c r="B299" s="2" t="s">
        <v>30</v>
      </c>
      <c r="C299" s="27">
        <f>Frumgögn!AJ50</f>
        <v>57</v>
      </c>
      <c r="D299" s="28">
        <f>Frumgögn!AK50</f>
        <v>20</v>
      </c>
      <c r="E299" s="29">
        <f>Frumgögn!AL50</f>
        <v>37</v>
      </c>
      <c r="F299" s="116">
        <f>Frumgögn!AJ72</f>
        <v>65</v>
      </c>
      <c r="G299" s="117">
        <f>Frumgögn!AK72</f>
        <v>32</v>
      </c>
      <c r="H299" s="119">
        <f>Frumgögn!AL72</f>
        <v>33</v>
      </c>
      <c r="I299" s="27">
        <f>Frumgögn!AJ94</f>
        <v>22</v>
      </c>
      <c r="J299" s="28">
        <f>Frumgögn!AK94</f>
        <v>7</v>
      </c>
      <c r="K299" s="29">
        <f>Frumgögn!AL94</f>
        <v>15</v>
      </c>
      <c r="L299" s="116">
        <f>Frumgögn!AJ116</f>
        <v>1</v>
      </c>
      <c r="M299" s="117">
        <f>Frumgögn!AK116</f>
        <v>0</v>
      </c>
      <c r="N299" s="119">
        <f>Frumgögn!AL116</f>
        <v>1</v>
      </c>
      <c r="P299" s="36">
        <f t="shared" si="78"/>
        <v>145</v>
      </c>
      <c r="Q299" s="37">
        <f t="shared" si="79"/>
        <v>59</v>
      </c>
      <c r="R299" s="38">
        <f t="shared" si="80"/>
        <v>86</v>
      </c>
      <c r="S299" s="43">
        <f t="shared" si="81"/>
        <v>-5.7544133424363604E-3</v>
      </c>
      <c r="T299" s="44">
        <f t="shared" si="82"/>
        <v>8.3877889398224909E-3</v>
      </c>
      <c r="V299" s="36">
        <f>Frumgögn!AJ28</f>
        <v>3711</v>
      </c>
      <c r="W299" s="37">
        <f>Frumgögn!AK28</f>
        <v>1477</v>
      </c>
      <c r="X299" s="38">
        <f>Frumgögn!AL28</f>
        <v>2234</v>
      </c>
      <c r="Y299" s="10">
        <f t="shared" si="83"/>
        <v>-4.6196961071944655E-3</v>
      </c>
      <c r="Z299" s="44">
        <f t="shared" si="84"/>
        <v>6.9874076529942014E-3</v>
      </c>
    </row>
    <row r="300" spans="2:26" x14ac:dyDescent="0.25">
      <c r="B300" s="2" t="s">
        <v>31</v>
      </c>
      <c r="C300" s="27">
        <f>Frumgögn!AJ51</f>
        <v>17</v>
      </c>
      <c r="D300" s="28">
        <f>Frumgögn!AK51</f>
        <v>6</v>
      </c>
      <c r="E300" s="29">
        <f>Frumgögn!AL51</f>
        <v>11</v>
      </c>
      <c r="F300" s="116">
        <f>Frumgögn!AJ73</f>
        <v>17</v>
      </c>
      <c r="G300" s="117">
        <f>Frumgögn!AK73</f>
        <v>6</v>
      </c>
      <c r="H300" s="119">
        <f>Frumgögn!AL73</f>
        <v>11</v>
      </c>
      <c r="I300" s="27">
        <f>Frumgögn!AJ95</f>
        <v>2</v>
      </c>
      <c r="J300" s="28">
        <f>Frumgögn!AK95</f>
        <v>1</v>
      </c>
      <c r="K300" s="29">
        <f>Frumgögn!AL95</f>
        <v>1</v>
      </c>
      <c r="L300" s="116">
        <f>Frumgögn!AJ117</f>
        <v>1</v>
      </c>
      <c r="M300" s="117">
        <f>Frumgögn!AK117</f>
        <v>1</v>
      </c>
      <c r="N300" s="119">
        <f>Frumgögn!AL117</f>
        <v>0</v>
      </c>
      <c r="P300" s="36">
        <f t="shared" si="78"/>
        <v>37</v>
      </c>
      <c r="Q300" s="37">
        <f t="shared" si="79"/>
        <v>14</v>
      </c>
      <c r="R300" s="38">
        <f t="shared" si="80"/>
        <v>23</v>
      </c>
      <c r="S300" s="43">
        <f t="shared" si="81"/>
        <v>-1.3654540134594752E-3</v>
      </c>
      <c r="T300" s="44">
        <f t="shared" si="82"/>
        <v>2.2432458792548521E-3</v>
      </c>
      <c r="V300" s="36">
        <f>Frumgögn!AJ29</f>
        <v>1489</v>
      </c>
      <c r="W300" s="37">
        <f>Frumgögn!AK29</f>
        <v>487</v>
      </c>
      <c r="X300" s="38">
        <f>Frumgögn!AL29</f>
        <v>1002</v>
      </c>
      <c r="Y300" s="10">
        <f t="shared" si="83"/>
        <v>-1.5232173352767125E-3</v>
      </c>
      <c r="Z300" s="44">
        <f t="shared" si="84"/>
        <v>3.1340118479409981E-3</v>
      </c>
    </row>
    <row r="301" spans="2:26" x14ac:dyDescent="0.25">
      <c r="B301" s="2" t="s">
        <v>32</v>
      </c>
      <c r="C301" s="27">
        <f>Frumgögn!AJ52</f>
        <v>5</v>
      </c>
      <c r="D301" s="28">
        <f>Frumgögn!AK52</f>
        <v>3</v>
      </c>
      <c r="E301" s="29">
        <f>Frumgögn!AL52</f>
        <v>2</v>
      </c>
      <c r="F301" s="116">
        <f>Frumgögn!AJ74</f>
        <v>5</v>
      </c>
      <c r="G301" s="117">
        <f>Frumgögn!AK74</f>
        <v>3</v>
      </c>
      <c r="H301" s="119">
        <f>Frumgögn!AL74</f>
        <v>2</v>
      </c>
      <c r="I301" s="27">
        <f>Frumgögn!AJ96</f>
        <v>3</v>
      </c>
      <c r="J301" s="28">
        <f>Frumgögn!AK96</f>
        <v>1</v>
      </c>
      <c r="K301" s="29">
        <f>Frumgögn!AL96</f>
        <v>2</v>
      </c>
      <c r="L301" s="116">
        <f>Frumgögn!AJ118</f>
        <v>0</v>
      </c>
      <c r="M301" s="117">
        <f>Frumgögn!AK118</f>
        <v>0</v>
      </c>
      <c r="N301" s="119">
        <f>Frumgögn!AL118</f>
        <v>0</v>
      </c>
      <c r="P301" s="36">
        <f t="shared" si="78"/>
        <v>13</v>
      </c>
      <c r="Q301" s="37">
        <f t="shared" si="79"/>
        <v>7</v>
      </c>
      <c r="R301" s="38">
        <f t="shared" si="80"/>
        <v>6</v>
      </c>
      <c r="S301" s="43">
        <f t="shared" si="81"/>
        <v>-6.8272700672973759E-4</v>
      </c>
      <c r="T301" s="44">
        <f t="shared" si="82"/>
        <v>5.8519457719691801E-4</v>
      </c>
      <c r="V301" s="36">
        <f>Frumgögn!AJ30</f>
        <v>298</v>
      </c>
      <c r="W301" s="37">
        <f>Frumgögn!AK30</f>
        <v>91</v>
      </c>
      <c r="X301" s="38">
        <f>Frumgögn!AL30</f>
        <v>207</v>
      </c>
      <c r="Y301" s="10">
        <f t="shared" si="83"/>
        <v>-2.8462582650961161E-4</v>
      </c>
      <c r="Z301" s="44">
        <f t="shared" si="84"/>
        <v>6.4744556140098458E-4</v>
      </c>
    </row>
    <row r="302" spans="2:26" ht="15.75" thickBot="1" x14ac:dyDescent="0.3">
      <c r="B302" s="2" t="s">
        <v>33</v>
      </c>
      <c r="C302" s="30">
        <f>Frumgögn!AJ53</f>
        <v>1</v>
      </c>
      <c r="D302" s="31">
        <f>Frumgögn!AK53</f>
        <v>1</v>
      </c>
      <c r="E302" s="32">
        <f>Frumgögn!AL53</f>
        <v>0</v>
      </c>
      <c r="F302" s="120">
        <f>Frumgögn!AJ75</f>
        <v>0</v>
      </c>
      <c r="G302" s="121">
        <f>Frumgögn!AK75</f>
        <v>0</v>
      </c>
      <c r="H302" s="122">
        <f>Frumgögn!AL75</f>
        <v>0</v>
      </c>
      <c r="I302" s="30">
        <f>Frumgögn!AJ97</f>
        <v>0</v>
      </c>
      <c r="J302" s="31">
        <f>Frumgögn!AK97</f>
        <v>0</v>
      </c>
      <c r="K302" s="32">
        <f>Frumgögn!AL97</f>
        <v>0</v>
      </c>
      <c r="L302" s="120">
        <f>Frumgögn!AJ119</f>
        <v>0</v>
      </c>
      <c r="M302" s="121">
        <f>Frumgögn!AK119</f>
        <v>0</v>
      </c>
      <c r="N302" s="122">
        <f>Frumgögn!AL119</f>
        <v>0</v>
      </c>
      <c r="P302" s="39">
        <f t="shared" si="78"/>
        <v>1</v>
      </c>
      <c r="Q302" s="40">
        <f t="shared" si="79"/>
        <v>1</v>
      </c>
      <c r="R302" s="41">
        <f t="shared" si="80"/>
        <v>0</v>
      </c>
      <c r="S302" s="45">
        <f t="shared" si="81"/>
        <v>-9.7532429532819659E-5</v>
      </c>
      <c r="T302" s="46">
        <f t="shared" si="82"/>
        <v>0</v>
      </c>
      <c r="V302" s="39">
        <f>Frumgögn!AJ31</f>
        <v>35</v>
      </c>
      <c r="W302" s="40">
        <f>Frumgögn!AK31</f>
        <v>6</v>
      </c>
      <c r="X302" s="41">
        <f>Frumgögn!AL31</f>
        <v>29</v>
      </c>
      <c r="Y302" s="51">
        <f t="shared" si="83"/>
        <v>-1.8766538011622743E-5</v>
      </c>
      <c r="Z302" s="46">
        <f t="shared" si="84"/>
        <v>9.0704933722843257E-5</v>
      </c>
    </row>
    <row r="303" spans="2:26" x14ac:dyDescent="0.25">
      <c r="B303" s="9"/>
      <c r="C303" s="9"/>
      <c r="D303" s="9"/>
      <c r="H303" s="9"/>
      <c r="I303" s="9"/>
      <c r="J303" s="10"/>
      <c r="O303" s="2" t="s">
        <v>42</v>
      </c>
      <c r="P303" s="9">
        <f>SUM(P282:P302)</f>
        <v>10253</v>
      </c>
      <c r="Q303" s="9">
        <f>SUM(Q282:Q302)</f>
        <v>5389</v>
      </c>
      <c r="R303" s="9">
        <f>SUM(R282:R302)</f>
        <v>4864</v>
      </c>
      <c r="U303" s="2" t="s">
        <v>42</v>
      </c>
      <c r="V303" s="9">
        <f>SUM(V282:V302)</f>
        <v>319718</v>
      </c>
      <c r="W303" s="9">
        <f>SUM(W282:W302)</f>
        <v>159763</v>
      </c>
      <c r="X303" s="9">
        <f>SUM(X282:X302)</f>
        <v>159955</v>
      </c>
    </row>
    <row r="304" spans="2:26" ht="15.75" thickBot="1" x14ac:dyDescent="0.3"/>
    <row r="305" spans="1:26" ht="21.75" thickBot="1" x14ac:dyDescent="0.4">
      <c r="A305" s="2" t="s">
        <v>38</v>
      </c>
      <c r="B305" s="49">
        <v>2015</v>
      </c>
      <c r="C305" s="127" t="s">
        <v>34</v>
      </c>
      <c r="D305" s="128"/>
      <c r="E305" s="129"/>
      <c r="F305" s="127" t="s">
        <v>35</v>
      </c>
      <c r="G305" s="128"/>
      <c r="H305" s="129"/>
      <c r="I305" s="127" t="s">
        <v>36</v>
      </c>
      <c r="J305" s="128"/>
      <c r="K305" s="129"/>
      <c r="L305" s="127" t="s">
        <v>37</v>
      </c>
      <c r="M305" s="128"/>
      <c r="N305" s="129"/>
      <c r="O305" s="42"/>
      <c r="P305" s="130" t="s">
        <v>38</v>
      </c>
      <c r="Q305" s="131"/>
      <c r="R305" s="132"/>
      <c r="S305" s="133">
        <f>B305</f>
        <v>2015</v>
      </c>
      <c r="T305" s="134"/>
      <c r="V305" s="130" t="s">
        <v>39</v>
      </c>
      <c r="W305" s="131"/>
      <c r="X305" s="132"/>
      <c r="Y305" s="133">
        <f>B305</f>
        <v>2015</v>
      </c>
      <c r="Z305" s="134"/>
    </row>
    <row r="306" spans="1:26" ht="15.75" thickBot="1" x14ac:dyDescent="0.3">
      <c r="A306" s="2"/>
      <c r="B306" s="2"/>
      <c r="C306" s="13" t="s">
        <v>9</v>
      </c>
      <c r="D306" s="12" t="s">
        <v>10</v>
      </c>
      <c r="E306" s="14" t="s">
        <v>11</v>
      </c>
      <c r="F306" s="18" t="s">
        <v>9</v>
      </c>
      <c r="G306" s="19" t="s">
        <v>10</v>
      </c>
      <c r="H306" s="20" t="s">
        <v>11</v>
      </c>
      <c r="I306" s="18" t="s">
        <v>9</v>
      </c>
      <c r="J306" s="19" t="s">
        <v>10</v>
      </c>
      <c r="K306" s="20" t="s">
        <v>11</v>
      </c>
      <c r="L306" s="18" t="s">
        <v>9</v>
      </c>
      <c r="M306" s="19" t="s">
        <v>10</v>
      </c>
      <c r="N306" s="20" t="s">
        <v>11</v>
      </c>
      <c r="O306" s="12"/>
      <c r="P306" s="21" t="s">
        <v>9</v>
      </c>
      <c r="Q306" s="22" t="s">
        <v>10</v>
      </c>
      <c r="R306" s="23" t="s">
        <v>11</v>
      </c>
      <c r="S306" s="18" t="s">
        <v>40</v>
      </c>
      <c r="T306" s="20" t="s">
        <v>41</v>
      </c>
      <c r="U306" s="2"/>
      <c r="V306" s="15" t="s">
        <v>9</v>
      </c>
      <c r="W306" s="16" t="s">
        <v>10</v>
      </c>
      <c r="X306" s="17" t="s">
        <v>11</v>
      </c>
      <c r="Y306" s="18" t="s">
        <v>40</v>
      </c>
      <c r="Z306" s="20" t="s">
        <v>41</v>
      </c>
    </row>
    <row r="307" spans="1:26" x14ac:dyDescent="0.25">
      <c r="B307" s="2" t="s">
        <v>13</v>
      </c>
      <c r="C307" s="24">
        <f>Frumgögn!AM33</f>
        <v>366</v>
      </c>
      <c r="D307" s="25">
        <f>Frumgögn!AN33</f>
        <v>193</v>
      </c>
      <c r="E307" s="26">
        <f>Frumgögn!AO33</f>
        <v>173</v>
      </c>
      <c r="F307" s="114">
        <f>Frumgögn!AM55</f>
        <v>325</v>
      </c>
      <c r="G307" s="115">
        <f>Frumgögn!AN55</f>
        <v>159</v>
      </c>
      <c r="H307" s="118">
        <f>Frumgögn!AO55</f>
        <v>166</v>
      </c>
      <c r="I307" s="24">
        <f>Frumgögn!AM77</f>
        <v>24</v>
      </c>
      <c r="J307" s="25">
        <f>Frumgögn!AN77</f>
        <v>9</v>
      </c>
      <c r="K307" s="26">
        <f>Frumgögn!AO77</f>
        <v>15</v>
      </c>
      <c r="L307" s="114">
        <f>Frumgögn!AM99</f>
        <v>0</v>
      </c>
      <c r="M307" s="115">
        <f>Frumgögn!AN99</f>
        <v>0</v>
      </c>
      <c r="N307" s="118">
        <f>Frumgögn!AO99</f>
        <v>0</v>
      </c>
      <c r="P307" s="33">
        <f>C307+F307+I307+L307</f>
        <v>715</v>
      </c>
      <c r="Q307" s="34">
        <f>M307+J307+G307+D307</f>
        <v>361</v>
      </c>
      <c r="R307" s="35">
        <f>N307+K307+H307+E307</f>
        <v>354</v>
      </c>
      <c r="S307" s="43">
        <f>Q307/$P$328*-1</f>
        <v>-3.5229823362935495E-2</v>
      </c>
      <c r="T307" s="44">
        <f>R307/$P$328</f>
        <v>3.4546696594125112E-2</v>
      </c>
      <c r="V307" s="33">
        <f>Frumgögn!AM11</f>
        <v>22497</v>
      </c>
      <c r="W307" s="34">
        <f>Frumgögn!AN11</f>
        <v>11443</v>
      </c>
      <c r="X307" s="35">
        <f>Frumgögn!AO11</f>
        <v>11054</v>
      </c>
      <c r="Y307" s="50">
        <f>W307/$V$328*-1</f>
        <v>-3.5424612412699986E-2</v>
      </c>
      <c r="Z307" s="48">
        <f>X307/$V$328</f>
        <v>3.4220367526871069E-2</v>
      </c>
    </row>
    <row r="308" spans="1:26" x14ac:dyDescent="0.25">
      <c r="B308" s="2" t="s">
        <v>14</v>
      </c>
      <c r="C308" s="27">
        <f>Frumgögn!AM34</f>
        <v>328</v>
      </c>
      <c r="D308" s="28">
        <f>Frumgögn!AN34</f>
        <v>167</v>
      </c>
      <c r="E308" s="29">
        <f>Frumgögn!AO34</f>
        <v>161</v>
      </c>
      <c r="F308" s="116">
        <f>Frumgögn!AM56</f>
        <v>329</v>
      </c>
      <c r="G308" s="117">
        <f>Frumgögn!AN56</f>
        <v>180</v>
      </c>
      <c r="H308" s="119">
        <f>Frumgögn!AO56</f>
        <v>149</v>
      </c>
      <c r="I308" s="27">
        <f>Frumgögn!AM78</f>
        <v>41</v>
      </c>
      <c r="J308" s="28">
        <f>Frumgögn!AN78</f>
        <v>19</v>
      </c>
      <c r="K308" s="29">
        <f>Frumgögn!AO78</f>
        <v>22</v>
      </c>
      <c r="L308" s="116">
        <f>Frumgögn!AM100</f>
        <v>0</v>
      </c>
      <c r="M308" s="117">
        <f>Frumgögn!AN100</f>
        <v>0</v>
      </c>
      <c r="N308" s="119">
        <f>Frumgögn!AO100</f>
        <v>0</v>
      </c>
      <c r="P308" s="36">
        <f t="shared" ref="P308:P327" si="85">C308+F308+I308+L308</f>
        <v>698</v>
      </c>
      <c r="Q308" s="37">
        <f t="shared" ref="Q308:Q327" si="86">M308+J308+G308+D308</f>
        <v>366</v>
      </c>
      <c r="R308" s="38">
        <f t="shared" ref="R308:R327" si="87">N308+K308+H308+E308</f>
        <v>332</v>
      </c>
      <c r="S308" s="43">
        <f t="shared" ref="S308:S327" si="88">Q308/$P$328*-1</f>
        <v>-3.5717771054942907E-2</v>
      </c>
      <c r="T308" s="44">
        <f t="shared" ref="T308:T327" si="89">R308/$P$328</f>
        <v>3.2399726749292479E-2</v>
      </c>
      <c r="V308" s="36">
        <f>Frumgögn!AM12</f>
        <v>22847</v>
      </c>
      <c r="W308" s="37">
        <f>Frumgögn!AN12</f>
        <v>11775</v>
      </c>
      <c r="X308" s="38">
        <f>Frumgögn!AO12</f>
        <v>11072</v>
      </c>
      <c r="Y308" s="10">
        <f t="shared" ref="Y308:Y327" si="90">W308/$V$328*-1</f>
        <v>-3.6452399821685078E-2</v>
      </c>
      <c r="Z308" s="44">
        <f t="shared" ref="Z308:Z327" si="91">X308/$V$328</f>
        <v>3.4276090940611223E-2</v>
      </c>
    </row>
    <row r="309" spans="1:26" x14ac:dyDescent="0.25">
      <c r="B309" s="2" t="s">
        <v>15</v>
      </c>
      <c r="C309" s="27">
        <f>Frumgögn!AM35</f>
        <v>319</v>
      </c>
      <c r="D309" s="28">
        <f>Frumgögn!AN35</f>
        <v>151</v>
      </c>
      <c r="E309" s="29">
        <f>Frumgögn!AO35</f>
        <v>168</v>
      </c>
      <c r="F309" s="116">
        <f>Frumgögn!AM57</f>
        <v>314</v>
      </c>
      <c r="G309" s="117">
        <f>Frumgögn!AN57</f>
        <v>159</v>
      </c>
      <c r="H309" s="119">
        <f>Frumgögn!AO57</f>
        <v>155</v>
      </c>
      <c r="I309" s="27">
        <f>Frumgögn!AM79</f>
        <v>51</v>
      </c>
      <c r="J309" s="28">
        <f>Frumgögn!AN79</f>
        <v>26</v>
      </c>
      <c r="K309" s="29">
        <f>Frumgögn!AO79</f>
        <v>25</v>
      </c>
      <c r="L309" s="116">
        <f>Frumgögn!AM101</f>
        <v>4</v>
      </c>
      <c r="M309" s="117">
        <f>Frumgögn!AN101</f>
        <v>4</v>
      </c>
      <c r="N309" s="119">
        <f>Frumgögn!AO101</f>
        <v>0</v>
      </c>
      <c r="P309" s="36">
        <f t="shared" si="85"/>
        <v>688</v>
      </c>
      <c r="Q309" s="37">
        <f t="shared" si="86"/>
        <v>340</v>
      </c>
      <c r="R309" s="38">
        <f t="shared" si="87"/>
        <v>348</v>
      </c>
      <c r="S309" s="43">
        <f t="shared" si="88"/>
        <v>-3.318044305650434E-2</v>
      </c>
      <c r="T309" s="44">
        <f t="shared" si="89"/>
        <v>3.3961159363716208E-2</v>
      </c>
      <c r="V309" s="36">
        <f>Frumgögn!AM13</f>
        <v>21241</v>
      </c>
      <c r="W309" s="37">
        <f>Frumgögn!AN13</f>
        <v>10774</v>
      </c>
      <c r="X309" s="38">
        <f>Frumgögn!AO13</f>
        <v>10467</v>
      </c>
      <c r="Y309" s="10">
        <f t="shared" si="90"/>
        <v>-3.3353558868690875E-2</v>
      </c>
      <c r="Z309" s="44">
        <f t="shared" si="91"/>
        <v>3.2403165089900439E-2</v>
      </c>
    </row>
    <row r="310" spans="1:26" x14ac:dyDescent="0.25">
      <c r="B310" s="2" t="s">
        <v>16</v>
      </c>
      <c r="C310" s="27">
        <f>Frumgögn!AM36</f>
        <v>362</v>
      </c>
      <c r="D310" s="28">
        <f>Frumgögn!AN36</f>
        <v>186</v>
      </c>
      <c r="E310" s="29">
        <f>Frumgögn!AO36</f>
        <v>176</v>
      </c>
      <c r="F310" s="116">
        <f>Frumgögn!AM58</f>
        <v>322</v>
      </c>
      <c r="G310" s="117">
        <f>Frumgögn!AN58</f>
        <v>160</v>
      </c>
      <c r="H310" s="119">
        <f>Frumgögn!AO58</f>
        <v>162</v>
      </c>
      <c r="I310" s="27">
        <f>Frumgögn!AM80</f>
        <v>47</v>
      </c>
      <c r="J310" s="28">
        <f>Frumgögn!AN80</f>
        <v>22</v>
      </c>
      <c r="K310" s="29">
        <f>Frumgögn!AO80</f>
        <v>25</v>
      </c>
      <c r="L310" s="116">
        <f>Frumgögn!AM102</f>
        <v>7</v>
      </c>
      <c r="M310" s="117">
        <f>Frumgögn!AN102</f>
        <v>3</v>
      </c>
      <c r="N310" s="119">
        <f>Frumgögn!AO102</f>
        <v>4</v>
      </c>
      <c r="P310" s="36">
        <f t="shared" si="85"/>
        <v>738</v>
      </c>
      <c r="Q310" s="37">
        <f t="shared" si="86"/>
        <v>371</v>
      </c>
      <c r="R310" s="38">
        <f t="shared" si="87"/>
        <v>367</v>
      </c>
      <c r="S310" s="43">
        <f t="shared" si="88"/>
        <v>-3.6205718746950326E-2</v>
      </c>
      <c r="T310" s="44">
        <f t="shared" si="89"/>
        <v>3.5815360593344392E-2</v>
      </c>
      <c r="V310" s="36">
        <f>Frumgögn!AM14</f>
        <v>22032</v>
      </c>
      <c r="W310" s="37">
        <f>Frumgögn!AN14</f>
        <v>11265</v>
      </c>
      <c r="X310" s="38">
        <f>Frumgögn!AO14</f>
        <v>10767</v>
      </c>
      <c r="Y310" s="10">
        <f t="shared" si="90"/>
        <v>-3.4873569765713999E-2</v>
      </c>
      <c r="Z310" s="44">
        <f t="shared" si="91"/>
        <v>3.3331888652236366E-2</v>
      </c>
    </row>
    <row r="311" spans="1:26" x14ac:dyDescent="0.25">
      <c r="B311" s="2" t="s">
        <v>17</v>
      </c>
      <c r="C311" s="27">
        <f>Frumgögn!AM37</f>
        <v>333</v>
      </c>
      <c r="D311" s="28">
        <f>Frumgögn!AN37</f>
        <v>192</v>
      </c>
      <c r="E311" s="29">
        <f>Frumgögn!AO37</f>
        <v>141</v>
      </c>
      <c r="F311" s="116">
        <f>Frumgögn!AM59</f>
        <v>295</v>
      </c>
      <c r="G311" s="117">
        <f>Frumgögn!AN59</f>
        <v>151</v>
      </c>
      <c r="H311" s="119">
        <f>Frumgögn!AO59</f>
        <v>144</v>
      </c>
      <c r="I311" s="27">
        <f>Frumgögn!AM81</f>
        <v>37</v>
      </c>
      <c r="J311" s="28">
        <f>Frumgögn!AN81</f>
        <v>20</v>
      </c>
      <c r="K311" s="29">
        <f>Frumgögn!AO81</f>
        <v>17</v>
      </c>
      <c r="L311" s="116">
        <f>Frumgögn!AM103</f>
        <v>8</v>
      </c>
      <c r="M311" s="117">
        <f>Frumgögn!AN103</f>
        <v>7</v>
      </c>
      <c r="N311" s="119">
        <f>Frumgögn!AO103</f>
        <v>1</v>
      </c>
      <c r="P311" s="36">
        <f t="shared" si="85"/>
        <v>673</v>
      </c>
      <c r="Q311" s="37">
        <f t="shared" si="86"/>
        <v>370</v>
      </c>
      <c r="R311" s="38">
        <f t="shared" si="87"/>
        <v>303</v>
      </c>
      <c r="S311" s="43">
        <f t="shared" si="88"/>
        <v>-3.6108129208548841E-2</v>
      </c>
      <c r="T311" s="44">
        <f t="shared" si="89"/>
        <v>2.956963013564946E-2</v>
      </c>
      <c r="V311" s="36">
        <f>Frumgögn!AM15</f>
        <v>24160</v>
      </c>
      <c r="W311" s="37">
        <f>Frumgögn!AN15</f>
        <v>12467</v>
      </c>
      <c r="X311" s="38">
        <f>Frumgögn!AO15</f>
        <v>11693</v>
      </c>
      <c r="Y311" s="10">
        <f t="shared" si="90"/>
        <v>-3.859465550547328E-2</v>
      </c>
      <c r="Z311" s="44">
        <f t="shared" si="91"/>
        <v>3.6198548714646589E-2</v>
      </c>
    </row>
    <row r="312" spans="1:26" x14ac:dyDescent="0.25">
      <c r="B312" s="2" t="s">
        <v>18</v>
      </c>
      <c r="C312" s="27">
        <f>Frumgögn!AM38</f>
        <v>339</v>
      </c>
      <c r="D312" s="28">
        <f>Frumgögn!AN38</f>
        <v>178</v>
      </c>
      <c r="E312" s="29">
        <f>Frumgögn!AO38</f>
        <v>161</v>
      </c>
      <c r="F312" s="116">
        <f>Frumgögn!AM60</f>
        <v>274</v>
      </c>
      <c r="G312" s="117">
        <f>Frumgögn!AN60</f>
        <v>150</v>
      </c>
      <c r="H312" s="119">
        <f>Frumgögn!AO60</f>
        <v>124</v>
      </c>
      <c r="I312" s="27">
        <f>Frumgögn!AM82</f>
        <v>37</v>
      </c>
      <c r="J312" s="28">
        <f>Frumgögn!AN82</f>
        <v>24</v>
      </c>
      <c r="K312" s="29">
        <f>Frumgögn!AO82</f>
        <v>13</v>
      </c>
      <c r="L312" s="116">
        <f>Frumgögn!AM104</f>
        <v>4</v>
      </c>
      <c r="M312" s="117">
        <f>Frumgögn!AN104</f>
        <v>2</v>
      </c>
      <c r="N312" s="119">
        <f>Frumgögn!AO104</f>
        <v>2</v>
      </c>
      <c r="P312" s="36">
        <f t="shared" si="85"/>
        <v>654</v>
      </c>
      <c r="Q312" s="37">
        <f t="shared" si="86"/>
        <v>354</v>
      </c>
      <c r="R312" s="38">
        <f t="shared" si="87"/>
        <v>300</v>
      </c>
      <c r="S312" s="43">
        <f t="shared" si="88"/>
        <v>-3.4546696594125112E-2</v>
      </c>
      <c r="T312" s="44">
        <f t="shared" si="89"/>
        <v>2.9276861520445008E-2</v>
      </c>
      <c r="V312" s="36">
        <f>Frumgögn!AM16</f>
        <v>22089</v>
      </c>
      <c r="W312" s="37">
        <f>Frumgögn!AN16</f>
        <v>11239</v>
      </c>
      <c r="X312" s="38">
        <f>Frumgögn!AO16</f>
        <v>10850</v>
      </c>
      <c r="Y312" s="10">
        <f t="shared" si="90"/>
        <v>-3.4793080390311558E-2</v>
      </c>
      <c r="Z312" s="44">
        <f t="shared" si="91"/>
        <v>3.3588835504482641E-2</v>
      </c>
    </row>
    <row r="313" spans="1:26" x14ac:dyDescent="0.25">
      <c r="B313" s="2" t="s">
        <v>19</v>
      </c>
      <c r="C313" s="27">
        <f>Frumgögn!AM39</f>
        <v>350</v>
      </c>
      <c r="D313" s="28">
        <f>Frumgögn!AN39</f>
        <v>195</v>
      </c>
      <c r="E313" s="29">
        <f>Frumgögn!AO39</f>
        <v>155</v>
      </c>
      <c r="F313" s="116">
        <f>Frumgögn!AM61</f>
        <v>269</v>
      </c>
      <c r="G313" s="117">
        <f>Frumgögn!AN61</f>
        <v>122</v>
      </c>
      <c r="H313" s="119">
        <f>Frumgögn!AO61</f>
        <v>147</v>
      </c>
      <c r="I313" s="27">
        <f>Frumgögn!AM83</f>
        <v>24</v>
      </c>
      <c r="J313" s="28">
        <f>Frumgögn!AN83</f>
        <v>16</v>
      </c>
      <c r="K313" s="29">
        <f>Frumgögn!AO83</f>
        <v>8</v>
      </c>
      <c r="L313" s="116">
        <f>Frumgögn!AM105</f>
        <v>2</v>
      </c>
      <c r="M313" s="117">
        <f>Frumgögn!AN105</f>
        <v>2</v>
      </c>
      <c r="N313" s="119">
        <f>Frumgögn!AO105</f>
        <v>0</v>
      </c>
      <c r="P313" s="36">
        <f t="shared" si="85"/>
        <v>645</v>
      </c>
      <c r="Q313" s="37">
        <f t="shared" si="86"/>
        <v>335</v>
      </c>
      <c r="R313" s="38">
        <f t="shared" si="87"/>
        <v>310</v>
      </c>
      <c r="S313" s="43">
        <f t="shared" si="88"/>
        <v>-3.2692495364496928E-2</v>
      </c>
      <c r="T313" s="44">
        <f t="shared" si="89"/>
        <v>3.0252756904459843E-2</v>
      </c>
      <c r="V313" s="36">
        <f>Frumgögn!AM17</f>
        <v>22439</v>
      </c>
      <c r="W313" s="37">
        <f>Frumgögn!AN17</f>
        <v>11388</v>
      </c>
      <c r="X313" s="38">
        <f>Frumgögn!AO17</f>
        <v>11051</v>
      </c>
      <c r="Y313" s="10">
        <f t="shared" si="90"/>
        <v>-3.5254346426271732E-2</v>
      </c>
      <c r="Z313" s="44">
        <f t="shared" si="91"/>
        <v>3.4211080291247711E-2</v>
      </c>
    </row>
    <row r="314" spans="1:26" x14ac:dyDescent="0.25">
      <c r="B314" s="2" t="s">
        <v>20</v>
      </c>
      <c r="C314" s="27">
        <f>Frumgögn!AM40</f>
        <v>272</v>
      </c>
      <c r="D314" s="28">
        <f>Frumgögn!AN40</f>
        <v>152</v>
      </c>
      <c r="E314" s="29">
        <f>Frumgögn!AO40</f>
        <v>120</v>
      </c>
      <c r="F314" s="116">
        <f>Frumgögn!AM62</f>
        <v>282</v>
      </c>
      <c r="G314" s="117">
        <f>Frumgögn!AN62</f>
        <v>146</v>
      </c>
      <c r="H314" s="119">
        <f>Frumgögn!AO62</f>
        <v>136</v>
      </c>
      <c r="I314" s="27">
        <f>Frumgögn!AM84</f>
        <v>38</v>
      </c>
      <c r="J314" s="28">
        <f>Frumgögn!AN84</f>
        <v>14</v>
      </c>
      <c r="K314" s="29">
        <f>Frumgögn!AO84</f>
        <v>24</v>
      </c>
      <c r="L314" s="116">
        <f>Frumgögn!AM106</f>
        <v>3</v>
      </c>
      <c r="M314" s="117">
        <f>Frumgögn!AN106</f>
        <v>2</v>
      </c>
      <c r="N314" s="119">
        <f>Frumgögn!AO106</f>
        <v>1</v>
      </c>
      <c r="P314" s="36">
        <f t="shared" si="85"/>
        <v>595</v>
      </c>
      <c r="Q314" s="37">
        <f t="shared" si="86"/>
        <v>314</v>
      </c>
      <c r="R314" s="38">
        <f t="shared" si="87"/>
        <v>281</v>
      </c>
      <c r="S314" s="43">
        <f t="shared" si="88"/>
        <v>-3.0643115058065776E-2</v>
      </c>
      <c r="T314" s="44">
        <f t="shared" si="89"/>
        <v>2.7422660290816823E-2</v>
      </c>
      <c r="V314" s="36">
        <f>Frumgögn!AM18</f>
        <v>21173</v>
      </c>
      <c r="W314" s="37">
        <f>Frumgögn!AN18</f>
        <v>10563</v>
      </c>
      <c r="X314" s="38">
        <f>Frumgögn!AO18</f>
        <v>10610</v>
      </c>
      <c r="Y314" s="10">
        <f t="shared" si="90"/>
        <v>-3.2700356629847938E-2</v>
      </c>
      <c r="Z314" s="44">
        <f t="shared" si="91"/>
        <v>3.2845856654613897E-2</v>
      </c>
    </row>
    <row r="315" spans="1:26" x14ac:dyDescent="0.25">
      <c r="B315" s="2" t="s">
        <v>21</v>
      </c>
      <c r="C315" s="27">
        <f>Frumgögn!AM41</f>
        <v>299</v>
      </c>
      <c r="D315" s="28">
        <f>Frumgögn!AN41</f>
        <v>166</v>
      </c>
      <c r="E315" s="29">
        <f>Frumgögn!AO41</f>
        <v>133</v>
      </c>
      <c r="F315" s="116">
        <f>Frumgögn!AM63</f>
        <v>319</v>
      </c>
      <c r="G315" s="117">
        <f>Frumgögn!AN63</f>
        <v>165</v>
      </c>
      <c r="H315" s="119">
        <f>Frumgögn!AO63</f>
        <v>154</v>
      </c>
      <c r="I315" s="27">
        <f>Frumgögn!AM85</f>
        <v>39</v>
      </c>
      <c r="J315" s="28">
        <f>Frumgögn!AN85</f>
        <v>23</v>
      </c>
      <c r="K315" s="29">
        <f>Frumgögn!AO85</f>
        <v>16</v>
      </c>
      <c r="L315" s="116">
        <f>Frumgögn!AM107</f>
        <v>2</v>
      </c>
      <c r="M315" s="117">
        <f>Frumgögn!AN107</f>
        <v>2</v>
      </c>
      <c r="N315" s="119">
        <f>Frumgögn!AO107</f>
        <v>0</v>
      </c>
      <c r="P315" s="36">
        <f t="shared" si="85"/>
        <v>659</v>
      </c>
      <c r="Q315" s="37">
        <f t="shared" si="86"/>
        <v>356</v>
      </c>
      <c r="R315" s="38">
        <f t="shared" si="87"/>
        <v>303</v>
      </c>
      <c r="S315" s="43">
        <f t="shared" si="88"/>
        <v>-3.4741875670928075E-2</v>
      </c>
      <c r="T315" s="44">
        <f t="shared" si="89"/>
        <v>2.956963013564946E-2</v>
      </c>
      <c r="V315" s="36">
        <f>Frumgögn!AM19</f>
        <v>20789</v>
      </c>
      <c r="W315" s="37">
        <f>Frumgögn!AN19</f>
        <v>10423</v>
      </c>
      <c r="X315" s="38">
        <f>Frumgögn!AO19</f>
        <v>10366</v>
      </c>
      <c r="Y315" s="10">
        <f t="shared" si="90"/>
        <v>-3.2266952300757837E-2</v>
      </c>
      <c r="Z315" s="44">
        <f t="shared" si="91"/>
        <v>3.2090494823914011E-2</v>
      </c>
    </row>
    <row r="316" spans="1:26" x14ac:dyDescent="0.25">
      <c r="B316" s="2" t="s">
        <v>22</v>
      </c>
      <c r="C316" s="27">
        <f>Frumgögn!AM42</f>
        <v>346</v>
      </c>
      <c r="D316" s="28">
        <f>Frumgögn!AN42</f>
        <v>187</v>
      </c>
      <c r="E316" s="29">
        <f>Frumgögn!AO42</f>
        <v>159</v>
      </c>
      <c r="F316" s="116">
        <f>Frumgögn!AM64</f>
        <v>284</v>
      </c>
      <c r="G316" s="117">
        <f>Frumgögn!AN64</f>
        <v>148</v>
      </c>
      <c r="H316" s="119">
        <f>Frumgögn!AO64</f>
        <v>136</v>
      </c>
      <c r="I316" s="27">
        <f>Frumgögn!AM86</f>
        <v>34</v>
      </c>
      <c r="J316" s="28">
        <f>Frumgögn!AN86</f>
        <v>16</v>
      </c>
      <c r="K316" s="29">
        <f>Frumgögn!AO86</f>
        <v>18</v>
      </c>
      <c r="L316" s="116">
        <f>Frumgögn!AM108</f>
        <v>3</v>
      </c>
      <c r="M316" s="117">
        <f>Frumgögn!AN108</f>
        <v>3</v>
      </c>
      <c r="N316" s="119">
        <f>Frumgögn!AO108</f>
        <v>0</v>
      </c>
      <c r="P316" s="36">
        <f t="shared" si="85"/>
        <v>667</v>
      </c>
      <c r="Q316" s="37">
        <f t="shared" si="86"/>
        <v>354</v>
      </c>
      <c r="R316" s="38">
        <f t="shared" si="87"/>
        <v>313</v>
      </c>
      <c r="S316" s="43">
        <f t="shared" si="88"/>
        <v>-3.4546696594125112E-2</v>
      </c>
      <c r="T316" s="44">
        <f t="shared" si="89"/>
        <v>3.0545525519664291E-2</v>
      </c>
      <c r="V316" s="36">
        <f>Frumgögn!AM20</f>
        <v>20601</v>
      </c>
      <c r="W316" s="37">
        <f>Frumgögn!AN20</f>
        <v>10138</v>
      </c>
      <c r="X316" s="38">
        <f>Frumgögn!AO20</f>
        <v>10463</v>
      </c>
      <c r="Y316" s="10">
        <f t="shared" si="90"/>
        <v>-3.1384664916538713E-2</v>
      </c>
      <c r="Z316" s="44">
        <f t="shared" si="91"/>
        <v>3.2390782109069295E-2</v>
      </c>
    </row>
    <row r="317" spans="1:26" x14ac:dyDescent="0.25">
      <c r="B317" s="2" t="s">
        <v>23</v>
      </c>
      <c r="C317" s="27">
        <f>Frumgögn!AM43</f>
        <v>345</v>
      </c>
      <c r="D317" s="28">
        <f>Frumgögn!AN43</f>
        <v>189</v>
      </c>
      <c r="E317" s="29">
        <f>Frumgögn!AO43</f>
        <v>156</v>
      </c>
      <c r="F317" s="116">
        <f>Frumgögn!AM65</f>
        <v>323</v>
      </c>
      <c r="G317" s="117">
        <f>Frumgögn!AN65</f>
        <v>157</v>
      </c>
      <c r="H317" s="119">
        <f>Frumgögn!AO65</f>
        <v>166</v>
      </c>
      <c r="I317" s="27">
        <f>Frumgögn!AM87</f>
        <v>50</v>
      </c>
      <c r="J317" s="28">
        <f>Frumgögn!AN87</f>
        <v>22</v>
      </c>
      <c r="K317" s="29">
        <f>Frumgögn!AO87</f>
        <v>28</v>
      </c>
      <c r="L317" s="116">
        <f>Frumgögn!AM109</f>
        <v>18</v>
      </c>
      <c r="M317" s="117">
        <f>Frumgögn!AN109</f>
        <v>9</v>
      </c>
      <c r="N317" s="119">
        <f>Frumgögn!AO109</f>
        <v>9</v>
      </c>
      <c r="P317" s="36">
        <f t="shared" si="85"/>
        <v>736</v>
      </c>
      <c r="Q317" s="37">
        <f t="shared" si="86"/>
        <v>377</v>
      </c>
      <c r="R317" s="38">
        <f t="shared" si="87"/>
        <v>359</v>
      </c>
      <c r="S317" s="43">
        <f t="shared" si="88"/>
        <v>-3.679125597735923E-2</v>
      </c>
      <c r="T317" s="44">
        <f t="shared" si="89"/>
        <v>3.5034644286132524E-2</v>
      </c>
      <c r="V317" s="36">
        <f>Frumgögn!AM21</f>
        <v>21242</v>
      </c>
      <c r="W317" s="37">
        <f>Frumgögn!AN21</f>
        <v>10407</v>
      </c>
      <c r="X317" s="38">
        <f>Frumgögn!AO21</f>
        <v>10835</v>
      </c>
      <c r="Y317" s="10">
        <f t="shared" si="90"/>
        <v>-3.2217420377433255E-2</v>
      </c>
      <c r="Z317" s="44">
        <f t="shared" si="91"/>
        <v>3.3542399326365845E-2</v>
      </c>
    </row>
    <row r="318" spans="1:26" x14ac:dyDescent="0.25">
      <c r="B318" s="2" t="s">
        <v>24</v>
      </c>
      <c r="C318" s="27">
        <f>Frumgögn!AM44</f>
        <v>297</v>
      </c>
      <c r="D318" s="28">
        <f>Frumgögn!AN44</f>
        <v>170</v>
      </c>
      <c r="E318" s="29">
        <f>Frumgögn!AO44</f>
        <v>127</v>
      </c>
      <c r="F318" s="116">
        <f>Frumgögn!AM66</f>
        <v>317</v>
      </c>
      <c r="G318" s="117">
        <f>Frumgögn!AN66</f>
        <v>161</v>
      </c>
      <c r="H318" s="119">
        <f>Frumgögn!AO66</f>
        <v>156</v>
      </c>
      <c r="I318" s="27">
        <f>Frumgögn!AM88</f>
        <v>59</v>
      </c>
      <c r="J318" s="28">
        <f>Frumgögn!AN88</f>
        <v>34</v>
      </c>
      <c r="K318" s="29">
        <f>Frumgögn!AO88</f>
        <v>25</v>
      </c>
      <c r="L318" s="116">
        <f>Frumgögn!AM110</f>
        <v>7</v>
      </c>
      <c r="M318" s="117">
        <f>Frumgögn!AN110</f>
        <v>3</v>
      </c>
      <c r="N318" s="119">
        <f>Frumgögn!AO110</f>
        <v>4</v>
      </c>
      <c r="P318" s="36">
        <f t="shared" si="85"/>
        <v>680</v>
      </c>
      <c r="Q318" s="37">
        <f t="shared" si="86"/>
        <v>368</v>
      </c>
      <c r="R318" s="38">
        <f t="shared" si="87"/>
        <v>312</v>
      </c>
      <c r="S318" s="43">
        <f t="shared" si="88"/>
        <v>-3.5912950131745877E-2</v>
      </c>
      <c r="T318" s="44">
        <f t="shared" si="89"/>
        <v>3.0447935981262809E-2</v>
      </c>
      <c r="V318" s="36">
        <f>Frumgögn!AM22</f>
        <v>20284</v>
      </c>
      <c r="W318" s="37">
        <f>Frumgögn!AN22</f>
        <v>10097</v>
      </c>
      <c r="X318" s="38">
        <f>Frumgögn!AO22</f>
        <v>10187</v>
      </c>
      <c r="Y318" s="10">
        <f t="shared" si="90"/>
        <v>-3.1257739363019468E-2</v>
      </c>
      <c r="Z318" s="44">
        <f t="shared" si="91"/>
        <v>3.1536356431720244E-2</v>
      </c>
    </row>
    <row r="319" spans="1:26" x14ac:dyDescent="0.25">
      <c r="B319" s="2" t="s">
        <v>25</v>
      </c>
      <c r="C319" s="27">
        <f>Frumgögn!AM45</f>
        <v>257</v>
      </c>
      <c r="D319" s="28">
        <f>Frumgögn!AN45</f>
        <v>152</v>
      </c>
      <c r="E319" s="29">
        <f>Frumgögn!AO45</f>
        <v>105</v>
      </c>
      <c r="F319" s="116">
        <f>Frumgögn!AM67</f>
        <v>282</v>
      </c>
      <c r="G319" s="117">
        <f>Frumgögn!AN67</f>
        <v>151</v>
      </c>
      <c r="H319" s="119">
        <f>Frumgögn!AO67</f>
        <v>131</v>
      </c>
      <c r="I319" s="27">
        <f>Frumgögn!AM89</f>
        <v>44</v>
      </c>
      <c r="J319" s="28">
        <f>Frumgögn!AN89</f>
        <v>23</v>
      </c>
      <c r="K319" s="29">
        <f>Frumgögn!AO89</f>
        <v>21</v>
      </c>
      <c r="L319" s="116">
        <f>Frumgögn!AM111</f>
        <v>8</v>
      </c>
      <c r="M319" s="117">
        <f>Frumgögn!AN111</f>
        <v>4</v>
      </c>
      <c r="N319" s="119">
        <f>Frumgögn!AO111</f>
        <v>4</v>
      </c>
      <c r="P319" s="36">
        <f t="shared" si="85"/>
        <v>591</v>
      </c>
      <c r="Q319" s="37">
        <f t="shared" si="86"/>
        <v>330</v>
      </c>
      <c r="R319" s="38">
        <f t="shared" si="87"/>
        <v>261</v>
      </c>
      <c r="S319" s="43">
        <f t="shared" si="88"/>
        <v>-3.2204547672489509E-2</v>
      </c>
      <c r="T319" s="44">
        <f t="shared" si="89"/>
        <v>2.5470869522787157E-2</v>
      </c>
      <c r="V319" s="36">
        <f>Frumgögn!AM23</f>
        <v>17361</v>
      </c>
      <c r="W319" s="37">
        <f>Frumgögn!AN23</f>
        <v>8744</v>
      </c>
      <c r="X319" s="38">
        <f>Frumgögn!AO23</f>
        <v>8617</v>
      </c>
      <c r="Y319" s="10">
        <f t="shared" si="90"/>
        <v>-2.7069196096884442E-2</v>
      </c>
      <c r="Z319" s="44">
        <f t="shared" si="91"/>
        <v>2.6676036455495569E-2</v>
      </c>
    </row>
    <row r="320" spans="1:26" x14ac:dyDescent="0.25">
      <c r="B320" s="2" t="s">
        <v>26</v>
      </c>
      <c r="C320" s="27">
        <f>Frumgögn!AM46</f>
        <v>233</v>
      </c>
      <c r="D320" s="28">
        <f>Frumgögn!AN46</f>
        <v>119</v>
      </c>
      <c r="E320" s="29">
        <f>Frumgögn!AO46</f>
        <v>114</v>
      </c>
      <c r="F320" s="116">
        <f>Frumgögn!AM68</f>
        <v>229</v>
      </c>
      <c r="G320" s="117">
        <f>Frumgögn!AN68</f>
        <v>130</v>
      </c>
      <c r="H320" s="119">
        <f>Frumgögn!AO68</f>
        <v>99</v>
      </c>
      <c r="I320" s="27">
        <f>Frumgögn!AM90</f>
        <v>41</v>
      </c>
      <c r="J320" s="28">
        <f>Frumgögn!AN90</f>
        <v>25</v>
      </c>
      <c r="K320" s="29">
        <f>Frumgögn!AO90</f>
        <v>16</v>
      </c>
      <c r="L320" s="116">
        <f>Frumgögn!AM112</f>
        <v>3</v>
      </c>
      <c r="M320" s="117">
        <f>Frumgögn!AN112</f>
        <v>3</v>
      </c>
      <c r="N320" s="119">
        <f>Frumgögn!AO112</f>
        <v>0</v>
      </c>
      <c r="P320" s="36">
        <f t="shared" si="85"/>
        <v>506</v>
      </c>
      <c r="Q320" s="37">
        <f t="shared" si="86"/>
        <v>277</v>
      </c>
      <c r="R320" s="38">
        <f t="shared" si="87"/>
        <v>229</v>
      </c>
      <c r="S320" s="43">
        <f t="shared" si="88"/>
        <v>-2.703230213721089E-2</v>
      </c>
      <c r="T320" s="44">
        <f t="shared" si="89"/>
        <v>2.234800429393969E-2</v>
      </c>
      <c r="V320" s="36">
        <f>Frumgögn!AM24</f>
        <v>14353</v>
      </c>
      <c r="W320" s="37">
        <f>Frumgögn!AN24</f>
        <v>7261</v>
      </c>
      <c r="X320" s="38">
        <f>Frumgögn!AO24</f>
        <v>7092</v>
      </c>
      <c r="Y320" s="10">
        <f t="shared" si="90"/>
        <v>-2.2478205953737184E-2</v>
      </c>
      <c r="Z320" s="44">
        <f t="shared" si="91"/>
        <v>2.1955025013621277E-2</v>
      </c>
    </row>
    <row r="321" spans="1:26" x14ac:dyDescent="0.25">
      <c r="B321" s="2" t="s">
        <v>27</v>
      </c>
      <c r="C321" s="27">
        <f>Frumgögn!AM47</f>
        <v>171</v>
      </c>
      <c r="D321" s="28">
        <f>Frumgögn!AN47</f>
        <v>99</v>
      </c>
      <c r="E321" s="29">
        <f>Frumgögn!AO47</f>
        <v>72</v>
      </c>
      <c r="F321" s="116">
        <f>Frumgögn!AM69</f>
        <v>186</v>
      </c>
      <c r="G321" s="117">
        <f>Frumgögn!AN69</f>
        <v>99</v>
      </c>
      <c r="H321" s="119">
        <f>Frumgögn!AO69</f>
        <v>87</v>
      </c>
      <c r="I321" s="27">
        <f>Frumgögn!AM91</f>
        <v>26</v>
      </c>
      <c r="J321" s="28">
        <f>Frumgögn!AN91</f>
        <v>14</v>
      </c>
      <c r="K321" s="29">
        <f>Frumgögn!AO91</f>
        <v>12</v>
      </c>
      <c r="L321" s="116">
        <f>Frumgögn!AM113</f>
        <v>1</v>
      </c>
      <c r="M321" s="117">
        <f>Frumgögn!AN113</f>
        <v>0</v>
      </c>
      <c r="N321" s="119">
        <f>Frumgögn!AO113</f>
        <v>1</v>
      </c>
      <c r="P321" s="36">
        <f t="shared" si="85"/>
        <v>384</v>
      </c>
      <c r="Q321" s="37">
        <f t="shared" si="86"/>
        <v>212</v>
      </c>
      <c r="R321" s="38">
        <f t="shared" si="87"/>
        <v>172</v>
      </c>
      <c r="S321" s="43">
        <f t="shared" si="88"/>
        <v>-2.0688982141114472E-2</v>
      </c>
      <c r="T321" s="44">
        <f t="shared" si="89"/>
        <v>1.6785400605055137E-2</v>
      </c>
      <c r="V321" s="36">
        <f>Frumgögn!AM25</f>
        <v>10337</v>
      </c>
      <c r="W321" s="37">
        <f>Frumgögn!AN25</f>
        <v>4993</v>
      </c>
      <c r="X321" s="38">
        <f>Frumgögn!AO25</f>
        <v>5344</v>
      </c>
      <c r="Y321" s="10">
        <f t="shared" si="90"/>
        <v>-1.5457055822477587E-2</v>
      </c>
      <c r="Z321" s="44">
        <f t="shared" si="91"/>
        <v>1.6543662390410621E-2</v>
      </c>
    </row>
    <row r="322" spans="1:26" x14ac:dyDescent="0.25">
      <c r="B322" s="2" t="s">
        <v>28</v>
      </c>
      <c r="C322" s="27">
        <f>Frumgögn!AM48</f>
        <v>110</v>
      </c>
      <c r="D322" s="28">
        <f>Frumgögn!AN48</f>
        <v>51</v>
      </c>
      <c r="E322" s="29">
        <f>Frumgögn!AO48</f>
        <v>59</v>
      </c>
      <c r="F322" s="116">
        <f>Frumgögn!AM70</f>
        <v>119</v>
      </c>
      <c r="G322" s="117">
        <f>Frumgögn!AN70</f>
        <v>61</v>
      </c>
      <c r="H322" s="119">
        <f>Frumgögn!AO70</f>
        <v>58</v>
      </c>
      <c r="I322" s="27">
        <f>Frumgögn!AM92</f>
        <v>20</v>
      </c>
      <c r="J322" s="28">
        <f>Frumgögn!AN92</f>
        <v>10</v>
      </c>
      <c r="K322" s="29">
        <f>Frumgögn!AO92</f>
        <v>10</v>
      </c>
      <c r="L322" s="116">
        <f>Frumgögn!AM114</f>
        <v>2</v>
      </c>
      <c r="M322" s="117">
        <f>Frumgögn!AN114</f>
        <v>1</v>
      </c>
      <c r="N322" s="119">
        <f>Frumgögn!AO114</f>
        <v>1</v>
      </c>
      <c r="P322" s="36">
        <f t="shared" si="85"/>
        <v>251</v>
      </c>
      <c r="Q322" s="37">
        <f t="shared" si="86"/>
        <v>123</v>
      </c>
      <c r="R322" s="38">
        <f t="shared" si="87"/>
        <v>128</v>
      </c>
      <c r="S322" s="43">
        <f t="shared" si="88"/>
        <v>-1.2003513223382454E-2</v>
      </c>
      <c r="T322" s="44">
        <f t="shared" si="89"/>
        <v>1.2491460915389871E-2</v>
      </c>
      <c r="V322" s="36">
        <f>Frumgögn!AM26</f>
        <v>7586</v>
      </c>
      <c r="W322" s="37">
        <f>Frumgögn!AN26</f>
        <v>3595</v>
      </c>
      <c r="X322" s="38">
        <f>Frumgögn!AO26</f>
        <v>3991</v>
      </c>
      <c r="Y322" s="10">
        <f t="shared" si="90"/>
        <v>-1.1129204021992174E-2</v>
      </c>
      <c r="Z322" s="44">
        <f t="shared" si="91"/>
        <v>1.2355119124275596E-2</v>
      </c>
    </row>
    <row r="323" spans="1:26" x14ac:dyDescent="0.25">
      <c r="B323" s="2" t="s">
        <v>29</v>
      </c>
      <c r="C323" s="27">
        <f>Frumgögn!AM49</f>
        <v>67</v>
      </c>
      <c r="D323" s="28">
        <f>Frumgögn!AN49</f>
        <v>37</v>
      </c>
      <c r="E323" s="29">
        <f>Frumgögn!AO49</f>
        <v>30</v>
      </c>
      <c r="F323" s="116">
        <f>Frumgögn!AM71</f>
        <v>83</v>
      </c>
      <c r="G323" s="117">
        <f>Frumgögn!AN71</f>
        <v>39</v>
      </c>
      <c r="H323" s="119">
        <f>Frumgögn!AO71</f>
        <v>44</v>
      </c>
      <c r="I323" s="27">
        <f>Frumgögn!AM93</f>
        <v>26</v>
      </c>
      <c r="J323" s="28">
        <f>Frumgögn!AN93</f>
        <v>12</v>
      </c>
      <c r="K323" s="29">
        <f>Frumgögn!AO93</f>
        <v>14</v>
      </c>
      <c r="L323" s="116">
        <f>Frumgögn!AM115</f>
        <v>1</v>
      </c>
      <c r="M323" s="117">
        <f>Frumgögn!AN115</f>
        <v>1</v>
      </c>
      <c r="N323" s="119">
        <f>Frumgögn!AO115</f>
        <v>0</v>
      </c>
      <c r="P323" s="36">
        <f t="shared" si="85"/>
        <v>177</v>
      </c>
      <c r="Q323" s="37">
        <f t="shared" si="86"/>
        <v>89</v>
      </c>
      <c r="R323" s="38">
        <f t="shared" si="87"/>
        <v>88</v>
      </c>
      <c r="S323" s="43">
        <f t="shared" si="88"/>
        <v>-8.6854689177320189E-3</v>
      </c>
      <c r="T323" s="44">
        <f t="shared" si="89"/>
        <v>8.5878793793305354E-3</v>
      </c>
      <c r="V323" s="36">
        <f>Frumgögn!AM27</f>
        <v>6253</v>
      </c>
      <c r="W323" s="37">
        <f>Frumgögn!AN27</f>
        <v>2802</v>
      </c>
      <c r="X323" s="38">
        <f>Frumgögn!AO27</f>
        <v>3451</v>
      </c>
      <c r="Y323" s="10">
        <f t="shared" si="90"/>
        <v>-8.674278072217545E-3</v>
      </c>
      <c r="Z323" s="44">
        <f t="shared" si="91"/>
        <v>1.0683416712070929E-2</v>
      </c>
    </row>
    <row r="324" spans="1:26" x14ac:dyDescent="0.25">
      <c r="B324" s="2" t="s">
        <v>30</v>
      </c>
      <c r="C324" s="27">
        <f>Frumgögn!AM50</f>
        <v>60</v>
      </c>
      <c r="D324" s="28">
        <f>Frumgögn!AN50</f>
        <v>23</v>
      </c>
      <c r="E324" s="29">
        <f>Frumgögn!AO50</f>
        <v>37</v>
      </c>
      <c r="F324" s="116">
        <f>Frumgögn!AM72</f>
        <v>54</v>
      </c>
      <c r="G324" s="117">
        <f>Frumgögn!AN72</f>
        <v>28</v>
      </c>
      <c r="H324" s="119">
        <f>Frumgögn!AO72</f>
        <v>26</v>
      </c>
      <c r="I324" s="27">
        <f>Frumgögn!AM94</f>
        <v>24</v>
      </c>
      <c r="J324" s="28">
        <f>Frumgögn!AN94</f>
        <v>11</v>
      </c>
      <c r="K324" s="29">
        <f>Frumgögn!AO94</f>
        <v>13</v>
      </c>
      <c r="L324" s="116">
        <f>Frumgögn!AM116</f>
        <v>1</v>
      </c>
      <c r="M324" s="117">
        <f>Frumgögn!AN116</f>
        <v>0</v>
      </c>
      <c r="N324" s="119">
        <f>Frumgögn!AO116</f>
        <v>1</v>
      </c>
      <c r="P324" s="36">
        <f t="shared" si="85"/>
        <v>139</v>
      </c>
      <c r="Q324" s="37">
        <f t="shared" si="86"/>
        <v>62</v>
      </c>
      <c r="R324" s="38">
        <f t="shared" si="87"/>
        <v>77</v>
      </c>
      <c r="S324" s="43">
        <f t="shared" si="88"/>
        <v>-6.0505513808919685E-3</v>
      </c>
      <c r="T324" s="44">
        <f t="shared" si="89"/>
        <v>7.5143944569142189E-3</v>
      </c>
      <c r="V324" s="36">
        <f>Frumgögn!AM28</f>
        <v>3865</v>
      </c>
      <c r="W324" s="37">
        <f>Frumgögn!AN28</f>
        <v>1556</v>
      </c>
      <c r="X324" s="38">
        <f>Frumgögn!AO28</f>
        <v>2309</v>
      </c>
      <c r="Y324" s="10">
        <f t="shared" si="90"/>
        <v>-4.8169795433156666E-3</v>
      </c>
      <c r="Z324" s="44">
        <f t="shared" si="91"/>
        <v>7.1480756847788398E-3</v>
      </c>
    </row>
    <row r="325" spans="1:26" x14ac:dyDescent="0.25">
      <c r="B325" s="2" t="s">
        <v>31</v>
      </c>
      <c r="C325" s="27">
        <f>Frumgögn!AM51</f>
        <v>19</v>
      </c>
      <c r="D325" s="28">
        <f>Frumgögn!AN51</f>
        <v>5</v>
      </c>
      <c r="E325" s="29">
        <f>Frumgögn!AO51</f>
        <v>14</v>
      </c>
      <c r="F325" s="116">
        <f>Frumgögn!AM73</f>
        <v>16</v>
      </c>
      <c r="G325" s="117">
        <f>Frumgögn!AN73</f>
        <v>4</v>
      </c>
      <c r="H325" s="119">
        <f>Frumgögn!AO73</f>
        <v>12</v>
      </c>
      <c r="I325" s="27">
        <f>Frumgögn!AM95</f>
        <v>5</v>
      </c>
      <c r="J325" s="28">
        <f>Frumgögn!AN95</f>
        <v>2</v>
      </c>
      <c r="K325" s="29">
        <f>Frumgögn!AO95</f>
        <v>3</v>
      </c>
      <c r="L325" s="116">
        <f>Frumgögn!AM117</f>
        <v>1</v>
      </c>
      <c r="M325" s="117">
        <f>Frumgögn!AN117</f>
        <v>1</v>
      </c>
      <c r="N325" s="119">
        <f>Frumgögn!AO117</f>
        <v>0</v>
      </c>
      <c r="P325" s="36">
        <f t="shared" si="85"/>
        <v>41</v>
      </c>
      <c r="Q325" s="37">
        <f t="shared" si="86"/>
        <v>12</v>
      </c>
      <c r="R325" s="38">
        <f t="shared" si="87"/>
        <v>29</v>
      </c>
      <c r="S325" s="43">
        <f t="shared" si="88"/>
        <v>-1.1710744608178004E-3</v>
      </c>
      <c r="T325" s="44">
        <f t="shared" si="89"/>
        <v>2.8300966136430173E-3</v>
      </c>
      <c r="V325" s="36">
        <f>Frumgögn!AM29</f>
        <v>1534</v>
      </c>
      <c r="W325" s="37">
        <f>Frumgögn!AN29</f>
        <v>487</v>
      </c>
      <c r="X325" s="38">
        <f>Frumgögn!AO29</f>
        <v>1047</v>
      </c>
      <c r="Y325" s="10">
        <f t="shared" si="90"/>
        <v>-1.5076279161919857E-3</v>
      </c>
      <c r="Z325" s="44">
        <f t="shared" si="91"/>
        <v>3.2412452325523799E-3</v>
      </c>
    </row>
    <row r="326" spans="1:26" x14ac:dyDescent="0.25">
      <c r="B326" s="2" t="s">
        <v>32</v>
      </c>
      <c r="C326" s="27">
        <f>Frumgögn!AM52</f>
        <v>5</v>
      </c>
      <c r="D326" s="28">
        <f>Frumgögn!AN52</f>
        <v>3</v>
      </c>
      <c r="E326" s="29">
        <f>Frumgögn!AO52</f>
        <v>2</v>
      </c>
      <c r="F326" s="116">
        <f>Frumgögn!AM74</f>
        <v>2</v>
      </c>
      <c r="G326" s="117">
        <f>Frumgögn!AN74</f>
        <v>0</v>
      </c>
      <c r="H326" s="119">
        <f>Frumgögn!AO74</f>
        <v>2</v>
      </c>
      <c r="I326" s="27">
        <f>Frumgögn!AM96</f>
        <v>1</v>
      </c>
      <c r="J326" s="28">
        <f>Frumgögn!AN96</f>
        <v>0</v>
      </c>
      <c r="K326" s="29">
        <f>Frumgögn!AO96</f>
        <v>1</v>
      </c>
      <c r="L326" s="116">
        <f>Frumgögn!AM118</f>
        <v>0</v>
      </c>
      <c r="M326" s="117">
        <f>Frumgögn!AN118</f>
        <v>0</v>
      </c>
      <c r="N326" s="119">
        <f>Frumgögn!AO118</f>
        <v>0</v>
      </c>
      <c r="P326" s="36">
        <f t="shared" si="85"/>
        <v>8</v>
      </c>
      <c r="Q326" s="37">
        <f t="shared" si="86"/>
        <v>3</v>
      </c>
      <c r="R326" s="38">
        <f t="shared" si="87"/>
        <v>5</v>
      </c>
      <c r="S326" s="43">
        <f t="shared" si="88"/>
        <v>-2.927686152044501E-4</v>
      </c>
      <c r="T326" s="44">
        <f t="shared" si="89"/>
        <v>4.8794769200741678E-4</v>
      </c>
      <c r="V326" s="36">
        <f>Frumgögn!AM30</f>
        <v>309</v>
      </c>
      <c r="W326" s="37">
        <f>Frumgögn!AN30</f>
        <v>93</v>
      </c>
      <c r="X326" s="38">
        <f>Frumgögn!AO30</f>
        <v>216</v>
      </c>
      <c r="Y326" s="10">
        <f t="shared" si="90"/>
        <v>-2.8790430432413692E-4</v>
      </c>
      <c r="Z326" s="44">
        <f t="shared" si="91"/>
        <v>6.6868096488186641E-4</v>
      </c>
    </row>
    <row r="327" spans="1:26" ht="15.75" thickBot="1" x14ac:dyDescent="0.3">
      <c r="B327" s="2" t="s">
        <v>33</v>
      </c>
      <c r="C327" s="30">
        <f>Frumgögn!AM53</f>
        <v>1</v>
      </c>
      <c r="D327" s="31">
        <f>Frumgögn!AN53</f>
        <v>1</v>
      </c>
      <c r="E327" s="32">
        <f>Frumgögn!AO53</f>
        <v>0</v>
      </c>
      <c r="F327" s="120">
        <f>Frumgögn!AM75</f>
        <v>0</v>
      </c>
      <c r="G327" s="121">
        <f>Frumgögn!AN75</f>
        <v>0</v>
      </c>
      <c r="H327" s="122">
        <f>Frumgögn!AO75</f>
        <v>0</v>
      </c>
      <c r="I327" s="30">
        <f>Frumgögn!AM97</f>
        <v>1</v>
      </c>
      <c r="J327" s="31">
        <f>Frumgögn!AN97</f>
        <v>0</v>
      </c>
      <c r="K327" s="32">
        <f>Frumgögn!AO97</f>
        <v>1</v>
      </c>
      <c r="L327" s="120">
        <f>Frumgögn!AM119</f>
        <v>0</v>
      </c>
      <c r="M327" s="121">
        <f>Frumgögn!AN119</f>
        <v>0</v>
      </c>
      <c r="N327" s="122">
        <f>Frumgögn!AO119</f>
        <v>0</v>
      </c>
      <c r="P327" s="39">
        <f t="shared" si="85"/>
        <v>2</v>
      </c>
      <c r="Q327" s="40">
        <f t="shared" si="86"/>
        <v>1</v>
      </c>
      <c r="R327" s="41">
        <f t="shared" si="87"/>
        <v>1</v>
      </c>
      <c r="S327" s="45">
        <f t="shared" si="88"/>
        <v>-9.7589538401483366E-5</v>
      </c>
      <c r="T327" s="46">
        <f t="shared" si="89"/>
        <v>9.7589538401483366E-5</v>
      </c>
      <c r="V327" s="39">
        <f>Frumgögn!AM31</f>
        <v>32</v>
      </c>
      <c r="W327" s="40">
        <f>Frumgögn!AN31</f>
        <v>6</v>
      </c>
      <c r="X327" s="41">
        <f>Frumgögn!AO31</f>
        <v>26</v>
      </c>
      <c r="Y327" s="51">
        <f t="shared" si="90"/>
        <v>-1.8574471246718509E-5</v>
      </c>
      <c r="Z327" s="46">
        <f t="shared" si="91"/>
        <v>8.0489375402446875E-5</v>
      </c>
    </row>
    <row r="328" spans="1:26" x14ac:dyDescent="0.25">
      <c r="B328" s="9"/>
      <c r="C328" s="9"/>
      <c r="D328" s="9"/>
      <c r="H328" s="9"/>
      <c r="I328" s="9"/>
      <c r="J328" s="10"/>
      <c r="O328" s="2" t="s">
        <v>42</v>
      </c>
      <c r="P328" s="9">
        <f>SUM(P307:P327)</f>
        <v>10247</v>
      </c>
      <c r="Q328" s="9">
        <f>SUM(Q307:Q327)</f>
        <v>5375</v>
      </c>
      <c r="R328" s="9">
        <f>SUM(R307:R327)</f>
        <v>4872</v>
      </c>
      <c r="U328" s="2" t="s">
        <v>42</v>
      </c>
      <c r="V328" s="9">
        <f>SUM(V307:V327)</f>
        <v>323024</v>
      </c>
      <c r="W328" s="9">
        <f>SUM(W307:W327)</f>
        <v>161516</v>
      </c>
      <c r="X328" s="9">
        <f>SUM(X307:X327)</f>
        <v>161508</v>
      </c>
    </row>
    <row r="329" spans="1:26" ht="15.75" thickBot="1" x14ac:dyDescent="0.3"/>
    <row r="330" spans="1:26" ht="21.75" thickBot="1" x14ac:dyDescent="0.4">
      <c r="A330" s="2" t="s">
        <v>38</v>
      </c>
      <c r="B330" s="49">
        <v>2016</v>
      </c>
      <c r="C330" s="127" t="s">
        <v>34</v>
      </c>
      <c r="D330" s="128"/>
      <c r="E330" s="129"/>
      <c r="F330" s="127" t="s">
        <v>35</v>
      </c>
      <c r="G330" s="128"/>
      <c r="H330" s="129"/>
      <c r="I330" s="127" t="s">
        <v>36</v>
      </c>
      <c r="J330" s="128"/>
      <c r="K330" s="129"/>
      <c r="L330" s="127" t="s">
        <v>37</v>
      </c>
      <c r="M330" s="128"/>
      <c r="N330" s="129"/>
      <c r="O330" s="42"/>
      <c r="P330" s="130" t="s">
        <v>38</v>
      </c>
      <c r="Q330" s="131"/>
      <c r="R330" s="132"/>
      <c r="S330" s="133">
        <f>B330</f>
        <v>2016</v>
      </c>
      <c r="T330" s="134"/>
      <c r="V330" s="130" t="s">
        <v>39</v>
      </c>
      <c r="W330" s="131"/>
      <c r="X330" s="132"/>
      <c r="Y330" s="133">
        <f>B330</f>
        <v>2016</v>
      </c>
      <c r="Z330" s="134"/>
    </row>
    <row r="331" spans="1:26" ht="15.75" thickBot="1" x14ac:dyDescent="0.3">
      <c r="A331" s="2"/>
      <c r="B331" s="2"/>
      <c r="C331" s="13" t="s">
        <v>9</v>
      </c>
      <c r="D331" s="12" t="s">
        <v>10</v>
      </c>
      <c r="E331" s="14" t="s">
        <v>11</v>
      </c>
      <c r="F331" s="18" t="s">
        <v>9</v>
      </c>
      <c r="G331" s="19" t="s">
        <v>10</v>
      </c>
      <c r="H331" s="20" t="s">
        <v>11</v>
      </c>
      <c r="I331" s="18" t="s">
        <v>9</v>
      </c>
      <c r="J331" s="19" t="s">
        <v>10</v>
      </c>
      <c r="K331" s="20" t="s">
        <v>11</v>
      </c>
      <c r="L331" s="18" t="s">
        <v>9</v>
      </c>
      <c r="M331" s="19" t="s">
        <v>10</v>
      </c>
      <c r="N331" s="20" t="s">
        <v>11</v>
      </c>
      <c r="O331" s="12"/>
      <c r="P331" s="21" t="s">
        <v>9</v>
      </c>
      <c r="Q331" s="22" t="s">
        <v>10</v>
      </c>
      <c r="R331" s="23" t="s">
        <v>11</v>
      </c>
      <c r="S331" s="18" t="s">
        <v>40</v>
      </c>
      <c r="T331" s="20" t="s">
        <v>41</v>
      </c>
      <c r="U331" s="2"/>
      <c r="V331" s="15" t="s">
        <v>9</v>
      </c>
      <c r="W331" s="16" t="s">
        <v>10</v>
      </c>
      <c r="X331" s="17" t="s">
        <v>11</v>
      </c>
      <c r="Y331" s="18" t="s">
        <v>40</v>
      </c>
      <c r="Z331" s="20" t="s">
        <v>41</v>
      </c>
    </row>
    <row r="332" spans="1:26" x14ac:dyDescent="0.25">
      <c r="B332" s="2" t="s">
        <v>13</v>
      </c>
      <c r="C332" s="24">
        <f>Frumgögn!AP33</f>
        <v>347</v>
      </c>
      <c r="D332" s="25">
        <f>Frumgögn!AQ33</f>
        <v>187</v>
      </c>
      <c r="E332" s="26">
        <f>Frumgögn!AR33</f>
        <v>160</v>
      </c>
      <c r="F332" s="114">
        <f>Frumgögn!AP55</f>
        <v>331</v>
      </c>
      <c r="G332" s="115">
        <f>Frumgögn!AQ55</f>
        <v>163</v>
      </c>
      <c r="H332" s="118">
        <f>Frumgögn!AR55</f>
        <v>168</v>
      </c>
      <c r="I332" s="24">
        <f>Frumgögn!AP77</f>
        <v>23</v>
      </c>
      <c r="J332" s="25">
        <f>Frumgögn!AQ77</f>
        <v>8</v>
      </c>
      <c r="K332" s="26">
        <f>Frumgögn!AR77</f>
        <v>15</v>
      </c>
      <c r="L332" s="114">
        <f>Frumgögn!AP99</f>
        <v>0</v>
      </c>
      <c r="M332" s="115">
        <f>Frumgögn!AQ99</f>
        <v>0</v>
      </c>
      <c r="N332" s="118">
        <f>Frumgögn!AR99</f>
        <v>0</v>
      </c>
      <c r="P332" s="33">
        <f>C332+F332+I332+L332</f>
        <v>701</v>
      </c>
      <c r="Q332" s="34">
        <f>M332+J332+G332+D332</f>
        <v>358</v>
      </c>
      <c r="R332" s="35">
        <f>N332+K332+H332+E332</f>
        <v>343</v>
      </c>
      <c r="S332" s="43">
        <f>Q332/$P$353*-1</f>
        <v>-3.5225819147889401E-2</v>
      </c>
      <c r="T332" s="44">
        <f>R332/$P$353</f>
        <v>3.3749877004821412E-2</v>
      </c>
      <c r="V332" s="33">
        <f>Frumgögn!AP11</f>
        <v>21654</v>
      </c>
      <c r="W332" s="34">
        <f>Frumgögn!AQ11</f>
        <v>10996</v>
      </c>
      <c r="X332" s="35">
        <f>Frumgögn!AR11</f>
        <v>10658</v>
      </c>
      <c r="Y332" s="50">
        <f>W332/$V$353*-1</f>
        <v>-3.372633696892368E-2</v>
      </c>
      <c r="Z332" s="48">
        <f>X332/$V$353</f>
        <v>3.268964163466611E-2</v>
      </c>
    </row>
    <row r="333" spans="1:26" x14ac:dyDescent="0.25">
      <c r="B333" s="2" t="s">
        <v>14</v>
      </c>
      <c r="C333" s="27">
        <f>Frumgögn!AP34</f>
        <v>350</v>
      </c>
      <c r="D333" s="28">
        <f>Frumgögn!AQ34</f>
        <v>176</v>
      </c>
      <c r="E333" s="29">
        <f>Frumgögn!AR34</f>
        <v>174</v>
      </c>
      <c r="F333" s="116">
        <f>Frumgögn!AP56</f>
        <v>346</v>
      </c>
      <c r="G333" s="117">
        <f>Frumgögn!AQ56</f>
        <v>187</v>
      </c>
      <c r="H333" s="119">
        <f>Frumgögn!AR56</f>
        <v>159</v>
      </c>
      <c r="I333" s="27">
        <f>Frumgögn!AP78</f>
        <v>34</v>
      </c>
      <c r="J333" s="28">
        <f>Frumgögn!AQ78</f>
        <v>19</v>
      </c>
      <c r="K333" s="29">
        <f>Frumgögn!AR78</f>
        <v>15</v>
      </c>
      <c r="L333" s="116">
        <f>Frumgögn!AP100</f>
        <v>0</v>
      </c>
      <c r="M333" s="117">
        <f>Frumgögn!AQ100</f>
        <v>0</v>
      </c>
      <c r="N333" s="119">
        <f>Frumgögn!AR100</f>
        <v>0</v>
      </c>
      <c r="P333" s="36">
        <f t="shared" ref="P333:P352" si="92">C333+F333+I333+L333</f>
        <v>730</v>
      </c>
      <c r="Q333" s="37">
        <f t="shared" ref="Q333:Q352" si="93">M333+J333+G333+D333</f>
        <v>382</v>
      </c>
      <c r="R333" s="38">
        <f t="shared" ref="R333:R352" si="94">N333+K333+H333+E333</f>
        <v>348</v>
      </c>
      <c r="S333" s="43">
        <f t="shared" ref="S333:S352" si="95">Q333/$P$353*-1</f>
        <v>-3.758732657679819E-2</v>
      </c>
      <c r="T333" s="44">
        <f t="shared" ref="T333:T352" si="96">R333/$P$353</f>
        <v>3.4241857719177406E-2</v>
      </c>
      <c r="V333" s="36">
        <f>Frumgögn!AP12</f>
        <v>23255</v>
      </c>
      <c r="W333" s="37">
        <f>Frumgögn!AQ12</f>
        <v>11980</v>
      </c>
      <c r="X333" s="38">
        <f>Frumgögn!AR12</f>
        <v>11275</v>
      </c>
      <c r="Y333" s="10">
        <f t="shared" ref="Y333:Y352" si="97">W333/$V$353*-1</f>
        <v>-3.6744408592916118E-2</v>
      </c>
      <c r="Z333" s="44">
        <f t="shared" ref="Z333:Z352" si="98">X333/$V$353</f>
        <v>3.458207069158007E-2</v>
      </c>
    </row>
    <row r="334" spans="1:26" x14ac:dyDescent="0.25">
      <c r="B334" s="2" t="s">
        <v>15</v>
      </c>
      <c r="C334" s="27">
        <f>Frumgögn!AP35</f>
        <v>304</v>
      </c>
      <c r="D334" s="28">
        <f>Frumgögn!AQ35</f>
        <v>151</v>
      </c>
      <c r="E334" s="29">
        <f>Frumgögn!AR35</f>
        <v>153</v>
      </c>
      <c r="F334" s="116">
        <f>Frumgögn!AP57</f>
        <v>289</v>
      </c>
      <c r="G334" s="117">
        <f>Frumgögn!AQ57</f>
        <v>150</v>
      </c>
      <c r="H334" s="119">
        <f>Frumgögn!AR57</f>
        <v>139</v>
      </c>
      <c r="I334" s="27">
        <f>Frumgögn!AP79</f>
        <v>48</v>
      </c>
      <c r="J334" s="28">
        <f>Frumgögn!AQ79</f>
        <v>16</v>
      </c>
      <c r="K334" s="29">
        <f>Frumgögn!AR79</f>
        <v>32</v>
      </c>
      <c r="L334" s="116">
        <f>Frumgögn!AP101</f>
        <v>2</v>
      </c>
      <c r="M334" s="117">
        <f>Frumgögn!AQ101</f>
        <v>2</v>
      </c>
      <c r="N334" s="119">
        <f>Frumgögn!AR101</f>
        <v>0</v>
      </c>
      <c r="P334" s="36">
        <f t="shared" si="92"/>
        <v>643</v>
      </c>
      <c r="Q334" s="37">
        <f t="shared" si="93"/>
        <v>319</v>
      </c>
      <c r="R334" s="38">
        <f t="shared" si="94"/>
        <v>324</v>
      </c>
      <c r="S334" s="43">
        <f t="shared" si="95"/>
        <v>-3.1388369575912622E-2</v>
      </c>
      <c r="T334" s="44">
        <f t="shared" si="96"/>
        <v>3.1880350290268623E-2</v>
      </c>
      <c r="V334" s="36">
        <f>Frumgögn!AP13</f>
        <v>21198</v>
      </c>
      <c r="W334" s="37">
        <f>Frumgögn!AQ13</f>
        <v>10775</v>
      </c>
      <c r="X334" s="38">
        <f>Frumgögn!AR13</f>
        <v>10423</v>
      </c>
      <c r="Y334" s="10">
        <f t="shared" si="97"/>
        <v>-3.3048497711909111E-2</v>
      </c>
      <c r="Z334" s="44">
        <f t="shared" si="98"/>
        <v>3.1968862334220763E-2</v>
      </c>
    </row>
    <row r="335" spans="1:26" x14ac:dyDescent="0.25">
      <c r="B335" s="2" t="s">
        <v>16</v>
      </c>
      <c r="C335" s="27">
        <f>Frumgögn!AP36</f>
        <v>348</v>
      </c>
      <c r="D335" s="28">
        <f>Frumgögn!AQ36</f>
        <v>178</v>
      </c>
      <c r="E335" s="29">
        <f>Frumgögn!AR36</f>
        <v>170</v>
      </c>
      <c r="F335" s="116">
        <f>Frumgögn!AP58</f>
        <v>316</v>
      </c>
      <c r="G335" s="117">
        <f>Frumgögn!AQ58</f>
        <v>160</v>
      </c>
      <c r="H335" s="119">
        <f>Frumgögn!AR58</f>
        <v>156</v>
      </c>
      <c r="I335" s="27">
        <f>Frumgögn!AP80</f>
        <v>45</v>
      </c>
      <c r="J335" s="28">
        <f>Frumgögn!AQ80</f>
        <v>24</v>
      </c>
      <c r="K335" s="29">
        <f>Frumgögn!AR80</f>
        <v>21</v>
      </c>
      <c r="L335" s="116">
        <f>Frumgögn!AP102</f>
        <v>9</v>
      </c>
      <c r="M335" s="117">
        <f>Frumgögn!AQ102</f>
        <v>6</v>
      </c>
      <c r="N335" s="119">
        <f>Frumgögn!AR102</f>
        <v>3</v>
      </c>
      <c r="P335" s="36">
        <f t="shared" si="92"/>
        <v>718</v>
      </c>
      <c r="Q335" s="37">
        <f t="shared" si="93"/>
        <v>368</v>
      </c>
      <c r="R335" s="38">
        <f t="shared" si="94"/>
        <v>350</v>
      </c>
      <c r="S335" s="43">
        <f t="shared" si="95"/>
        <v>-3.6209780576601396E-2</v>
      </c>
      <c r="T335" s="44">
        <f t="shared" si="96"/>
        <v>3.4438650004919809E-2</v>
      </c>
      <c r="V335" s="36">
        <f>Frumgögn!AP14</f>
        <v>22023</v>
      </c>
      <c r="W335" s="37">
        <f>Frumgögn!AQ14</f>
        <v>11217</v>
      </c>
      <c r="X335" s="38">
        <f>Frumgögn!AR14</f>
        <v>10806</v>
      </c>
      <c r="Y335" s="10">
        <f t="shared" si="97"/>
        <v>-3.4404176225938242E-2</v>
      </c>
      <c r="Z335" s="44">
        <f t="shared" si="98"/>
        <v>3.3143579236648714E-2</v>
      </c>
    </row>
    <row r="336" spans="1:26" x14ac:dyDescent="0.25">
      <c r="B336" s="2" t="s">
        <v>17</v>
      </c>
      <c r="C336" s="27">
        <f>Frumgögn!AP37</f>
        <v>342</v>
      </c>
      <c r="D336" s="28">
        <f>Frumgögn!AQ37</f>
        <v>197</v>
      </c>
      <c r="E336" s="29">
        <f>Frumgögn!AR37</f>
        <v>145</v>
      </c>
      <c r="F336" s="116">
        <f>Frumgögn!AP59</f>
        <v>307</v>
      </c>
      <c r="G336" s="117">
        <f>Frumgögn!AQ59</f>
        <v>158</v>
      </c>
      <c r="H336" s="119">
        <f>Frumgögn!AR59</f>
        <v>149</v>
      </c>
      <c r="I336" s="27">
        <f>Frumgögn!AP81</f>
        <v>39</v>
      </c>
      <c r="J336" s="28">
        <f>Frumgögn!AQ81</f>
        <v>22</v>
      </c>
      <c r="K336" s="29">
        <f>Frumgögn!AR81</f>
        <v>17</v>
      </c>
      <c r="L336" s="116">
        <f>Frumgögn!AP103</f>
        <v>5</v>
      </c>
      <c r="M336" s="117">
        <f>Frumgögn!AQ103</f>
        <v>5</v>
      </c>
      <c r="N336" s="119">
        <f>Frumgögn!AR103</f>
        <v>0</v>
      </c>
      <c r="P336" s="36">
        <f t="shared" si="92"/>
        <v>693</v>
      </c>
      <c r="Q336" s="37">
        <f t="shared" si="93"/>
        <v>382</v>
      </c>
      <c r="R336" s="38">
        <f t="shared" si="94"/>
        <v>311</v>
      </c>
      <c r="S336" s="43">
        <f t="shared" si="95"/>
        <v>-3.758732657679819E-2</v>
      </c>
      <c r="T336" s="44">
        <f t="shared" si="96"/>
        <v>3.0601200432943027E-2</v>
      </c>
      <c r="V336" s="36">
        <f>Frumgögn!AP15</f>
        <v>23889</v>
      </c>
      <c r="W336" s="37">
        <f>Frumgögn!AQ15</f>
        <v>12316</v>
      </c>
      <c r="X336" s="38">
        <f>Frumgögn!AR15</f>
        <v>11573</v>
      </c>
      <c r="Y336" s="10">
        <f t="shared" si="97"/>
        <v>-3.7774969635255E-2</v>
      </c>
      <c r="Z336" s="44">
        <f t="shared" si="98"/>
        <v>3.549608018746396E-2</v>
      </c>
    </row>
    <row r="337" spans="2:26" x14ac:dyDescent="0.25">
      <c r="B337" s="2" t="s">
        <v>18</v>
      </c>
      <c r="C337" s="27">
        <f>Frumgögn!AP38</f>
        <v>326</v>
      </c>
      <c r="D337" s="28">
        <f>Frumgögn!AQ38</f>
        <v>180</v>
      </c>
      <c r="E337" s="29">
        <f>Frumgögn!AR38</f>
        <v>146</v>
      </c>
      <c r="F337" s="116">
        <f>Frumgögn!AP60</f>
        <v>276</v>
      </c>
      <c r="G337" s="117">
        <f>Frumgögn!AQ60</f>
        <v>147</v>
      </c>
      <c r="H337" s="119">
        <f>Frumgögn!AR60</f>
        <v>129</v>
      </c>
      <c r="I337" s="27">
        <f>Frumgögn!AP82</f>
        <v>41</v>
      </c>
      <c r="J337" s="28">
        <f>Frumgögn!AQ82</f>
        <v>27</v>
      </c>
      <c r="K337" s="29">
        <f>Frumgögn!AR82</f>
        <v>14</v>
      </c>
      <c r="L337" s="116">
        <f>Frumgögn!AP104</f>
        <v>6</v>
      </c>
      <c r="M337" s="117">
        <f>Frumgögn!AQ104</f>
        <v>3</v>
      </c>
      <c r="N337" s="119">
        <f>Frumgögn!AR104</f>
        <v>3</v>
      </c>
      <c r="P337" s="36">
        <f t="shared" si="92"/>
        <v>649</v>
      </c>
      <c r="Q337" s="37">
        <f t="shared" si="93"/>
        <v>357</v>
      </c>
      <c r="R337" s="38">
        <f t="shared" si="94"/>
        <v>292</v>
      </c>
      <c r="S337" s="43">
        <f t="shared" si="95"/>
        <v>-3.5127423005018206E-2</v>
      </c>
      <c r="T337" s="44">
        <f t="shared" si="96"/>
        <v>2.8731673718390239E-2</v>
      </c>
      <c r="V337" s="36">
        <f>Frumgögn!AP16</f>
        <v>23200</v>
      </c>
      <c r="W337" s="37">
        <f>Frumgögn!AQ16</f>
        <v>11947</v>
      </c>
      <c r="X337" s="38">
        <f>Frumgögn!AR16</f>
        <v>11253</v>
      </c>
      <c r="Y337" s="10">
        <f t="shared" si="97"/>
        <v>-3.6643192776257834E-2</v>
      </c>
      <c r="Z337" s="44">
        <f t="shared" si="98"/>
        <v>3.4514593480474552E-2</v>
      </c>
    </row>
    <row r="338" spans="2:26" x14ac:dyDescent="0.25">
      <c r="B338" s="2" t="s">
        <v>19</v>
      </c>
      <c r="C338" s="27">
        <f>Frumgögn!AP39</f>
        <v>348</v>
      </c>
      <c r="D338" s="28">
        <f>Frumgögn!AQ39</f>
        <v>184</v>
      </c>
      <c r="E338" s="29">
        <f>Frumgögn!AR39</f>
        <v>164</v>
      </c>
      <c r="F338" s="116">
        <f>Frumgögn!AP61</f>
        <v>275</v>
      </c>
      <c r="G338" s="117">
        <f>Frumgögn!AQ61</f>
        <v>136</v>
      </c>
      <c r="H338" s="119">
        <f>Frumgögn!AR61</f>
        <v>139</v>
      </c>
      <c r="I338" s="27">
        <f>Frumgögn!AP83</f>
        <v>21</v>
      </c>
      <c r="J338" s="28">
        <f>Frumgögn!AQ83</f>
        <v>13</v>
      </c>
      <c r="K338" s="29">
        <f>Frumgögn!AR83</f>
        <v>8</v>
      </c>
      <c r="L338" s="116">
        <f>Frumgögn!AP105</f>
        <v>3</v>
      </c>
      <c r="M338" s="117">
        <f>Frumgögn!AQ105</f>
        <v>2</v>
      </c>
      <c r="N338" s="119">
        <f>Frumgögn!AR105</f>
        <v>1</v>
      </c>
      <c r="P338" s="36">
        <f t="shared" si="92"/>
        <v>647</v>
      </c>
      <c r="Q338" s="37">
        <f t="shared" si="93"/>
        <v>335</v>
      </c>
      <c r="R338" s="38">
        <f t="shared" si="94"/>
        <v>312</v>
      </c>
      <c r="S338" s="43">
        <f t="shared" si="95"/>
        <v>-3.2962707861851813E-2</v>
      </c>
      <c r="T338" s="44">
        <f t="shared" si="96"/>
        <v>3.0699596575814229E-2</v>
      </c>
      <c r="V338" s="36">
        <f>Frumgögn!AP17</f>
        <v>22089</v>
      </c>
      <c r="W338" s="37">
        <f>Frumgögn!AQ17</f>
        <v>11248</v>
      </c>
      <c r="X338" s="38">
        <f>Frumgögn!AR17</f>
        <v>10841</v>
      </c>
      <c r="Y338" s="10">
        <f t="shared" si="97"/>
        <v>-3.4499257750677838E-2</v>
      </c>
      <c r="Z338" s="44">
        <f t="shared" si="98"/>
        <v>3.325092934522568E-2</v>
      </c>
    </row>
    <row r="339" spans="2:26" x14ac:dyDescent="0.25">
      <c r="B339" s="2" t="s">
        <v>20</v>
      </c>
      <c r="C339" s="27">
        <f>Frumgögn!AP40</f>
        <v>265</v>
      </c>
      <c r="D339" s="28">
        <f>Frumgögn!AQ40</f>
        <v>145</v>
      </c>
      <c r="E339" s="29">
        <f>Frumgögn!AR40</f>
        <v>120</v>
      </c>
      <c r="F339" s="116">
        <f>Frumgögn!AP62</f>
        <v>277</v>
      </c>
      <c r="G339" s="117">
        <f>Frumgögn!AQ62</f>
        <v>141</v>
      </c>
      <c r="H339" s="119">
        <f>Frumgögn!AR62</f>
        <v>136</v>
      </c>
      <c r="I339" s="27">
        <f>Frumgögn!AP84</f>
        <v>38</v>
      </c>
      <c r="J339" s="28">
        <f>Frumgögn!AQ84</f>
        <v>14</v>
      </c>
      <c r="K339" s="29">
        <f>Frumgögn!AR84</f>
        <v>24</v>
      </c>
      <c r="L339" s="116">
        <f>Frumgögn!AP106</f>
        <v>5</v>
      </c>
      <c r="M339" s="117">
        <f>Frumgögn!AQ106</f>
        <v>3</v>
      </c>
      <c r="N339" s="119">
        <f>Frumgögn!AR106</f>
        <v>2</v>
      </c>
      <c r="P339" s="36">
        <f t="shared" si="92"/>
        <v>585</v>
      </c>
      <c r="Q339" s="37">
        <f t="shared" si="93"/>
        <v>303</v>
      </c>
      <c r="R339" s="38">
        <f t="shared" si="94"/>
        <v>282</v>
      </c>
      <c r="S339" s="43">
        <f t="shared" si="95"/>
        <v>-2.9814031289973432E-2</v>
      </c>
      <c r="T339" s="44">
        <f t="shared" si="96"/>
        <v>2.7747712289678244E-2</v>
      </c>
      <c r="V339" s="36">
        <f>Frumgögn!AP18</f>
        <v>21774</v>
      </c>
      <c r="W339" s="37">
        <f>Frumgögn!AQ18</f>
        <v>10927</v>
      </c>
      <c r="X339" s="38">
        <f>Frumgögn!AR18</f>
        <v>10847</v>
      </c>
      <c r="Y339" s="10">
        <f t="shared" si="97"/>
        <v>-3.3514703897729085E-2</v>
      </c>
      <c r="Z339" s="44">
        <f t="shared" si="98"/>
        <v>3.3269332220981732E-2</v>
      </c>
    </row>
    <row r="340" spans="2:26" x14ac:dyDescent="0.25">
      <c r="B340" s="2" t="s">
        <v>21</v>
      </c>
      <c r="C340" s="27">
        <f>Frumgögn!AP41</f>
        <v>281</v>
      </c>
      <c r="D340" s="28">
        <f>Frumgögn!AQ41</f>
        <v>150</v>
      </c>
      <c r="E340" s="29">
        <f>Frumgögn!AR41</f>
        <v>131</v>
      </c>
      <c r="F340" s="116">
        <f>Frumgögn!AP63</f>
        <v>314</v>
      </c>
      <c r="G340" s="117">
        <f>Frumgögn!AQ63</f>
        <v>155</v>
      </c>
      <c r="H340" s="119">
        <f>Frumgögn!AR63</f>
        <v>159</v>
      </c>
      <c r="I340" s="27">
        <f>Frumgögn!AP85</f>
        <v>31</v>
      </c>
      <c r="J340" s="28">
        <f>Frumgögn!AQ85</f>
        <v>19</v>
      </c>
      <c r="K340" s="29">
        <f>Frumgögn!AR85</f>
        <v>12</v>
      </c>
      <c r="L340" s="116">
        <f>Frumgögn!AP107</f>
        <v>1</v>
      </c>
      <c r="M340" s="117">
        <f>Frumgögn!AQ107</f>
        <v>1</v>
      </c>
      <c r="N340" s="119">
        <f>Frumgögn!AR107</f>
        <v>0</v>
      </c>
      <c r="P340" s="36">
        <f t="shared" si="92"/>
        <v>627</v>
      </c>
      <c r="Q340" s="37">
        <f t="shared" si="93"/>
        <v>325</v>
      </c>
      <c r="R340" s="38">
        <f t="shared" si="94"/>
        <v>302</v>
      </c>
      <c r="S340" s="43">
        <f t="shared" si="95"/>
        <v>-3.1978746433139818E-2</v>
      </c>
      <c r="T340" s="44">
        <f t="shared" si="96"/>
        <v>2.9715635147102234E-2</v>
      </c>
      <c r="V340" s="36">
        <f>Frumgögn!AP19</f>
        <v>21254</v>
      </c>
      <c r="W340" s="37">
        <f>Frumgögn!AQ19</f>
        <v>10674</v>
      </c>
      <c r="X340" s="38">
        <f>Frumgögn!AR19</f>
        <v>10580</v>
      </c>
      <c r="Y340" s="10">
        <f t="shared" si="97"/>
        <v>-3.2738715970015583E-2</v>
      </c>
      <c r="Z340" s="44">
        <f t="shared" si="98"/>
        <v>3.2450404249837445E-2</v>
      </c>
    </row>
    <row r="341" spans="2:26" x14ac:dyDescent="0.25">
      <c r="B341" s="2" t="s">
        <v>22</v>
      </c>
      <c r="C341" s="27">
        <f>Frumgögn!AP42</f>
        <v>319</v>
      </c>
      <c r="D341" s="28">
        <f>Frumgögn!AQ42</f>
        <v>172</v>
      </c>
      <c r="E341" s="29">
        <f>Frumgögn!AR42</f>
        <v>147</v>
      </c>
      <c r="F341" s="116">
        <f>Frumgögn!AP64</f>
        <v>269</v>
      </c>
      <c r="G341" s="117">
        <f>Frumgögn!AQ64</f>
        <v>132</v>
      </c>
      <c r="H341" s="119">
        <f>Frumgögn!AR64</f>
        <v>137</v>
      </c>
      <c r="I341" s="27">
        <f>Frumgögn!AP86</f>
        <v>36</v>
      </c>
      <c r="J341" s="28">
        <f>Frumgögn!AQ86</f>
        <v>18</v>
      </c>
      <c r="K341" s="29">
        <f>Frumgögn!AR86</f>
        <v>18</v>
      </c>
      <c r="L341" s="116">
        <f>Frumgögn!AP108</f>
        <v>3</v>
      </c>
      <c r="M341" s="117">
        <f>Frumgögn!AQ108</f>
        <v>3</v>
      </c>
      <c r="N341" s="119">
        <f>Frumgögn!AR108</f>
        <v>0</v>
      </c>
      <c r="P341" s="36">
        <f t="shared" si="92"/>
        <v>627</v>
      </c>
      <c r="Q341" s="37">
        <f t="shared" si="93"/>
        <v>325</v>
      </c>
      <c r="R341" s="38">
        <f t="shared" si="94"/>
        <v>302</v>
      </c>
      <c r="S341" s="43">
        <f t="shared" si="95"/>
        <v>-3.1978746433139818E-2</v>
      </c>
      <c r="T341" s="44">
        <f t="shared" si="96"/>
        <v>2.9715635147102234E-2</v>
      </c>
      <c r="V341" s="36">
        <f>Frumgögn!AP20</f>
        <v>20149</v>
      </c>
      <c r="W341" s="37">
        <f>Frumgögn!AQ20</f>
        <v>9932</v>
      </c>
      <c r="X341" s="38">
        <f>Frumgögn!AR20</f>
        <v>10217</v>
      </c>
      <c r="Y341" s="10">
        <f t="shared" si="97"/>
        <v>-3.0462893668183881E-2</v>
      </c>
      <c r="Z341" s="44">
        <f t="shared" si="98"/>
        <v>3.133703026659633E-2</v>
      </c>
    </row>
    <row r="342" spans="2:26" x14ac:dyDescent="0.25">
      <c r="B342" s="2" t="s">
        <v>23</v>
      </c>
      <c r="C342" s="27">
        <f>Frumgögn!AP43</f>
        <v>341</v>
      </c>
      <c r="D342" s="28">
        <f>Frumgögn!AQ43</f>
        <v>191</v>
      </c>
      <c r="E342" s="29">
        <f>Frumgögn!AR43</f>
        <v>150</v>
      </c>
      <c r="F342" s="116">
        <f>Frumgögn!AP65</f>
        <v>328</v>
      </c>
      <c r="G342" s="117">
        <f>Frumgögn!AQ65</f>
        <v>163</v>
      </c>
      <c r="H342" s="119">
        <f>Frumgögn!AR65</f>
        <v>165</v>
      </c>
      <c r="I342" s="27">
        <f>Frumgögn!AP87</f>
        <v>45</v>
      </c>
      <c r="J342" s="28">
        <f>Frumgögn!AQ87</f>
        <v>20</v>
      </c>
      <c r="K342" s="29">
        <f>Frumgögn!AR87</f>
        <v>25</v>
      </c>
      <c r="L342" s="116">
        <f>Frumgögn!AP109</f>
        <v>14</v>
      </c>
      <c r="M342" s="117">
        <f>Frumgögn!AQ109</f>
        <v>7</v>
      </c>
      <c r="N342" s="119">
        <f>Frumgögn!AR109</f>
        <v>7</v>
      </c>
      <c r="P342" s="36">
        <f t="shared" si="92"/>
        <v>728</v>
      </c>
      <c r="Q342" s="37">
        <f t="shared" si="93"/>
        <v>381</v>
      </c>
      <c r="R342" s="38">
        <f t="shared" si="94"/>
        <v>347</v>
      </c>
      <c r="S342" s="43">
        <f t="shared" si="95"/>
        <v>-3.7488930433926988E-2</v>
      </c>
      <c r="T342" s="44">
        <f t="shared" si="96"/>
        <v>3.4143461576306211E-2</v>
      </c>
      <c r="V342" s="36">
        <f>Frumgögn!AP21</f>
        <v>21274</v>
      </c>
      <c r="W342" s="37">
        <f>Frumgögn!AQ21</f>
        <v>10447</v>
      </c>
      <c r="X342" s="38">
        <f>Frumgögn!AR21</f>
        <v>10827</v>
      </c>
      <c r="Y342" s="10">
        <f t="shared" si="97"/>
        <v>-3.204247383724497E-2</v>
      </c>
      <c r="Z342" s="44">
        <f t="shared" si="98"/>
        <v>3.3207989301794895E-2</v>
      </c>
    </row>
    <row r="343" spans="2:26" x14ac:dyDescent="0.25">
      <c r="B343" s="2" t="s">
        <v>24</v>
      </c>
      <c r="C343" s="27">
        <f>Frumgögn!AP44</f>
        <v>316</v>
      </c>
      <c r="D343" s="28">
        <f>Frumgögn!AQ44</f>
        <v>173</v>
      </c>
      <c r="E343" s="29">
        <f>Frumgögn!AR44</f>
        <v>143</v>
      </c>
      <c r="F343" s="116">
        <f>Frumgögn!AP66</f>
        <v>314</v>
      </c>
      <c r="G343" s="117">
        <f>Frumgögn!AQ66</f>
        <v>165</v>
      </c>
      <c r="H343" s="119">
        <f>Frumgögn!AR66</f>
        <v>149</v>
      </c>
      <c r="I343" s="27">
        <f>Frumgögn!AP88</f>
        <v>55</v>
      </c>
      <c r="J343" s="28">
        <f>Frumgögn!AQ88</f>
        <v>30</v>
      </c>
      <c r="K343" s="29">
        <f>Frumgögn!AR88</f>
        <v>25</v>
      </c>
      <c r="L343" s="116">
        <f>Frumgögn!AP110</f>
        <v>8</v>
      </c>
      <c r="M343" s="117">
        <f>Frumgögn!AQ110</f>
        <v>4</v>
      </c>
      <c r="N343" s="119">
        <f>Frumgögn!AR110</f>
        <v>4</v>
      </c>
      <c r="P343" s="36">
        <f t="shared" si="92"/>
        <v>693</v>
      </c>
      <c r="Q343" s="37">
        <f t="shared" si="93"/>
        <v>372</v>
      </c>
      <c r="R343" s="38">
        <f t="shared" si="94"/>
        <v>321</v>
      </c>
      <c r="S343" s="43">
        <f t="shared" si="95"/>
        <v>-3.6603365148086195E-2</v>
      </c>
      <c r="T343" s="44">
        <f t="shared" si="96"/>
        <v>3.1585161861655026E-2</v>
      </c>
      <c r="V343" s="36">
        <f>Frumgögn!AP22</f>
        <v>20665</v>
      </c>
      <c r="W343" s="37">
        <f>Frumgögn!AQ22</f>
        <v>10305</v>
      </c>
      <c r="X343" s="38">
        <f>Frumgögn!AR22</f>
        <v>10360</v>
      </c>
      <c r="Y343" s="10">
        <f t="shared" si="97"/>
        <v>-3.1606939111018417E-2</v>
      </c>
      <c r="Z343" s="44">
        <f t="shared" si="98"/>
        <v>3.177563213878222E-2</v>
      </c>
    </row>
    <row r="344" spans="2:26" x14ac:dyDescent="0.25">
      <c r="B344" s="2" t="s">
        <v>25</v>
      </c>
      <c r="C344" s="27">
        <f>Frumgögn!AP45</f>
        <v>241</v>
      </c>
      <c r="D344" s="28">
        <f>Frumgögn!AQ45</f>
        <v>144</v>
      </c>
      <c r="E344" s="29">
        <f>Frumgögn!AR45</f>
        <v>97</v>
      </c>
      <c r="F344" s="116">
        <f>Frumgögn!AP67</f>
        <v>280</v>
      </c>
      <c r="G344" s="117">
        <f>Frumgögn!AQ67</f>
        <v>143</v>
      </c>
      <c r="H344" s="119">
        <f>Frumgögn!AR67</f>
        <v>137</v>
      </c>
      <c r="I344" s="27">
        <f>Frumgögn!AP89</f>
        <v>46</v>
      </c>
      <c r="J344" s="28">
        <f>Frumgögn!AQ89</f>
        <v>27</v>
      </c>
      <c r="K344" s="29">
        <f>Frumgögn!AR89</f>
        <v>19</v>
      </c>
      <c r="L344" s="116">
        <f>Frumgögn!AP111</f>
        <v>7</v>
      </c>
      <c r="M344" s="117">
        <f>Frumgögn!AQ111</f>
        <v>5</v>
      </c>
      <c r="N344" s="119">
        <f>Frumgögn!AR111</f>
        <v>2</v>
      </c>
      <c r="P344" s="36">
        <f t="shared" si="92"/>
        <v>574</v>
      </c>
      <c r="Q344" s="37">
        <f t="shared" si="93"/>
        <v>319</v>
      </c>
      <c r="R344" s="38">
        <f t="shared" si="94"/>
        <v>255</v>
      </c>
      <c r="S344" s="43">
        <f t="shared" si="95"/>
        <v>-3.1388369575912622E-2</v>
      </c>
      <c r="T344" s="44">
        <f t="shared" si="96"/>
        <v>2.509101643215586E-2</v>
      </c>
      <c r="V344" s="36">
        <f>Frumgögn!AP23</f>
        <v>17789</v>
      </c>
      <c r="W344" s="37">
        <f>Frumgögn!AQ23</f>
        <v>8859</v>
      </c>
      <c r="X344" s="38">
        <f>Frumgögn!AR23</f>
        <v>8930</v>
      </c>
      <c r="Y344" s="10">
        <f t="shared" si="97"/>
        <v>-2.7171846053810008E-2</v>
      </c>
      <c r="Z344" s="44">
        <f t="shared" si="98"/>
        <v>2.7389613416923284E-2</v>
      </c>
    </row>
    <row r="345" spans="2:26" x14ac:dyDescent="0.25">
      <c r="B345" s="2" t="s">
        <v>26</v>
      </c>
      <c r="C345" s="27">
        <f>Frumgögn!AP46</f>
        <v>240</v>
      </c>
      <c r="D345" s="28">
        <f>Frumgögn!AQ46</f>
        <v>124</v>
      </c>
      <c r="E345" s="29">
        <f>Frumgögn!AR46</f>
        <v>116</v>
      </c>
      <c r="F345" s="116">
        <f>Frumgögn!AP68</f>
        <v>228</v>
      </c>
      <c r="G345" s="117">
        <f>Frumgögn!AQ68</f>
        <v>135</v>
      </c>
      <c r="H345" s="119">
        <f>Frumgögn!AR68</f>
        <v>93</v>
      </c>
      <c r="I345" s="27">
        <f>Frumgögn!AP90</f>
        <v>48</v>
      </c>
      <c r="J345" s="28">
        <f>Frumgögn!AQ90</f>
        <v>28</v>
      </c>
      <c r="K345" s="29">
        <f>Frumgögn!AR90</f>
        <v>20</v>
      </c>
      <c r="L345" s="116">
        <f>Frumgögn!AP112</f>
        <v>4</v>
      </c>
      <c r="M345" s="117">
        <f>Frumgögn!AQ112</f>
        <v>3</v>
      </c>
      <c r="N345" s="119">
        <f>Frumgögn!AR112</f>
        <v>1</v>
      </c>
      <c r="P345" s="36">
        <f t="shared" si="92"/>
        <v>520</v>
      </c>
      <c r="Q345" s="37">
        <f t="shared" si="93"/>
        <v>290</v>
      </c>
      <c r="R345" s="38">
        <f t="shared" si="94"/>
        <v>230</v>
      </c>
      <c r="S345" s="43">
        <f t="shared" si="95"/>
        <v>-2.8534881432647839E-2</v>
      </c>
      <c r="T345" s="44">
        <f t="shared" si="96"/>
        <v>2.2631112860375873E-2</v>
      </c>
      <c r="V345" s="36">
        <f>Frumgögn!AP24</f>
        <v>14933</v>
      </c>
      <c r="W345" s="37">
        <f>Frumgögn!AQ24</f>
        <v>7620</v>
      </c>
      <c r="X345" s="38">
        <f>Frumgögn!AR24</f>
        <v>7313</v>
      </c>
      <c r="Y345" s="10">
        <f t="shared" si="97"/>
        <v>-2.3371652210185379E-2</v>
      </c>
      <c r="Z345" s="44">
        <f t="shared" si="98"/>
        <v>2.2430038400667412E-2</v>
      </c>
    </row>
    <row r="346" spans="2:26" x14ac:dyDescent="0.25">
      <c r="B346" s="2" t="s">
        <v>27</v>
      </c>
      <c r="C346" s="27">
        <f>Frumgögn!AP47</f>
        <v>194</v>
      </c>
      <c r="D346" s="28">
        <f>Frumgögn!AQ47</f>
        <v>106</v>
      </c>
      <c r="E346" s="29">
        <f>Frumgögn!AR47</f>
        <v>88</v>
      </c>
      <c r="F346" s="116">
        <f>Frumgögn!AP69</f>
        <v>196</v>
      </c>
      <c r="G346" s="117">
        <f>Frumgögn!AQ69</f>
        <v>104</v>
      </c>
      <c r="H346" s="119">
        <f>Frumgögn!AR69</f>
        <v>92</v>
      </c>
      <c r="I346" s="27">
        <f>Frumgögn!AP91</f>
        <v>27</v>
      </c>
      <c r="J346" s="28">
        <f>Frumgögn!AQ91</f>
        <v>14</v>
      </c>
      <c r="K346" s="29">
        <f>Frumgögn!AR91</f>
        <v>13</v>
      </c>
      <c r="L346" s="116">
        <f>Frumgögn!AP113</f>
        <v>3</v>
      </c>
      <c r="M346" s="117">
        <f>Frumgögn!AQ113</f>
        <v>1</v>
      </c>
      <c r="N346" s="119">
        <f>Frumgögn!AR113</f>
        <v>2</v>
      </c>
      <c r="P346" s="36">
        <f t="shared" si="92"/>
        <v>420</v>
      </c>
      <c r="Q346" s="37">
        <f t="shared" si="93"/>
        <v>225</v>
      </c>
      <c r="R346" s="38">
        <f t="shared" si="94"/>
        <v>195</v>
      </c>
      <c r="S346" s="43">
        <f t="shared" si="95"/>
        <v>-2.2139132146019876E-2</v>
      </c>
      <c r="T346" s="44">
        <f t="shared" si="96"/>
        <v>1.9187247859883894E-2</v>
      </c>
      <c r="V346" s="36">
        <f>Frumgögn!AP25</f>
        <v>11107</v>
      </c>
      <c r="W346" s="37">
        <f>Frumgögn!AQ25</f>
        <v>5433</v>
      </c>
      <c r="X346" s="38">
        <f>Frumgögn!AR25</f>
        <v>5674</v>
      </c>
      <c r="Y346" s="10">
        <f t="shared" si="97"/>
        <v>-1.6663803997104615E-2</v>
      </c>
      <c r="Z346" s="44">
        <f t="shared" si="98"/>
        <v>1.7402986173306014E-2</v>
      </c>
    </row>
    <row r="347" spans="2:26" x14ac:dyDescent="0.25">
      <c r="B347" s="2" t="s">
        <v>28</v>
      </c>
      <c r="C347" s="27">
        <f>Frumgögn!AP48</f>
        <v>101</v>
      </c>
      <c r="D347" s="28">
        <f>Frumgögn!AQ48</f>
        <v>50</v>
      </c>
      <c r="E347" s="29">
        <f>Frumgögn!AR48</f>
        <v>51</v>
      </c>
      <c r="F347" s="116">
        <f>Frumgögn!AP70</f>
        <v>128</v>
      </c>
      <c r="G347" s="117">
        <f>Frumgögn!AQ70</f>
        <v>66</v>
      </c>
      <c r="H347" s="119">
        <f>Frumgögn!AR70</f>
        <v>62</v>
      </c>
      <c r="I347" s="27">
        <f>Frumgögn!AP92</f>
        <v>18</v>
      </c>
      <c r="J347" s="28">
        <f>Frumgögn!AQ92</f>
        <v>9</v>
      </c>
      <c r="K347" s="29">
        <f>Frumgögn!AR92</f>
        <v>9</v>
      </c>
      <c r="L347" s="116">
        <f>Frumgögn!AP114</f>
        <v>1</v>
      </c>
      <c r="M347" s="117">
        <f>Frumgögn!AQ114</f>
        <v>1</v>
      </c>
      <c r="N347" s="119">
        <f>Frumgögn!AR114</f>
        <v>0</v>
      </c>
      <c r="P347" s="36">
        <f t="shared" si="92"/>
        <v>248</v>
      </c>
      <c r="Q347" s="37">
        <f t="shared" si="93"/>
        <v>126</v>
      </c>
      <c r="R347" s="38">
        <f t="shared" si="94"/>
        <v>122</v>
      </c>
      <c r="S347" s="43">
        <f t="shared" si="95"/>
        <v>-1.2397914001771131E-2</v>
      </c>
      <c r="T347" s="44">
        <f t="shared" si="96"/>
        <v>1.2004329430286332E-2</v>
      </c>
      <c r="V347" s="36">
        <f>Frumgögn!AP26</f>
        <v>7680</v>
      </c>
      <c r="W347" s="37">
        <f>Frumgögn!AQ26</f>
        <v>3631</v>
      </c>
      <c r="X347" s="38">
        <f>Frumgögn!AR26</f>
        <v>4049</v>
      </c>
      <c r="Y347" s="10">
        <f t="shared" si="97"/>
        <v>-1.1136806978370486E-2</v>
      </c>
      <c r="Z347" s="44">
        <f t="shared" si="98"/>
        <v>1.2418873989375407E-2</v>
      </c>
    </row>
    <row r="348" spans="2:26" x14ac:dyDescent="0.25">
      <c r="B348" s="2" t="s">
        <v>29</v>
      </c>
      <c r="C348" s="27">
        <f>Frumgögn!AP49</f>
        <v>66</v>
      </c>
      <c r="D348" s="28">
        <f>Frumgögn!AQ49</f>
        <v>35</v>
      </c>
      <c r="E348" s="29">
        <f>Frumgögn!AR49</f>
        <v>31</v>
      </c>
      <c r="F348" s="116">
        <f>Frumgögn!AP71</f>
        <v>86</v>
      </c>
      <c r="G348" s="117">
        <f>Frumgögn!AQ71</f>
        <v>41</v>
      </c>
      <c r="H348" s="119">
        <f>Frumgögn!AR71</f>
        <v>45</v>
      </c>
      <c r="I348" s="27">
        <f>Frumgögn!AP93</f>
        <v>23</v>
      </c>
      <c r="J348" s="28">
        <f>Frumgögn!AQ93</f>
        <v>10</v>
      </c>
      <c r="K348" s="29">
        <f>Frumgögn!AR93</f>
        <v>13</v>
      </c>
      <c r="L348" s="116">
        <f>Frumgögn!AP115</f>
        <v>1</v>
      </c>
      <c r="M348" s="117">
        <f>Frumgögn!AQ115</f>
        <v>0</v>
      </c>
      <c r="N348" s="119">
        <f>Frumgögn!AR115</f>
        <v>1</v>
      </c>
      <c r="P348" s="36">
        <f t="shared" si="92"/>
        <v>176</v>
      </c>
      <c r="Q348" s="37">
        <f t="shared" si="93"/>
        <v>86</v>
      </c>
      <c r="R348" s="38">
        <f t="shared" si="94"/>
        <v>90</v>
      </c>
      <c r="S348" s="43">
        <f t="shared" si="95"/>
        <v>-8.4620682869231533E-3</v>
      </c>
      <c r="T348" s="44">
        <f t="shared" si="96"/>
        <v>8.8556528584079509E-3</v>
      </c>
      <c r="V348" s="36">
        <f>Frumgögn!AP27</f>
        <v>6130</v>
      </c>
      <c r="W348" s="37">
        <f>Frumgögn!AQ27</f>
        <v>2768</v>
      </c>
      <c r="X348" s="38">
        <f>Frumgögn!AR27</f>
        <v>3362</v>
      </c>
      <c r="Y348" s="10">
        <f t="shared" si="97"/>
        <v>-8.4898600154584159E-3</v>
      </c>
      <c r="Z348" s="44">
        <f t="shared" si="98"/>
        <v>1.0311744715307512E-2</v>
      </c>
    </row>
    <row r="349" spans="2:26" x14ac:dyDescent="0.25">
      <c r="B349" s="2" t="s">
        <v>30</v>
      </c>
      <c r="C349" s="27">
        <f>Frumgögn!AP50</f>
        <v>54</v>
      </c>
      <c r="D349" s="28">
        <f>Frumgögn!AQ50</f>
        <v>22</v>
      </c>
      <c r="E349" s="29">
        <f>Frumgögn!AR50</f>
        <v>32</v>
      </c>
      <c r="F349" s="116">
        <f>Frumgögn!AP72</f>
        <v>56</v>
      </c>
      <c r="G349" s="117">
        <f>Frumgögn!AQ72</f>
        <v>29</v>
      </c>
      <c r="H349" s="119">
        <f>Frumgögn!AR72</f>
        <v>27</v>
      </c>
      <c r="I349" s="27">
        <f>Frumgögn!AP94</f>
        <v>24</v>
      </c>
      <c r="J349" s="28">
        <f>Frumgögn!AQ94</f>
        <v>11</v>
      </c>
      <c r="K349" s="29">
        <f>Frumgögn!AR94</f>
        <v>13</v>
      </c>
      <c r="L349" s="116">
        <f>Frumgögn!AP116</f>
        <v>1</v>
      </c>
      <c r="M349" s="117">
        <f>Frumgögn!AQ116</f>
        <v>0</v>
      </c>
      <c r="N349" s="119">
        <f>Frumgögn!AR116</f>
        <v>1</v>
      </c>
      <c r="P349" s="36">
        <f t="shared" si="92"/>
        <v>135</v>
      </c>
      <c r="Q349" s="37">
        <f t="shared" si="93"/>
        <v>62</v>
      </c>
      <c r="R349" s="38">
        <f t="shared" si="94"/>
        <v>73</v>
      </c>
      <c r="S349" s="43">
        <f t="shared" si="95"/>
        <v>-6.1005608580143658E-3</v>
      </c>
      <c r="T349" s="44">
        <f t="shared" si="96"/>
        <v>7.1829184295975597E-3</v>
      </c>
      <c r="V349" s="36">
        <f>Frumgögn!AP28</f>
        <v>4036</v>
      </c>
      <c r="W349" s="37">
        <f>Frumgögn!AQ28</f>
        <v>1630</v>
      </c>
      <c r="X349" s="38">
        <f>Frumgögn!AR28</f>
        <v>2406</v>
      </c>
      <c r="Y349" s="10">
        <f t="shared" si="97"/>
        <v>-4.9994479137273184E-3</v>
      </c>
      <c r="Z349" s="44">
        <f t="shared" si="98"/>
        <v>7.3795531781766432E-3</v>
      </c>
    </row>
    <row r="350" spans="2:26" x14ac:dyDescent="0.25">
      <c r="B350" s="2" t="s">
        <v>31</v>
      </c>
      <c r="C350" s="27">
        <f>Frumgögn!AP51</f>
        <v>18</v>
      </c>
      <c r="D350" s="28">
        <f>Frumgögn!AQ51</f>
        <v>6</v>
      </c>
      <c r="E350" s="29">
        <f>Frumgögn!AR51</f>
        <v>12</v>
      </c>
      <c r="F350" s="116">
        <f>Frumgögn!AP73</f>
        <v>19</v>
      </c>
      <c r="G350" s="117">
        <f>Frumgögn!AQ73</f>
        <v>6</v>
      </c>
      <c r="H350" s="119">
        <f>Frumgögn!AR73</f>
        <v>13</v>
      </c>
      <c r="I350" s="27">
        <f>Frumgögn!AP95</f>
        <v>4</v>
      </c>
      <c r="J350" s="28">
        <f>Frumgögn!AQ95</f>
        <v>2</v>
      </c>
      <c r="K350" s="29">
        <f>Frumgögn!AR95</f>
        <v>2</v>
      </c>
      <c r="L350" s="116">
        <f>Frumgögn!AP117</f>
        <v>0</v>
      </c>
      <c r="M350" s="117">
        <f>Frumgögn!AQ117</f>
        <v>0</v>
      </c>
      <c r="N350" s="119">
        <f>Frumgögn!AR117</f>
        <v>0</v>
      </c>
      <c r="P350" s="36">
        <f t="shared" si="92"/>
        <v>41</v>
      </c>
      <c r="Q350" s="37">
        <f t="shared" si="93"/>
        <v>14</v>
      </c>
      <c r="R350" s="38">
        <f t="shared" si="94"/>
        <v>27</v>
      </c>
      <c r="S350" s="43">
        <f t="shared" si="95"/>
        <v>-1.3775460001967923E-3</v>
      </c>
      <c r="T350" s="44">
        <f t="shared" si="96"/>
        <v>2.6566958575223853E-3</v>
      </c>
      <c r="V350" s="36">
        <f>Frumgögn!AP29</f>
        <v>1594</v>
      </c>
      <c r="W350" s="37">
        <f>Frumgögn!AQ29</f>
        <v>515</v>
      </c>
      <c r="X350" s="38">
        <f>Frumgögn!AR29</f>
        <v>1079</v>
      </c>
      <c r="Y350" s="10">
        <f t="shared" si="97"/>
        <v>-1.5795801690610854E-3</v>
      </c>
      <c r="Z350" s="44">
        <f t="shared" si="98"/>
        <v>3.3094504901299243E-3</v>
      </c>
    </row>
    <row r="351" spans="2:26" x14ac:dyDescent="0.25">
      <c r="B351" s="2" t="s">
        <v>32</v>
      </c>
      <c r="C351" s="27">
        <f>Frumgögn!AP52</f>
        <v>5</v>
      </c>
      <c r="D351" s="28">
        <f>Frumgögn!AQ52</f>
        <v>4</v>
      </c>
      <c r="E351" s="29">
        <f>Frumgögn!AR52</f>
        <v>1</v>
      </c>
      <c r="F351" s="116">
        <f>Frumgögn!AP74</f>
        <v>1</v>
      </c>
      <c r="G351" s="117">
        <f>Frumgögn!AQ74</f>
        <v>0</v>
      </c>
      <c r="H351" s="119">
        <f>Frumgögn!AR74</f>
        <v>1</v>
      </c>
      <c r="I351" s="27">
        <f>Frumgögn!AP96</f>
        <v>1</v>
      </c>
      <c r="J351" s="28">
        <f>Frumgögn!AQ96</f>
        <v>0</v>
      </c>
      <c r="K351" s="29">
        <f>Frumgögn!AR96</f>
        <v>1</v>
      </c>
      <c r="L351" s="116">
        <f>Frumgögn!AP118</f>
        <v>0</v>
      </c>
      <c r="M351" s="117">
        <f>Frumgögn!AQ118</f>
        <v>0</v>
      </c>
      <c r="N351" s="119">
        <f>Frumgögn!AR118</f>
        <v>0</v>
      </c>
      <c r="P351" s="36">
        <f t="shared" si="92"/>
        <v>7</v>
      </c>
      <c r="Q351" s="37">
        <f t="shared" si="93"/>
        <v>4</v>
      </c>
      <c r="R351" s="38">
        <f t="shared" si="94"/>
        <v>3</v>
      </c>
      <c r="S351" s="43">
        <f t="shared" si="95"/>
        <v>-3.9358457148479779E-4</v>
      </c>
      <c r="T351" s="44">
        <f t="shared" si="96"/>
        <v>2.9518842861359833E-4</v>
      </c>
      <c r="V351" s="36">
        <f>Frumgögn!AP30</f>
        <v>306</v>
      </c>
      <c r="W351" s="37">
        <f>Frumgögn!AQ30</f>
        <v>88</v>
      </c>
      <c r="X351" s="38">
        <f>Frumgögn!AR30</f>
        <v>218</v>
      </c>
      <c r="Y351" s="10">
        <f t="shared" si="97"/>
        <v>-2.6990884442208837E-4</v>
      </c>
      <c r="Z351" s="44">
        <f t="shared" si="98"/>
        <v>6.6863781913653706E-4</v>
      </c>
    </row>
    <row r="352" spans="2:26" ht="15.75" thickBot="1" x14ac:dyDescent="0.3">
      <c r="B352" s="2" t="s">
        <v>33</v>
      </c>
      <c r="C352" s="30">
        <f>Frumgögn!AP53</f>
        <v>1</v>
      </c>
      <c r="D352" s="31">
        <f>Frumgögn!AQ53</f>
        <v>1</v>
      </c>
      <c r="E352" s="32">
        <f>Frumgögn!AR53</f>
        <v>0</v>
      </c>
      <c r="F352" s="120">
        <f>Frumgögn!AP75</f>
        <v>0</v>
      </c>
      <c r="G352" s="121">
        <f>Frumgögn!AQ75</f>
        <v>0</v>
      </c>
      <c r="H352" s="122">
        <f>Frumgögn!AR75</f>
        <v>0</v>
      </c>
      <c r="I352" s="30">
        <f>Frumgögn!AP97</f>
        <v>0</v>
      </c>
      <c r="J352" s="31">
        <f>Frumgögn!AQ97</f>
        <v>0</v>
      </c>
      <c r="K352" s="32">
        <f>Frumgögn!AR97</f>
        <v>0</v>
      </c>
      <c r="L352" s="120">
        <f>Frumgögn!AP119</f>
        <v>0</v>
      </c>
      <c r="M352" s="121">
        <f>Frumgögn!AQ119</f>
        <v>0</v>
      </c>
      <c r="N352" s="122">
        <f>Frumgögn!AR119</f>
        <v>0</v>
      </c>
      <c r="P352" s="39">
        <f t="shared" si="92"/>
        <v>1</v>
      </c>
      <c r="Q352" s="40">
        <f t="shared" si="93"/>
        <v>1</v>
      </c>
      <c r="R352" s="41">
        <f t="shared" si="94"/>
        <v>0</v>
      </c>
      <c r="S352" s="45">
        <f t="shared" si="95"/>
        <v>-9.8396142871199447E-5</v>
      </c>
      <c r="T352" s="46">
        <f t="shared" si="96"/>
        <v>0</v>
      </c>
      <c r="V352" s="39">
        <f>Frumgögn!AP31</f>
        <v>37</v>
      </c>
      <c r="W352" s="40">
        <f>Frumgögn!AQ31</f>
        <v>13</v>
      </c>
      <c r="X352" s="41">
        <f>Frumgögn!AR31</f>
        <v>24</v>
      </c>
      <c r="Y352" s="51">
        <f t="shared" si="97"/>
        <v>-3.9872897471444872E-5</v>
      </c>
      <c r="Z352" s="46">
        <f t="shared" si="98"/>
        <v>7.3611503024205918E-5</v>
      </c>
    </row>
    <row r="353" spans="1:26" x14ac:dyDescent="0.25">
      <c r="B353" s="9"/>
      <c r="C353" s="9"/>
      <c r="D353" s="9"/>
      <c r="H353" s="9"/>
      <c r="I353" s="9"/>
      <c r="J353" s="10"/>
      <c r="O353" s="2" t="s">
        <v>42</v>
      </c>
      <c r="P353" s="9">
        <f>SUM(P332:P352)</f>
        <v>10163</v>
      </c>
      <c r="Q353" s="9">
        <f>SUM(Q332:Q352)</f>
        <v>5334</v>
      </c>
      <c r="R353" s="9">
        <f>SUM(R332:R352)</f>
        <v>4829</v>
      </c>
      <c r="U353" s="2" t="s">
        <v>42</v>
      </c>
      <c r="V353" s="9">
        <f>SUM(V332:V352)</f>
        <v>326036</v>
      </c>
      <c r="W353" s="9">
        <f>SUM(W332:W352)</f>
        <v>163321</v>
      </c>
      <c r="X353" s="9">
        <f>SUM(X332:X352)</f>
        <v>162715</v>
      </c>
    </row>
    <row r="354" spans="1:26" ht="15.75" thickBot="1" x14ac:dyDescent="0.3"/>
    <row r="355" spans="1:26" ht="21.75" thickBot="1" x14ac:dyDescent="0.4">
      <c r="A355" s="2" t="s">
        <v>38</v>
      </c>
      <c r="B355" s="49">
        <v>2017</v>
      </c>
      <c r="C355" s="127" t="s">
        <v>34</v>
      </c>
      <c r="D355" s="128"/>
      <c r="E355" s="129"/>
      <c r="F355" s="127" t="s">
        <v>35</v>
      </c>
      <c r="G355" s="128"/>
      <c r="H355" s="129"/>
      <c r="I355" s="127" t="s">
        <v>36</v>
      </c>
      <c r="J355" s="128"/>
      <c r="K355" s="129"/>
      <c r="L355" s="127" t="s">
        <v>37</v>
      </c>
      <c r="M355" s="128"/>
      <c r="N355" s="129"/>
      <c r="O355" s="42"/>
      <c r="P355" s="130" t="s">
        <v>38</v>
      </c>
      <c r="Q355" s="131"/>
      <c r="R355" s="132"/>
      <c r="S355" s="133">
        <f>B355</f>
        <v>2017</v>
      </c>
      <c r="T355" s="134"/>
      <c r="V355" s="130" t="s">
        <v>39</v>
      </c>
      <c r="W355" s="131"/>
      <c r="X355" s="132"/>
      <c r="Y355" s="133">
        <f>B355</f>
        <v>2017</v>
      </c>
      <c r="Z355" s="134"/>
    </row>
    <row r="356" spans="1:26" ht="15.75" thickBot="1" x14ac:dyDescent="0.3">
      <c r="A356" s="2"/>
      <c r="B356" s="2"/>
      <c r="C356" s="13" t="s">
        <v>9</v>
      </c>
      <c r="D356" s="12" t="s">
        <v>10</v>
      </c>
      <c r="E356" s="14" t="s">
        <v>11</v>
      </c>
      <c r="F356" s="18" t="s">
        <v>9</v>
      </c>
      <c r="G356" s="19" t="s">
        <v>10</v>
      </c>
      <c r="H356" s="20" t="s">
        <v>11</v>
      </c>
      <c r="I356" s="18" t="s">
        <v>9</v>
      </c>
      <c r="J356" s="19" t="s">
        <v>10</v>
      </c>
      <c r="K356" s="20" t="s">
        <v>11</v>
      </c>
      <c r="L356" s="18" t="s">
        <v>9</v>
      </c>
      <c r="M356" s="19" t="s">
        <v>10</v>
      </c>
      <c r="N356" s="20" t="s">
        <v>11</v>
      </c>
      <c r="O356" s="12"/>
      <c r="P356" s="21" t="s">
        <v>9</v>
      </c>
      <c r="Q356" s="22" t="s">
        <v>10</v>
      </c>
      <c r="R356" s="23" t="s">
        <v>11</v>
      </c>
      <c r="S356" s="18" t="s">
        <v>40</v>
      </c>
      <c r="T356" s="20" t="s">
        <v>41</v>
      </c>
      <c r="U356" s="2"/>
      <c r="V356" s="15" t="s">
        <v>9</v>
      </c>
      <c r="W356" s="16" t="s">
        <v>10</v>
      </c>
      <c r="X356" s="17" t="s">
        <v>11</v>
      </c>
      <c r="Y356" s="18" t="s">
        <v>40</v>
      </c>
      <c r="Z356" s="20" t="s">
        <v>41</v>
      </c>
    </row>
    <row r="357" spans="1:26" x14ac:dyDescent="0.25">
      <c r="B357" s="2" t="s">
        <v>13</v>
      </c>
      <c r="C357" s="24">
        <f>Frumgögn!AS33</f>
        <v>372</v>
      </c>
      <c r="D357" s="25">
        <f>Frumgögn!AT33</f>
        <v>193</v>
      </c>
      <c r="E357" s="26">
        <f>Frumgögn!AU33</f>
        <v>179</v>
      </c>
      <c r="F357" s="114">
        <f>Frumgögn!AS55</f>
        <v>338</v>
      </c>
      <c r="G357" s="115">
        <f>Frumgögn!AT55</f>
        <v>173</v>
      </c>
      <c r="H357" s="118">
        <f>Frumgögn!AU55</f>
        <v>165</v>
      </c>
      <c r="I357" s="24">
        <f>Frumgögn!AS77</f>
        <v>17</v>
      </c>
      <c r="J357" s="25">
        <f>Frumgögn!AT77</f>
        <v>6</v>
      </c>
      <c r="K357" s="26">
        <f>Frumgögn!AU77</f>
        <v>11</v>
      </c>
      <c r="L357" s="114">
        <f>Frumgögn!AS99</f>
        <v>4</v>
      </c>
      <c r="M357" s="115">
        <f>Frumgögn!AT99</f>
        <v>2</v>
      </c>
      <c r="N357" s="118">
        <f>Frumgögn!AU99</f>
        <v>2</v>
      </c>
      <c r="P357" s="33">
        <f>C357+F357+I357+L357</f>
        <v>731</v>
      </c>
      <c r="Q357" s="34">
        <f>M357+J357+G357+D357</f>
        <v>374</v>
      </c>
      <c r="R357" s="35">
        <f>N357+K357+H357+E357</f>
        <v>357</v>
      </c>
      <c r="S357" s="43">
        <f>Q357/$P$378*-1</f>
        <v>-3.6637931034482756E-2</v>
      </c>
      <c r="T357" s="44">
        <f>R357/$P$378</f>
        <v>3.4972570532915359E-2</v>
      </c>
      <c r="V357" s="33">
        <f>Frumgögn!AS11</f>
        <v>21334</v>
      </c>
      <c r="W357" s="34">
        <f>Frumgögn!AT11</f>
        <v>10813</v>
      </c>
      <c r="X357" s="35">
        <f>Frumgögn!AU11</f>
        <v>10521</v>
      </c>
      <c r="Y357" s="50">
        <f>W357/$V$378*-1</f>
        <v>-3.2519616128382257E-2</v>
      </c>
      <c r="Z357" s="48">
        <f>X357/$V$378</f>
        <v>3.1641439127597315E-2</v>
      </c>
    </row>
    <row r="358" spans="1:26" x14ac:dyDescent="0.25">
      <c r="B358" s="2" t="s">
        <v>14</v>
      </c>
      <c r="C358" s="27">
        <f>Frumgögn!AS34</f>
        <v>331</v>
      </c>
      <c r="D358" s="28">
        <f>Frumgögn!AT34</f>
        <v>174</v>
      </c>
      <c r="E358" s="29">
        <f>Frumgögn!AU34</f>
        <v>157</v>
      </c>
      <c r="F358" s="116">
        <f>Frumgögn!AS56</f>
        <v>325</v>
      </c>
      <c r="G358" s="117">
        <f>Frumgögn!AT56</f>
        <v>173</v>
      </c>
      <c r="H358" s="119">
        <f>Frumgögn!AU56</f>
        <v>152</v>
      </c>
      <c r="I358" s="27">
        <f>Frumgögn!AS78</f>
        <v>40</v>
      </c>
      <c r="J358" s="28">
        <f>Frumgögn!AT78</f>
        <v>22</v>
      </c>
      <c r="K358" s="29">
        <f>Frumgögn!AU78</f>
        <v>18</v>
      </c>
      <c r="L358" s="116">
        <f>Frumgögn!AS100</f>
        <v>0</v>
      </c>
      <c r="M358" s="117">
        <f>Frumgögn!AT100</f>
        <v>0</v>
      </c>
      <c r="N358" s="119">
        <f>Frumgögn!AU100</f>
        <v>0</v>
      </c>
      <c r="P358" s="36">
        <f t="shared" ref="P358:P377" si="99">C358+F358+I358+L358</f>
        <v>696</v>
      </c>
      <c r="Q358" s="37">
        <f t="shared" ref="Q358:Q377" si="100">M358+J358+G358+D358</f>
        <v>369</v>
      </c>
      <c r="R358" s="38">
        <f t="shared" ref="R358:R377" si="101">N358+K358+H358+E358</f>
        <v>327</v>
      </c>
      <c r="S358" s="43">
        <f t="shared" ref="S358:S377" si="102">Q358/$P$378*-1</f>
        <v>-3.6148119122257051E-2</v>
      </c>
      <c r="T358" s="44">
        <f t="shared" ref="T358:T377" si="103">R358/$P$378</f>
        <v>3.2033699059561126E-2</v>
      </c>
      <c r="V358" s="36">
        <f>Frumgögn!AS12</f>
        <v>23447</v>
      </c>
      <c r="W358" s="37">
        <f>Frumgögn!AT12</f>
        <v>12062</v>
      </c>
      <c r="X358" s="38">
        <f>Frumgögn!AU12</f>
        <v>11385</v>
      </c>
      <c r="Y358" s="10">
        <f t="shared" ref="Y358:Y377" si="104">W358/$V$378*-1</f>
        <v>-3.6275928025575402E-2</v>
      </c>
      <c r="Z358" s="44">
        <f t="shared" ref="Z358:Z377" si="105">X358/$V$378</f>
        <v>3.4239880664166472E-2</v>
      </c>
    </row>
    <row r="359" spans="1:26" x14ac:dyDescent="0.25">
      <c r="B359" s="2" t="s">
        <v>15</v>
      </c>
      <c r="C359" s="27">
        <f>Frumgögn!AS35</f>
        <v>315</v>
      </c>
      <c r="D359" s="28">
        <f>Frumgögn!AT35</f>
        <v>170</v>
      </c>
      <c r="E359" s="29">
        <f>Frumgögn!AU35</f>
        <v>145</v>
      </c>
      <c r="F359" s="116">
        <f>Frumgögn!AS57</f>
        <v>298</v>
      </c>
      <c r="G359" s="117">
        <f>Frumgögn!AT57</f>
        <v>159</v>
      </c>
      <c r="H359" s="119">
        <f>Frumgögn!AU57</f>
        <v>139</v>
      </c>
      <c r="I359" s="27">
        <f>Frumgögn!AS79</f>
        <v>49</v>
      </c>
      <c r="J359" s="28">
        <f>Frumgögn!AT79</f>
        <v>17</v>
      </c>
      <c r="K359" s="29">
        <f>Frumgögn!AU79</f>
        <v>32</v>
      </c>
      <c r="L359" s="116">
        <f>Frumgögn!AS101</f>
        <v>2</v>
      </c>
      <c r="M359" s="117">
        <f>Frumgögn!AT101</f>
        <v>2</v>
      </c>
      <c r="N359" s="119">
        <f>Frumgögn!AU101</f>
        <v>0</v>
      </c>
      <c r="P359" s="36">
        <f t="shared" si="99"/>
        <v>664</v>
      </c>
      <c r="Q359" s="37">
        <f t="shared" si="100"/>
        <v>348</v>
      </c>
      <c r="R359" s="38">
        <f t="shared" si="101"/>
        <v>316</v>
      </c>
      <c r="S359" s="43">
        <f t="shared" si="102"/>
        <v>-3.4090909090909088E-2</v>
      </c>
      <c r="T359" s="44">
        <f t="shared" si="103"/>
        <v>3.0956112852664575E-2</v>
      </c>
      <c r="V359" s="36">
        <f>Frumgögn!AS13</f>
        <v>21632</v>
      </c>
      <c r="W359" s="37">
        <f>Frumgögn!AT13</f>
        <v>11014</v>
      </c>
      <c r="X359" s="38">
        <f>Frumgögn!AU13</f>
        <v>10618</v>
      </c>
      <c r="Y359" s="10">
        <f t="shared" si="104"/>
        <v>-3.3124114680292444E-2</v>
      </c>
      <c r="Z359" s="44">
        <f t="shared" si="105"/>
        <v>3.1933162309364917E-2</v>
      </c>
    </row>
    <row r="360" spans="1:26" x14ac:dyDescent="0.25">
      <c r="B360" s="2" t="s">
        <v>16</v>
      </c>
      <c r="C360" s="27">
        <f>Frumgögn!AS36</f>
        <v>314</v>
      </c>
      <c r="D360" s="28">
        <f>Frumgögn!AT36</f>
        <v>139</v>
      </c>
      <c r="E360" s="29">
        <f>Frumgögn!AU36</f>
        <v>175</v>
      </c>
      <c r="F360" s="116">
        <f>Frumgögn!AS58</f>
        <v>305</v>
      </c>
      <c r="G360" s="117">
        <f>Frumgögn!AT58</f>
        <v>154</v>
      </c>
      <c r="H360" s="119">
        <f>Frumgögn!AU58</f>
        <v>151</v>
      </c>
      <c r="I360" s="27">
        <f>Frumgögn!AS80</f>
        <v>45</v>
      </c>
      <c r="J360" s="28">
        <f>Frumgögn!AT80</f>
        <v>25</v>
      </c>
      <c r="K360" s="29">
        <f>Frumgögn!AU80</f>
        <v>20</v>
      </c>
      <c r="L360" s="116">
        <f>Frumgögn!AS102</f>
        <v>9</v>
      </c>
      <c r="M360" s="117">
        <f>Frumgögn!AT102</f>
        <v>6</v>
      </c>
      <c r="N360" s="119">
        <f>Frumgögn!AU102</f>
        <v>3</v>
      </c>
      <c r="P360" s="36">
        <f t="shared" si="99"/>
        <v>673</v>
      </c>
      <c r="Q360" s="37">
        <f t="shared" si="100"/>
        <v>324</v>
      </c>
      <c r="R360" s="38">
        <f t="shared" si="101"/>
        <v>349</v>
      </c>
      <c r="S360" s="43">
        <f t="shared" si="102"/>
        <v>-3.1739811912225704E-2</v>
      </c>
      <c r="T360" s="44">
        <f t="shared" si="103"/>
        <v>3.4188871473354233E-2</v>
      </c>
      <c r="V360" s="36">
        <f>Frumgögn!AS14</f>
        <v>21849</v>
      </c>
      <c r="W360" s="37">
        <f>Frumgögn!AT14</f>
        <v>11099</v>
      </c>
      <c r="X360" s="38">
        <f>Frumgögn!AU14</f>
        <v>10750</v>
      </c>
      <c r="Y360" s="10">
        <f t="shared" si="104"/>
        <v>-3.3379748396274361E-2</v>
      </c>
      <c r="Z360" s="44">
        <f t="shared" si="105"/>
        <v>3.2330146433007426E-2</v>
      </c>
    </row>
    <row r="361" spans="1:26" x14ac:dyDescent="0.25">
      <c r="B361" s="2" t="s">
        <v>17</v>
      </c>
      <c r="C361" s="27">
        <f>Frumgögn!AS37</f>
        <v>367</v>
      </c>
      <c r="D361" s="28">
        <f>Frumgögn!AT37</f>
        <v>205</v>
      </c>
      <c r="E361" s="29">
        <f>Frumgögn!AU37</f>
        <v>162</v>
      </c>
      <c r="F361" s="116">
        <f>Frumgögn!AS59</f>
        <v>303</v>
      </c>
      <c r="G361" s="117">
        <f>Frumgögn!AT59</f>
        <v>155</v>
      </c>
      <c r="H361" s="119">
        <f>Frumgögn!AU59</f>
        <v>148</v>
      </c>
      <c r="I361" s="27">
        <f>Frumgögn!AS81</f>
        <v>34</v>
      </c>
      <c r="J361" s="28">
        <f>Frumgögn!AT81</f>
        <v>19</v>
      </c>
      <c r="K361" s="29">
        <f>Frumgögn!AU81</f>
        <v>15</v>
      </c>
      <c r="L361" s="116">
        <f>Frumgögn!AS103</f>
        <v>4</v>
      </c>
      <c r="M361" s="117">
        <f>Frumgögn!AT103</f>
        <v>3</v>
      </c>
      <c r="N361" s="119">
        <f>Frumgögn!AU103</f>
        <v>1</v>
      </c>
      <c r="P361" s="36">
        <f t="shared" si="99"/>
        <v>708</v>
      </c>
      <c r="Q361" s="37">
        <f t="shared" si="100"/>
        <v>382</v>
      </c>
      <c r="R361" s="38">
        <f t="shared" si="101"/>
        <v>326</v>
      </c>
      <c r="S361" s="43">
        <f t="shared" si="102"/>
        <v>-3.7421630094043888E-2</v>
      </c>
      <c r="T361" s="44">
        <f t="shared" si="103"/>
        <v>3.1935736677115988E-2</v>
      </c>
      <c r="V361" s="36">
        <f>Frumgögn!AS15</f>
        <v>24302</v>
      </c>
      <c r="W361" s="37">
        <f>Frumgögn!AT15</f>
        <v>12604</v>
      </c>
      <c r="X361" s="38">
        <f>Frumgögn!AU15</f>
        <v>11698</v>
      </c>
      <c r="Y361" s="10">
        <f t="shared" si="104"/>
        <v>-3.7905968896895403E-2</v>
      </c>
      <c r="Z361" s="44">
        <f t="shared" si="105"/>
        <v>3.5181214230076356E-2</v>
      </c>
    </row>
    <row r="362" spans="1:26" x14ac:dyDescent="0.25">
      <c r="B362" s="2" t="s">
        <v>18</v>
      </c>
      <c r="C362" s="27">
        <f>Frumgögn!AS38</f>
        <v>334</v>
      </c>
      <c r="D362" s="28">
        <f>Frumgögn!AT38</f>
        <v>186</v>
      </c>
      <c r="E362" s="29">
        <f>Frumgögn!AU38</f>
        <v>148</v>
      </c>
      <c r="F362" s="116">
        <f>Frumgögn!AS60</f>
        <v>276</v>
      </c>
      <c r="G362" s="117">
        <f>Frumgögn!AT60</f>
        <v>141</v>
      </c>
      <c r="H362" s="119">
        <f>Frumgögn!AU60</f>
        <v>135</v>
      </c>
      <c r="I362" s="27">
        <f>Frumgögn!AS82</f>
        <v>46</v>
      </c>
      <c r="J362" s="28">
        <f>Frumgögn!AT82</f>
        <v>28</v>
      </c>
      <c r="K362" s="29">
        <f>Frumgögn!AU82</f>
        <v>18</v>
      </c>
      <c r="L362" s="116">
        <f>Frumgögn!AS104</f>
        <v>7</v>
      </c>
      <c r="M362" s="117">
        <f>Frumgögn!AT104</f>
        <v>4</v>
      </c>
      <c r="N362" s="119">
        <f>Frumgögn!AU104</f>
        <v>3</v>
      </c>
      <c r="P362" s="36">
        <f t="shared" si="99"/>
        <v>663</v>
      </c>
      <c r="Q362" s="37">
        <f t="shared" si="100"/>
        <v>359</v>
      </c>
      <c r="R362" s="38">
        <f t="shared" si="101"/>
        <v>304</v>
      </c>
      <c r="S362" s="43">
        <f t="shared" si="102"/>
        <v>-3.5168495297805642E-2</v>
      </c>
      <c r="T362" s="44">
        <f t="shared" si="103"/>
        <v>2.9780564263322883E-2</v>
      </c>
      <c r="V362" s="36">
        <f>Frumgögn!AS16</f>
        <v>24672</v>
      </c>
      <c r="W362" s="37">
        <f>Frumgögn!AT16</f>
        <v>12945</v>
      </c>
      <c r="X362" s="38">
        <f>Frumgögn!AU16</f>
        <v>11727</v>
      </c>
      <c r="Y362" s="10">
        <f t="shared" si="104"/>
        <v>-3.8931511216305219E-2</v>
      </c>
      <c r="Z362" s="44">
        <f t="shared" si="105"/>
        <v>3.5268430439058425E-2</v>
      </c>
    </row>
    <row r="363" spans="1:26" x14ac:dyDescent="0.25">
      <c r="B363" s="2" t="s">
        <v>19</v>
      </c>
      <c r="C363" s="27">
        <f>Frumgögn!AS39</f>
        <v>351</v>
      </c>
      <c r="D363" s="28">
        <f>Frumgögn!AT39</f>
        <v>186</v>
      </c>
      <c r="E363" s="29">
        <f>Frumgögn!AU39</f>
        <v>165</v>
      </c>
      <c r="F363" s="116">
        <f>Frumgögn!AS61</f>
        <v>289</v>
      </c>
      <c r="G363" s="117">
        <f>Frumgögn!AT61</f>
        <v>148</v>
      </c>
      <c r="H363" s="119">
        <f>Frumgögn!AU61</f>
        <v>141</v>
      </c>
      <c r="I363" s="27">
        <f>Frumgögn!AS83</f>
        <v>25</v>
      </c>
      <c r="J363" s="28">
        <f>Frumgögn!AT83</f>
        <v>16</v>
      </c>
      <c r="K363" s="29">
        <f>Frumgögn!AU83</f>
        <v>9</v>
      </c>
      <c r="L363" s="116">
        <f>Frumgögn!AS105</f>
        <v>7</v>
      </c>
      <c r="M363" s="117">
        <f>Frumgögn!AT105</f>
        <v>6</v>
      </c>
      <c r="N363" s="119">
        <f>Frumgögn!AU105</f>
        <v>1</v>
      </c>
      <c r="P363" s="36">
        <f t="shared" si="99"/>
        <v>672</v>
      </c>
      <c r="Q363" s="37">
        <f t="shared" si="100"/>
        <v>356</v>
      </c>
      <c r="R363" s="38">
        <f t="shared" si="101"/>
        <v>316</v>
      </c>
      <c r="S363" s="43">
        <f t="shared" si="102"/>
        <v>-3.4874608150470221E-2</v>
      </c>
      <c r="T363" s="44">
        <f t="shared" si="103"/>
        <v>3.0956112852664575E-2</v>
      </c>
      <c r="V363" s="36">
        <f>Frumgögn!AS17</f>
        <v>22454</v>
      </c>
      <c r="W363" s="37">
        <f>Frumgögn!AT17</f>
        <v>11552</v>
      </c>
      <c r="X363" s="38">
        <f>Frumgögn!AU17</f>
        <v>10902</v>
      </c>
      <c r="Y363" s="10">
        <f t="shared" si="104"/>
        <v>-3.4742125729683888E-2</v>
      </c>
      <c r="Z363" s="44">
        <f t="shared" si="105"/>
        <v>3.2787279666292739E-2</v>
      </c>
    </row>
    <row r="364" spans="1:26" x14ac:dyDescent="0.25">
      <c r="B364" s="2" t="s">
        <v>20</v>
      </c>
      <c r="C364" s="27">
        <f>Frumgögn!AS40</f>
        <v>286</v>
      </c>
      <c r="D364" s="28">
        <f>Frumgögn!AT40</f>
        <v>158</v>
      </c>
      <c r="E364" s="29">
        <f>Frumgögn!AU40</f>
        <v>128</v>
      </c>
      <c r="F364" s="116">
        <f>Frumgögn!AS62</f>
        <v>289</v>
      </c>
      <c r="G364" s="117">
        <f>Frumgögn!AT62</f>
        <v>144</v>
      </c>
      <c r="H364" s="119">
        <f>Frumgögn!AU62</f>
        <v>145</v>
      </c>
      <c r="I364" s="27">
        <f>Frumgögn!AS84</f>
        <v>31</v>
      </c>
      <c r="J364" s="28">
        <f>Frumgögn!AT84</f>
        <v>13</v>
      </c>
      <c r="K364" s="29">
        <f>Frumgögn!AU84</f>
        <v>18</v>
      </c>
      <c r="L364" s="116">
        <f>Frumgögn!AS106</f>
        <v>2</v>
      </c>
      <c r="M364" s="117">
        <f>Frumgögn!AT106</f>
        <v>2</v>
      </c>
      <c r="N364" s="119">
        <f>Frumgögn!AU106</f>
        <v>0</v>
      </c>
      <c r="P364" s="36">
        <f t="shared" si="99"/>
        <v>608</v>
      </c>
      <c r="Q364" s="37">
        <f t="shared" si="100"/>
        <v>317</v>
      </c>
      <c r="R364" s="38">
        <f t="shared" si="101"/>
        <v>291</v>
      </c>
      <c r="S364" s="43">
        <f t="shared" si="102"/>
        <v>-3.1054075235109717E-2</v>
      </c>
      <c r="T364" s="44">
        <f t="shared" si="103"/>
        <v>2.850705329153605E-2</v>
      </c>
      <c r="V364" s="36">
        <f>Frumgögn!AS18</f>
        <v>22624</v>
      </c>
      <c r="W364" s="37">
        <f>Frumgögn!AT18</f>
        <v>11521</v>
      </c>
      <c r="X364" s="38">
        <f>Frumgögn!AU18</f>
        <v>11103</v>
      </c>
      <c r="Y364" s="10">
        <f t="shared" si="104"/>
        <v>-3.4648894609737538E-2</v>
      </c>
      <c r="Z364" s="44">
        <f t="shared" si="105"/>
        <v>3.3391778218202925E-2</v>
      </c>
    </row>
    <row r="365" spans="1:26" x14ac:dyDescent="0.25">
      <c r="B365" s="2" t="s">
        <v>21</v>
      </c>
      <c r="C365" s="27">
        <f>Frumgögn!AS41</f>
        <v>265</v>
      </c>
      <c r="D365" s="28">
        <f>Frumgögn!AT41</f>
        <v>149</v>
      </c>
      <c r="E365" s="29">
        <f>Frumgögn!AU41</f>
        <v>116</v>
      </c>
      <c r="F365" s="116">
        <f>Frumgögn!AS63</f>
        <v>311</v>
      </c>
      <c r="G365" s="117">
        <f>Frumgögn!AT63</f>
        <v>156</v>
      </c>
      <c r="H365" s="119">
        <f>Frumgögn!AU63</f>
        <v>155</v>
      </c>
      <c r="I365" s="27">
        <f>Frumgögn!AS85</f>
        <v>36</v>
      </c>
      <c r="J365" s="28">
        <f>Frumgögn!AT85</f>
        <v>18</v>
      </c>
      <c r="K365" s="29">
        <f>Frumgögn!AU85</f>
        <v>18</v>
      </c>
      <c r="L365" s="116">
        <f>Frumgögn!AS107</f>
        <v>5</v>
      </c>
      <c r="M365" s="117">
        <f>Frumgögn!AT107</f>
        <v>2</v>
      </c>
      <c r="N365" s="119">
        <f>Frumgögn!AU107</f>
        <v>3</v>
      </c>
      <c r="P365" s="36">
        <f t="shared" si="99"/>
        <v>617</v>
      </c>
      <c r="Q365" s="37">
        <f t="shared" si="100"/>
        <v>325</v>
      </c>
      <c r="R365" s="38">
        <f t="shared" si="101"/>
        <v>292</v>
      </c>
      <c r="S365" s="43">
        <f t="shared" si="102"/>
        <v>-3.1837774294670849E-2</v>
      </c>
      <c r="T365" s="44">
        <f t="shared" si="103"/>
        <v>2.8605015673981191E-2</v>
      </c>
      <c r="V365" s="36">
        <f>Frumgögn!AS19</f>
        <v>21849</v>
      </c>
      <c r="W365" s="37">
        <f>Frumgögn!AT19</f>
        <v>11092</v>
      </c>
      <c r="X365" s="38">
        <f>Frumgögn!AU19</f>
        <v>10757</v>
      </c>
      <c r="Y365" s="10">
        <f t="shared" si="104"/>
        <v>-3.3358696207899385E-2</v>
      </c>
      <c r="Z365" s="44">
        <f t="shared" si="105"/>
        <v>3.2351198621382408E-2</v>
      </c>
    </row>
    <row r="366" spans="1:26" x14ac:dyDescent="0.25">
      <c r="B366" s="2" t="s">
        <v>22</v>
      </c>
      <c r="C366" s="27">
        <f>Frumgögn!AS42</f>
        <v>310</v>
      </c>
      <c r="D366" s="28">
        <f>Frumgögn!AT42</f>
        <v>159</v>
      </c>
      <c r="E366" s="29">
        <f>Frumgögn!AU42</f>
        <v>151</v>
      </c>
      <c r="F366" s="116">
        <f>Frumgögn!AS64</f>
        <v>262</v>
      </c>
      <c r="G366" s="117">
        <f>Frumgögn!AT64</f>
        <v>135</v>
      </c>
      <c r="H366" s="119">
        <f>Frumgögn!AU64</f>
        <v>127</v>
      </c>
      <c r="I366" s="27">
        <f>Frumgögn!AS86</f>
        <v>35</v>
      </c>
      <c r="J366" s="28">
        <f>Frumgögn!AT86</f>
        <v>20</v>
      </c>
      <c r="K366" s="29">
        <f>Frumgögn!AU86</f>
        <v>15</v>
      </c>
      <c r="L366" s="116">
        <f>Frumgögn!AS108</f>
        <v>3</v>
      </c>
      <c r="M366" s="117">
        <f>Frumgögn!AT108</f>
        <v>3</v>
      </c>
      <c r="N366" s="119">
        <f>Frumgögn!AU108</f>
        <v>0</v>
      </c>
      <c r="P366" s="36">
        <f t="shared" si="99"/>
        <v>610</v>
      </c>
      <c r="Q366" s="37">
        <f t="shared" si="100"/>
        <v>317</v>
      </c>
      <c r="R366" s="38">
        <f t="shared" si="101"/>
        <v>293</v>
      </c>
      <c r="S366" s="43">
        <f t="shared" si="102"/>
        <v>-3.1054075235109717E-2</v>
      </c>
      <c r="T366" s="44">
        <f t="shared" si="103"/>
        <v>2.8702978056426333E-2</v>
      </c>
      <c r="V366" s="36">
        <f>Frumgögn!AS20</f>
        <v>20187</v>
      </c>
      <c r="W366" s="37">
        <f>Frumgögn!AT20</f>
        <v>10099</v>
      </c>
      <c r="X366" s="38">
        <f>Frumgögn!AU20</f>
        <v>10088</v>
      </c>
      <c r="Y366" s="10">
        <f t="shared" si="104"/>
        <v>-3.0372292914134139E-2</v>
      </c>
      <c r="Z366" s="44">
        <f t="shared" si="105"/>
        <v>3.0339210903830596E-2</v>
      </c>
    </row>
    <row r="367" spans="1:26" x14ac:dyDescent="0.25">
      <c r="B367" s="2" t="s">
        <v>23</v>
      </c>
      <c r="C367" s="27">
        <f>Frumgögn!AS43</f>
        <v>316</v>
      </c>
      <c r="D367" s="28">
        <f>Frumgögn!AT43</f>
        <v>182</v>
      </c>
      <c r="E367" s="29">
        <f>Frumgögn!AU43</f>
        <v>134</v>
      </c>
      <c r="F367" s="116">
        <f>Frumgögn!AS65</f>
        <v>327</v>
      </c>
      <c r="G367" s="117">
        <f>Frumgögn!AT65</f>
        <v>161</v>
      </c>
      <c r="H367" s="119">
        <f>Frumgögn!AU65</f>
        <v>166</v>
      </c>
      <c r="I367" s="27">
        <f>Frumgögn!AS87</f>
        <v>48</v>
      </c>
      <c r="J367" s="28">
        <f>Frumgögn!AT87</f>
        <v>21</v>
      </c>
      <c r="K367" s="29">
        <f>Frumgögn!AU87</f>
        <v>27</v>
      </c>
      <c r="L367" s="116">
        <f>Frumgögn!AS109</f>
        <v>12</v>
      </c>
      <c r="M367" s="117">
        <f>Frumgögn!AT109</f>
        <v>8</v>
      </c>
      <c r="N367" s="119">
        <f>Frumgögn!AU109</f>
        <v>4</v>
      </c>
      <c r="P367" s="36">
        <f t="shared" si="99"/>
        <v>703</v>
      </c>
      <c r="Q367" s="37">
        <f t="shared" si="100"/>
        <v>372</v>
      </c>
      <c r="R367" s="38">
        <f t="shared" si="101"/>
        <v>331</v>
      </c>
      <c r="S367" s="43">
        <f t="shared" si="102"/>
        <v>-3.6442006269592479E-2</v>
      </c>
      <c r="T367" s="44">
        <f t="shared" si="103"/>
        <v>3.2425548589341692E-2</v>
      </c>
      <c r="V367" s="36">
        <f>Frumgögn!AS21</f>
        <v>21743</v>
      </c>
      <c r="W367" s="37">
        <f>Frumgögn!AT21</f>
        <v>10711</v>
      </c>
      <c r="X367" s="38">
        <f>Frumgögn!AU21</f>
        <v>11032</v>
      </c>
      <c r="Y367" s="10">
        <f t="shared" si="104"/>
        <v>-3.2212855669203955E-2</v>
      </c>
      <c r="Z367" s="44">
        <f t="shared" si="105"/>
        <v>3.3178248878970966E-2</v>
      </c>
    </row>
    <row r="368" spans="1:26" x14ac:dyDescent="0.25">
      <c r="B368" s="2" t="s">
        <v>24</v>
      </c>
      <c r="C368" s="27">
        <f>Frumgögn!AS44</f>
        <v>326</v>
      </c>
      <c r="D368" s="28">
        <f>Frumgögn!AT44</f>
        <v>177</v>
      </c>
      <c r="E368" s="29">
        <f>Frumgögn!AU44</f>
        <v>149</v>
      </c>
      <c r="F368" s="116">
        <f>Frumgögn!AS66</f>
        <v>309</v>
      </c>
      <c r="G368" s="117">
        <f>Frumgögn!AT66</f>
        <v>163</v>
      </c>
      <c r="H368" s="119">
        <f>Frumgögn!AU66</f>
        <v>146</v>
      </c>
      <c r="I368" s="27">
        <f>Frumgögn!AS88</f>
        <v>49</v>
      </c>
      <c r="J368" s="28">
        <f>Frumgögn!AT88</f>
        <v>27</v>
      </c>
      <c r="K368" s="29">
        <f>Frumgögn!AU88</f>
        <v>22</v>
      </c>
      <c r="L368" s="116">
        <f>Frumgögn!AS110</f>
        <v>7</v>
      </c>
      <c r="M368" s="117">
        <f>Frumgögn!AT110</f>
        <v>2</v>
      </c>
      <c r="N368" s="119">
        <f>Frumgögn!AU110</f>
        <v>5</v>
      </c>
      <c r="P368" s="36">
        <f t="shared" si="99"/>
        <v>691</v>
      </c>
      <c r="Q368" s="37">
        <f t="shared" si="100"/>
        <v>369</v>
      </c>
      <c r="R368" s="38">
        <f t="shared" si="101"/>
        <v>322</v>
      </c>
      <c r="S368" s="43">
        <f t="shared" si="102"/>
        <v>-3.6148119122257051E-2</v>
      </c>
      <c r="T368" s="44">
        <f t="shared" si="103"/>
        <v>3.1543887147335421E-2</v>
      </c>
      <c r="V368" s="36">
        <f>Frumgögn!AS22</f>
        <v>20851</v>
      </c>
      <c r="W368" s="37">
        <f>Frumgögn!AT22</f>
        <v>10438</v>
      </c>
      <c r="X368" s="38">
        <f>Frumgögn!AU22</f>
        <v>10413</v>
      </c>
      <c r="Y368" s="10">
        <f t="shared" si="104"/>
        <v>-3.1391820322579672E-2</v>
      </c>
      <c r="Z368" s="44">
        <f t="shared" si="105"/>
        <v>3.1316633935526167E-2</v>
      </c>
    </row>
    <row r="369" spans="1:26" x14ac:dyDescent="0.25">
      <c r="B369" s="2" t="s">
        <v>25</v>
      </c>
      <c r="C369" s="27">
        <f>Frumgögn!AS45</f>
        <v>247</v>
      </c>
      <c r="D369" s="28">
        <f>Frumgögn!AT45</f>
        <v>145</v>
      </c>
      <c r="E369" s="29">
        <f>Frumgögn!AU45</f>
        <v>102</v>
      </c>
      <c r="F369" s="116">
        <f>Frumgögn!AS67</f>
        <v>283</v>
      </c>
      <c r="G369" s="117">
        <f>Frumgögn!AT67</f>
        <v>141</v>
      </c>
      <c r="H369" s="119">
        <f>Frumgögn!AU67</f>
        <v>142</v>
      </c>
      <c r="I369" s="27">
        <f>Frumgögn!AS89</f>
        <v>45</v>
      </c>
      <c r="J369" s="28">
        <f>Frumgögn!AT89</f>
        <v>27</v>
      </c>
      <c r="K369" s="29">
        <f>Frumgögn!AU89</f>
        <v>18</v>
      </c>
      <c r="L369" s="116">
        <f>Frumgögn!AS111</f>
        <v>7</v>
      </c>
      <c r="M369" s="117">
        <f>Frumgögn!AT111</f>
        <v>5</v>
      </c>
      <c r="N369" s="119">
        <f>Frumgögn!AU111</f>
        <v>2</v>
      </c>
      <c r="P369" s="36">
        <f t="shared" si="99"/>
        <v>582</v>
      </c>
      <c r="Q369" s="37">
        <f t="shared" si="100"/>
        <v>318</v>
      </c>
      <c r="R369" s="38">
        <f t="shared" si="101"/>
        <v>264</v>
      </c>
      <c r="S369" s="43">
        <f t="shared" si="102"/>
        <v>-3.1152037617554858E-2</v>
      </c>
      <c r="T369" s="44">
        <f t="shared" si="103"/>
        <v>2.5862068965517241E-2</v>
      </c>
      <c r="V369" s="36">
        <f>Frumgögn!AS23</f>
        <v>18394</v>
      </c>
      <c r="W369" s="37">
        <f>Frumgögn!AT23</f>
        <v>9228</v>
      </c>
      <c r="X369" s="38">
        <f>Frumgögn!AU23</f>
        <v>9166</v>
      </c>
      <c r="Y369" s="10">
        <f t="shared" si="104"/>
        <v>-2.7752799189190002E-2</v>
      </c>
      <c r="Z369" s="44">
        <f t="shared" si="105"/>
        <v>2.7566336949297308E-2</v>
      </c>
    </row>
    <row r="370" spans="1:26" x14ac:dyDescent="0.25">
      <c r="B370" s="2" t="s">
        <v>26</v>
      </c>
      <c r="C370" s="27">
        <f>Frumgögn!AS46</f>
        <v>234</v>
      </c>
      <c r="D370" s="28">
        <f>Frumgögn!AT46</f>
        <v>130</v>
      </c>
      <c r="E370" s="29">
        <f>Frumgögn!AU46</f>
        <v>104</v>
      </c>
      <c r="F370" s="116">
        <f>Frumgögn!AS68</f>
        <v>250</v>
      </c>
      <c r="G370" s="117">
        <f>Frumgögn!AT68</f>
        <v>146</v>
      </c>
      <c r="H370" s="119">
        <f>Frumgögn!AU68</f>
        <v>104</v>
      </c>
      <c r="I370" s="27">
        <f>Frumgögn!AS90</f>
        <v>46</v>
      </c>
      <c r="J370" s="28">
        <f>Frumgögn!AT90</f>
        <v>26</v>
      </c>
      <c r="K370" s="29">
        <f>Frumgögn!AU90</f>
        <v>20</v>
      </c>
      <c r="L370" s="116">
        <f>Frumgögn!AS112</f>
        <v>6</v>
      </c>
      <c r="M370" s="117">
        <f>Frumgögn!AT112</f>
        <v>5</v>
      </c>
      <c r="N370" s="119">
        <f>Frumgögn!AU112</f>
        <v>1</v>
      </c>
      <c r="P370" s="36">
        <f t="shared" si="99"/>
        <v>536</v>
      </c>
      <c r="Q370" s="37">
        <f t="shared" si="100"/>
        <v>307</v>
      </c>
      <c r="R370" s="38">
        <f t="shared" si="101"/>
        <v>229</v>
      </c>
      <c r="S370" s="43">
        <f t="shared" si="102"/>
        <v>-3.0074451410658308E-2</v>
      </c>
      <c r="T370" s="44">
        <f t="shared" si="103"/>
        <v>2.2433385579937303E-2</v>
      </c>
      <c r="V370" s="36">
        <f>Frumgögn!AS24</f>
        <v>15457</v>
      </c>
      <c r="W370" s="37">
        <f>Frumgögn!AT24</f>
        <v>7800</v>
      </c>
      <c r="X370" s="38">
        <f>Frumgögn!AU24</f>
        <v>7657</v>
      </c>
      <c r="Y370" s="10">
        <f t="shared" si="104"/>
        <v>-2.3458152760693761E-2</v>
      </c>
      <c r="Z370" s="44">
        <f t="shared" si="105"/>
        <v>2.3028086626747709E-2</v>
      </c>
    </row>
    <row r="371" spans="1:26" x14ac:dyDescent="0.25">
      <c r="B371" s="2" t="s">
        <v>27</v>
      </c>
      <c r="C371" s="27">
        <f>Frumgögn!AS47</f>
        <v>197</v>
      </c>
      <c r="D371" s="28">
        <f>Frumgögn!AT47</f>
        <v>107</v>
      </c>
      <c r="E371" s="29">
        <f>Frumgögn!AU47</f>
        <v>90</v>
      </c>
      <c r="F371" s="116">
        <f>Frumgögn!AS69</f>
        <v>202</v>
      </c>
      <c r="G371" s="117">
        <f>Frumgögn!AT69</f>
        <v>99</v>
      </c>
      <c r="H371" s="119">
        <f>Frumgögn!AU69</f>
        <v>103</v>
      </c>
      <c r="I371" s="27">
        <f>Frumgögn!AS91</f>
        <v>29</v>
      </c>
      <c r="J371" s="28">
        <f>Frumgögn!AT91</f>
        <v>16</v>
      </c>
      <c r="K371" s="29">
        <f>Frumgögn!AU91</f>
        <v>13</v>
      </c>
      <c r="L371" s="116">
        <f>Frumgögn!AS113</f>
        <v>3</v>
      </c>
      <c r="M371" s="117">
        <f>Frumgögn!AT113</f>
        <v>1</v>
      </c>
      <c r="N371" s="119">
        <f>Frumgögn!AU113</f>
        <v>2</v>
      </c>
      <c r="P371" s="36">
        <f t="shared" si="99"/>
        <v>431</v>
      </c>
      <c r="Q371" s="37">
        <f t="shared" si="100"/>
        <v>223</v>
      </c>
      <c r="R371" s="38">
        <f t="shared" si="101"/>
        <v>208</v>
      </c>
      <c r="S371" s="43">
        <f t="shared" si="102"/>
        <v>-2.1845611285266457E-2</v>
      </c>
      <c r="T371" s="44">
        <f t="shared" si="103"/>
        <v>2.037617554858934E-2</v>
      </c>
      <c r="V371" s="36">
        <f>Frumgögn!AS25</f>
        <v>11712</v>
      </c>
      <c r="W371" s="37">
        <f>Frumgögn!AT25</f>
        <v>5800</v>
      </c>
      <c r="X371" s="38">
        <f>Frumgögn!AU25</f>
        <v>5912</v>
      </c>
      <c r="Y371" s="10">
        <f t="shared" si="104"/>
        <v>-1.7443241796413309E-2</v>
      </c>
      <c r="Z371" s="44">
        <f t="shared" si="105"/>
        <v>1.7780076810413013E-2</v>
      </c>
    </row>
    <row r="372" spans="1:26" x14ac:dyDescent="0.25">
      <c r="B372" s="2" t="s">
        <v>28</v>
      </c>
      <c r="C372" s="27">
        <f>Frumgögn!AS48</f>
        <v>96</v>
      </c>
      <c r="D372" s="28">
        <f>Frumgögn!AT48</f>
        <v>45</v>
      </c>
      <c r="E372" s="29">
        <f>Frumgögn!AU48</f>
        <v>51</v>
      </c>
      <c r="F372" s="116">
        <f>Frumgögn!AS70</f>
        <v>138</v>
      </c>
      <c r="G372" s="117">
        <f>Frumgögn!AT70</f>
        <v>77</v>
      </c>
      <c r="H372" s="119">
        <f>Frumgögn!AU70</f>
        <v>61</v>
      </c>
      <c r="I372" s="27">
        <f>Frumgögn!AS92</f>
        <v>21</v>
      </c>
      <c r="J372" s="28">
        <f>Frumgögn!AT92</f>
        <v>12</v>
      </c>
      <c r="K372" s="29">
        <f>Frumgögn!AU92</f>
        <v>9</v>
      </c>
      <c r="L372" s="116">
        <f>Frumgögn!AS114</f>
        <v>1</v>
      </c>
      <c r="M372" s="117">
        <f>Frumgögn!AT114</f>
        <v>1</v>
      </c>
      <c r="N372" s="119">
        <f>Frumgögn!AU114</f>
        <v>0</v>
      </c>
      <c r="P372" s="36">
        <f t="shared" si="99"/>
        <v>256</v>
      </c>
      <c r="Q372" s="37">
        <f t="shared" si="100"/>
        <v>135</v>
      </c>
      <c r="R372" s="38">
        <f t="shared" si="101"/>
        <v>121</v>
      </c>
      <c r="S372" s="43">
        <f t="shared" si="102"/>
        <v>-1.3224921630094044E-2</v>
      </c>
      <c r="T372" s="44">
        <f t="shared" si="103"/>
        <v>1.1853448275862068E-2</v>
      </c>
      <c r="V372" s="36">
        <f>Frumgögn!AS26</f>
        <v>7791</v>
      </c>
      <c r="W372" s="37">
        <f>Frumgögn!AT26</f>
        <v>3722</v>
      </c>
      <c r="X372" s="38">
        <f>Frumgögn!AU26</f>
        <v>4069</v>
      </c>
      <c r="Y372" s="10">
        <f t="shared" si="104"/>
        <v>-1.1193749304525919E-2</v>
      </c>
      <c r="Z372" s="44">
        <f t="shared" si="105"/>
        <v>1.2237336356828579E-2</v>
      </c>
    </row>
    <row r="373" spans="1:26" x14ac:dyDescent="0.25">
      <c r="B373" s="2" t="s">
        <v>29</v>
      </c>
      <c r="C373" s="27">
        <f>Frumgögn!AS49</f>
        <v>83</v>
      </c>
      <c r="D373" s="28">
        <f>Frumgögn!AT49</f>
        <v>41</v>
      </c>
      <c r="E373" s="29">
        <f>Frumgögn!AU49</f>
        <v>42</v>
      </c>
      <c r="F373" s="116">
        <f>Frumgögn!AS71</f>
        <v>91</v>
      </c>
      <c r="G373" s="117">
        <f>Frumgögn!AT71</f>
        <v>44</v>
      </c>
      <c r="H373" s="119">
        <f>Frumgögn!AU71</f>
        <v>47</v>
      </c>
      <c r="I373" s="27">
        <f>Frumgögn!AS93</f>
        <v>21</v>
      </c>
      <c r="J373" s="28">
        <f>Frumgögn!AT93</f>
        <v>9</v>
      </c>
      <c r="K373" s="29">
        <f>Frumgögn!AU93</f>
        <v>12</v>
      </c>
      <c r="L373" s="116">
        <f>Frumgögn!AS115</f>
        <v>1</v>
      </c>
      <c r="M373" s="117">
        <f>Frumgögn!AT115</f>
        <v>0</v>
      </c>
      <c r="N373" s="119">
        <f>Frumgögn!AU115</f>
        <v>1</v>
      </c>
      <c r="P373" s="36">
        <f t="shared" si="99"/>
        <v>196</v>
      </c>
      <c r="Q373" s="37">
        <f t="shared" si="100"/>
        <v>94</v>
      </c>
      <c r="R373" s="38">
        <f t="shared" si="101"/>
        <v>102</v>
      </c>
      <c r="S373" s="43">
        <f t="shared" si="102"/>
        <v>-9.2084639498432597E-3</v>
      </c>
      <c r="T373" s="44">
        <f t="shared" si="103"/>
        <v>9.9921630094043888E-3</v>
      </c>
      <c r="V373" s="36">
        <f>Frumgögn!AS27</f>
        <v>6099</v>
      </c>
      <c r="W373" s="37">
        <f>Frumgögn!AT27</f>
        <v>2723</v>
      </c>
      <c r="X373" s="38">
        <f>Frumgögn!AU27</f>
        <v>3376</v>
      </c>
      <c r="Y373" s="10">
        <f t="shared" si="104"/>
        <v>-8.1893012778678342E-3</v>
      </c>
      <c r="Z373" s="44">
        <f t="shared" si="105"/>
        <v>1.0153169707705401E-2</v>
      </c>
    </row>
    <row r="374" spans="1:26" x14ac:dyDescent="0.25">
      <c r="B374" s="2" t="s">
        <v>30</v>
      </c>
      <c r="C374" s="27">
        <f>Frumgögn!AS50</f>
        <v>44</v>
      </c>
      <c r="D374" s="28">
        <f>Frumgögn!AT50</f>
        <v>22</v>
      </c>
      <c r="E374" s="29">
        <f>Frumgögn!AU50</f>
        <v>22</v>
      </c>
      <c r="F374" s="116">
        <f>Frumgögn!AS72</f>
        <v>54</v>
      </c>
      <c r="G374" s="117">
        <f>Frumgögn!AT72</f>
        <v>25</v>
      </c>
      <c r="H374" s="119">
        <f>Frumgögn!AU72</f>
        <v>29</v>
      </c>
      <c r="I374" s="27">
        <f>Frumgögn!AS94</f>
        <v>18</v>
      </c>
      <c r="J374" s="28">
        <f>Frumgögn!AT94</f>
        <v>11</v>
      </c>
      <c r="K374" s="29">
        <f>Frumgögn!AU94</f>
        <v>7</v>
      </c>
      <c r="L374" s="116">
        <f>Frumgögn!AS116</f>
        <v>0</v>
      </c>
      <c r="M374" s="117">
        <f>Frumgögn!AT116</f>
        <v>0</v>
      </c>
      <c r="N374" s="119">
        <f>Frumgögn!AU116</f>
        <v>0</v>
      </c>
      <c r="P374" s="36">
        <f t="shared" si="99"/>
        <v>116</v>
      </c>
      <c r="Q374" s="37">
        <f t="shared" si="100"/>
        <v>58</v>
      </c>
      <c r="R374" s="38">
        <f t="shared" si="101"/>
        <v>58</v>
      </c>
      <c r="S374" s="43">
        <f t="shared" si="102"/>
        <v>-5.681818181818182E-3</v>
      </c>
      <c r="T374" s="44">
        <f t="shared" si="103"/>
        <v>5.681818181818182E-3</v>
      </c>
      <c r="V374" s="36">
        <f>Frumgögn!AS28</f>
        <v>4095</v>
      </c>
      <c r="W374" s="37">
        <f>Frumgögn!AT28</f>
        <v>1657</v>
      </c>
      <c r="X374" s="38">
        <f>Frumgögn!AU28</f>
        <v>2438</v>
      </c>
      <c r="Y374" s="10">
        <f t="shared" si="104"/>
        <v>-4.9833537339063535E-3</v>
      </c>
      <c r="Z374" s="44">
        <f t="shared" si="105"/>
        <v>7.3321764654578703E-3</v>
      </c>
    </row>
    <row r="375" spans="1:26" x14ac:dyDescent="0.25">
      <c r="B375" s="2" t="s">
        <v>31</v>
      </c>
      <c r="C375" s="27">
        <f>Frumgögn!AS51</f>
        <v>19</v>
      </c>
      <c r="D375" s="28">
        <f>Frumgögn!AT51</f>
        <v>5</v>
      </c>
      <c r="E375" s="29">
        <f>Frumgögn!AU51</f>
        <v>14</v>
      </c>
      <c r="F375" s="116">
        <f>Frumgögn!AS73</f>
        <v>22</v>
      </c>
      <c r="G375" s="117">
        <f>Frumgögn!AT73</f>
        <v>10</v>
      </c>
      <c r="H375" s="119">
        <f>Frumgögn!AU73</f>
        <v>12</v>
      </c>
      <c r="I375" s="27">
        <f>Frumgögn!AS95</f>
        <v>6</v>
      </c>
      <c r="J375" s="28">
        <f>Frumgögn!AT95</f>
        <v>2</v>
      </c>
      <c r="K375" s="29">
        <f>Frumgögn!AU95</f>
        <v>4</v>
      </c>
      <c r="L375" s="116">
        <f>Frumgögn!AS117</f>
        <v>1</v>
      </c>
      <c r="M375" s="117">
        <f>Frumgögn!AT117</f>
        <v>0</v>
      </c>
      <c r="N375" s="119">
        <f>Frumgögn!AU117</f>
        <v>1</v>
      </c>
      <c r="P375" s="36">
        <f t="shared" si="99"/>
        <v>48</v>
      </c>
      <c r="Q375" s="37">
        <f t="shared" si="100"/>
        <v>17</v>
      </c>
      <c r="R375" s="38">
        <f t="shared" si="101"/>
        <v>31</v>
      </c>
      <c r="S375" s="43">
        <f t="shared" si="102"/>
        <v>-1.6653605015673981E-3</v>
      </c>
      <c r="T375" s="44">
        <f t="shared" si="103"/>
        <v>3.0368338557993728E-3</v>
      </c>
      <c r="V375" s="36">
        <f>Frumgögn!AS29</f>
        <v>1623</v>
      </c>
      <c r="W375" s="37">
        <f>Frumgögn!AT29</f>
        <v>529</v>
      </c>
      <c r="X375" s="38">
        <f>Frumgögn!AU29</f>
        <v>1094</v>
      </c>
      <c r="Y375" s="10">
        <f t="shared" si="104"/>
        <v>-1.5909439500521793E-3</v>
      </c>
      <c r="Z375" s="44">
        <f t="shared" si="105"/>
        <v>3.2901562974614069E-3</v>
      </c>
    </row>
    <row r="376" spans="1:26" x14ac:dyDescent="0.25">
      <c r="B376" s="2" t="s">
        <v>32</v>
      </c>
      <c r="C376" s="27">
        <f>Frumgögn!AS52</f>
        <v>5</v>
      </c>
      <c r="D376" s="28">
        <f>Frumgögn!AT52</f>
        <v>2</v>
      </c>
      <c r="E376" s="29">
        <f>Frumgögn!AU52</f>
        <v>3</v>
      </c>
      <c r="F376" s="116">
        <f>Frumgögn!AS74</f>
        <v>0</v>
      </c>
      <c r="G376" s="117">
        <f>Frumgögn!AT74</f>
        <v>0</v>
      </c>
      <c r="H376" s="119">
        <f>Frumgögn!AU74</f>
        <v>0</v>
      </c>
      <c r="I376" s="27">
        <f>Frumgögn!AS96</f>
        <v>1</v>
      </c>
      <c r="J376" s="28">
        <f>Frumgögn!AT96</f>
        <v>0</v>
      </c>
      <c r="K376" s="29">
        <f>Frumgögn!AU96</f>
        <v>1</v>
      </c>
      <c r="L376" s="116">
        <f>Frumgögn!AS118</f>
        <v>0</v>
      </c>
      <c r="M376" s="117">
        <f>Frumgögn!AT118</f>
        <v>0</v>
      </c>
      <c r="N376" s="119">
        <f>Frumgögn!AU118</f>
        <v>0</v>
      </c>
      <c r="P376" s="36">
        <f t="shared" si="99"/>
        <v>6</v>
      </c>
      <c r="Q376" s="37">
        <f t="shared" si="100"/>
        <v>2</v>
      </c>
      <c r="R376" s="38">
        <f t="shared" si="101"/>
        <v>4</v>
      </c>
      <c r="S376" s="43">
        <f t="shared" si="102"/>
        <v>-1.9592476489028212E-4</v>
      </c>
      <c r="T376" s="44">
        <f t="shared" si="103"/>
        <v>3.9184952978056425E-4</v>
      </c>
      <c r="V376" s="36">
        <f>Frumgögn!AS30</f>
        <v>354</v>
      </c>
      <c r="W376" s="37">
        <f>Frumgögn!AT30</f>
        <v>94</v>
      </c>
      <c r="X376" s="38">
        <f>Frumgögn!AU30</f>
        <v>260</v>
      </c>
      <c r="Y376" s="10">
        <f t="shared" si="104"/>
        <v>-2.8270081532118122E-4</v>
      </c>
      <c r="Z376" s="44">
        <f t="shared" si="105"/>
        <v>7.8193842535645864E-4</v>
      </c>
    </row>
    <row r="377" spans="1:26" ht="15.75" thickBot="1" x14ac:dyDescent="0.3">
      <c r="B377" s="2" t="s">
        <v>33</v>
      </c>
      <c r="C377" s="30">
        <f>Frumgögn!AS53</f>
        <v>1</v>
      </c>
      <c r="D377" s="31">
        <f>Frumgögn!AT53</f>
        <v>1</v>
      </c>
      <c r="E377" s="32">
        <f>Frumgögn!AU53</f>
        <v>0</v>
      </c>
      <c r="F377" s="120">
        <f>Frumgögn!AS75</f>
        <v>0</v>
      </c>
      <c r="G377" s="121">
        <f>Frumgögn!AT75</f>
        <v>0</v>
      </c>
      <c r="H377" s="122">
        <f>Frumgögn!AU75</f>
        <v>0</v>
      </c>
      <c r="I377" s="30">
        <f>Frumgögn!AS97</f>
        <v>0</v>
      </c>
      <c r="J377" s="31">
        <f>Frumgögn!AT97</f>
        <v>0</v>
      </c>
      <c r="K377" s="32">
        <f>Frumgögn!AU97</f>
        <v>0</v>
      </c>
      <c r="L377" s="120">
        <f>Frumgögn!AS119</f>
        <v>0</v>
      </c>
      <c r="M377" s="121">
        <f>Frumgögn!AT119</f>
        <v>0</v>
      </c>
      <c r="N377" s="122">
        <f>Frumgögn!AU119</f>
        <v>0</v>
      </c>
      <c r="P377" s="39">
        <f t="shared" si="99"/>
        <v>1</v>
      </c>
      <c r="Q377" s="40">
        <f t="shared" si="100"/>
        <v>1</v>
      </c>
      <c r="R377" s="41">
        <f t="shared" si="101"/>
        <v>0</v>
      </c>
      <c r="S377" s="45">
        <f t="shared" si="102"/>
        <v>-9.7962382445141062E-5</v>
      </c>
      <c r="T377" s="46">
        <f t="shared" si="103"/>
        <v>0</v>
      </c>
      <c r="V377" s="39">
        <f>Frumgögn!AS31</f>
        <v>38</v>
      </c>
      <c r="W377" s="40">
        <f>Frumgögn!AT31</f>
        <v>14</v>
      </c>
      <c r="X377" s="41">
        <f>Frumgögn!AU31</f>
        <v>24</v>
      </c>
      <c r="Y377" s="51">
        <f t="shared" si="104"/>
        <v>-4.2104376749963158E-5</v>
      </c>
      <c r="Z377" s="46">
        <f t="shared" si="105"/>
        <v>7.2178931571365416E-5</v>
      </c>
    </row>
    <row r="378" spans="1:26" x14ac:dyDescent="0.25">
      <c r="B378" s="9"/>
      <c r="C378" s="9"/>
      <c r="D378" s="9"/>
      <c r="H378" s="9"/>
      <c r="I378" s="9"/>
      <c r="J378" s="10"/>
      <c r="O378" s="2" t="s">
        <v>42</v>
      </c>
      <c r="P378" s="9">
        <f>SUM(P357:P377)</f>
        <v>10208</v>
      </c>
      <c r="Q378" s="9">
        <f>SUM(Q357:Q377)</f>
        <v>5367</v>
      </c>
      <c r="R378" s="9">
        <f>SUM(R357:R377)</f>
        <v>4841</v>
      </c>
      <c r="U378" s="2" t="s">
        <v>42</v>
      </c>
      <c r="V378" s="9">
        <f>SUM(V357:V377)</f>
        <v>332507</v>
      </c>
      <c r="W378" s="9">
        <f>SUM(W357:W377)</f>
        <v>167517</v>
      </c>
      <c r="X378" s="9">
        <f>SUM(X357:X377)</f>
        <v>164990</v>
      </c>
    </row>
    <row r="379" spans="1:26" ht="15.75" thickBot="1" x14ac:dyDescent="0.3"/>
    <row r="380" spans="1:26" ht="21.75" thickBot="1" x14ac:dyDescent="0.4">
      <c r="A380" s="2" t="s">
        <v>38</v>
      </c>
      <c r="B380" s="49">
        <v>2018</v>
      </c>
      <c r="C380" s="127" t="s">
        <v>34</v>
      </c>
      <c r="D380" s="128"/>
      <c r="E380" s="129"/>
      <c r="F380" s="127" t="s">
        <v>35</v>
      </c>
      <c r="G380" s="128"/>
      <c r="H380" s="129"/>
      <c r="I380" s="127" t="s">
        <v>36</v>
      </c>
      <c r="J380" s="128"/>
      <c r="K380" s="129"/>
      <c r="L380" s="127" t="s">
        <v>37</v>
      </c>
      <c r="M380" s="128"/>
      <c r="N380" s="129"/>
      <c r="O380" s="42"/>
      <c r="P380" s="130" t="s">
        <v>38</v>
      </c>
      <c r="Q380" s="131"/>
      <c r="R380" s="132"/>
      <c r="S380" s="133">
        <f>B380</f>
        <v>2018</v>
      </c>
      <c r="T380" s="134"/>
      <c r="V380" s="130" t="s">
        <v>39</v>
      </c>
      <c r="W380" s="131"/>
      <c r="X380" s="132"/>
      <c r="Y380" s="133">
        <f>B380</f>
        <v>2018</v>
      </c>
      <c r="Z380" s="134"/>
    </row>
    <row r="381" spans="1:26" ht="15.75" thickBot="1" x14ac:dyDescent="0.3">
      <c r="A381" s="2"/>
      <c r="B381" s="2"/>
      <c r="C381" s="13" t="s">
        <v>9</v>
      </c>
      <c r="D381" s="12" t="s">
        <v>10</v>
      </c>
      <c r="E381" s="14" t="s">
        <v>11</v>
      </c>
      <c r="F381" s="18" t="s">
        <v>9</v>
      </c>
      <c r="G381" s="19" t="s">
        <v>10</v>
      </c>
      <c r="H381" s="20" t="s">
        <v>11</v>
      </c>
      <c r="I381" s="18" t="s">
        <v>9</v>
      </c>
      <c r="J381" s="19" t="s">
        <v>10</v>
      </c>
      <c r="K381" s="20" t="s">
        <v>11</v>
      </c>
      <c r="L381" s="18" t="s">
        <v>9</v>
      </c>
      <c r="M381" s="19" t="s">
        <v>10</v>
      </c>
      <c r="N381" s="20" t="s">
        <v>11</v>
      </c>
      <c r="O381" s="12"/>
      <c r="P381" s="21" t="s">
        <v>9</v>
      </c>
      <c r="Q381" s="22" t="s">
        <v>10</v>
      </c>
      <c r="R381" s="23" t="s">
        <v>11</v>
      </c>
      <c r="S381" s="18" t="s">
        <v>40</v>
      </c>
      <c r="T381" s="20" t="s">
        <v>41</v>
      </c>
      <c r="U381" s="2"/>
      <c r="V381" s="15" t="s">
        <v>9</v>
      </c>
      <c r="W381" s="16" t="s">
        <v>10</v>
      </c>
      <c r="X381" s="17" t="s">
        <v>11</v>
      </c>
      <c r="Y381" s="18" t="s">
        <v>40</v>
      </c>
      <c r="Z381" s="20" t="s">
        <v>41</v>
      </c>
    </row>
    <row r="382" spans="1:26" x14ac:dyDescent="0.25">
      <c r="B382" s="2" t="s">
        <v>13</v>
      </c>
      <c r="C382" s="24">
        <f>Frumgögn!AV33</f>
        <v>353</v>
      </c>
      <c r="D382" s="25">
        <f>Frumgögn!AW33</f>
        <v>179</v>
      </c>
      <c r="E382" s="26">
        <f>Frumgögn!AX33</f>
        <v>174</v>
      </c>
      <c r="F382" s="114">
        <f>Frumgögn!AV55</f>
        <v>336</v>
      </c>
      <c r="G382" s="115">
        <f>Frumgögn!AW55</f>
        <v>165</v>
      </c>
      <c r="H382" s="118">
        <f>Frumgögn!AX55</f>
        <v>171</v>
      </c>
      <c r="I382" s="24">
        <f>Frumgögn!AV77</f>
        <v>27</v>
      </c>
      <c r="J382" s="25">
        <f>Frumgögn!AW77</f>
        <v>9</v>
      </c>
      <c r="K382" s="26">
        <f>Frumgögn!AX77</f>
        <v>18</v>
      </c>
      <c r="L382" s="114">
        <f>Frumgögn!AV99</f>
        <v>3</v>
      </c>
      <c r="M382" s="115">
        <f>Frumgögn!AW99</f>
        <v>1</v>
      </c>
      <c r="N382" s="118">
        <f>Frumgögn!AX99</f>
        <v>2</v>
      </c>
      <c r="P382" s="33">
        <f>C382+F382+I382+L382</f>
        <v>719</v>
      </c>
      <c r="Q382" s="34">
        <f>M382+J382+G382+D382</f>
        <v>354</v>
      </c>
      <c r="R382" s="35">
        <f>N382+K382+H382+E382</f>
        <v>365</v>
      </c>
      <c r="S382" s="43">
        <f>Q382/$P$403*-1</f>
        <v>-3.4104046242774563E-2</v>
      </c>
      <c r="T382" s="44">
        <f>R382/$P$403</f>
        <v>3.5163776493256263E-2</v>
      </c>
      <c r="V382" s="33">
        <f>Frumgögn!AV11</f>
        <v>21136</v>
      </c>
      <c r="W382" s="34">
        <f>Frumgögn!AW11</f>
        <v>10750</v>
      </c>
      <c r="X382" s="35">
        <f>Frumgögn!AX11</f>
        <v>10386</v>
      </c>
      <c r="Y382" s="50">
        <f>W382/$V$403*-1</f>
        <v>-3.1415938255261074E-2</v>
      </c>
      <c r="Z382" s="48">
        <f>X382/$V$403</f>
        <v>3.0352179973873628E-2</v>
      </c>
    </row>
    <row r="383" spans="1:26" x14ac:dyDescent="0.25">
      <c r="B383" s="2" t="s">
        <v>14</v>
      </c>
      <c r="C383" s="27">
        <f>Frumgögn!AV34</f>
        <v>369</v>
      </c>
      <c r="D383" s="28">
        <f>Frumgögn!AW34</f>
        <v>194</v>
      </c>
      <c r="E383" s="29">
        <f>Frumgögn!AX34</f>
        <v>175</v>
      </c>
      <c r="F383" s="116">
        <f>Frumgögn!AV56</f>
        <v>319</v>
      </c>
      <c r="G383" s="117">
        <f>Frumgögn!AW56</f>
        <v>172</v>
      </c>
      <c r="H383" s="119">
        <f>Frumgögn!AX56</f>
        <v>147</v>
      </c>
      <c r="I383" s="27">
        <f>Frumgögn!AV78</f>
        <v>36</v>
      </c>
      <c r="J383" s="28">
        <f>Frumgögn!AW78</f>
        <v>19</v>
      </c>
      <c r="K383" s="29">
        <f>Frumgögn!AX78</f>
        <v>17</v>
      </c>
      <c r="L383" s="116">
        <f>Frumgögn!AV100</f>
        <v>0</v>
      </c>
      <c r="M383" s="117">
        <f>Frumgögn!AW100</f>
        <v>0</v>
      </c>
      <c r="N383" s="119">
        <f>Frumgögn!AX100</f>
        <v>0</v>
      </c>
      <c r="P383" s="36">
        <f t="shared" ref="P383:P402" si="106">C383+F383+I383+L383</f>
        <v>724</v>
      </c>
      <c r="Q383" s="37">
        <f t="shared" ref="Q383:Q402" si="107">M383+J383+G383+D383</f>
        <v>385</v>
      </c>
      <c r="R383" s="38">
        <f t="shared" ref="R383:R402" si="108">N383+K383+H383+E383</f>
        <v>339</v>
      </c>
      <c r="S383" s="43">
        <f t="shared" ref="S383:S402" si="109">Q383/$P$403*-1</f>
        <v>-3.7090558766859343E-2</v>
      </c>
      <c r="T383" s="44">
        <f t="shared" ref="T383:T402" si="110">R383/$P$403</f>
        <v>3.2658959537572252E-2</v>
      </c>
      <c r="V383" s="36">
        <f>Frumgögn!AV12</f>
        <v>23689</v>
      </c>
      <c r="W383" s="37">
        <f>Frumgögn!AW12</f>
        <v>12171</v>
      </c>
      <c r="X383" s="38">
        <f>Frumgögn!AX12</f>
        <v>11518</v>
      </c>
      <c r="Y383" s="10">
        <f t="shared" ref="Y383:Y402" si="111">W383/$V$403*-1</f>
        <v>-3.5568686930677447E-2</v>
      </c>
      <c r="Z383" s="44">
        <f t="shared" ref="Z383:Z402" si="112">X383/$V$403</f>
        <v>3.3660351332474144E-2</v>
      </c>
    </row>
    <row r="384" spans="1:26" x14ac:dyDescent="0.25">
      <c r="B384" s="2" t="s">
        <v>15</v>
      </c>
      <c r="C384" s="27">
        <f>Frumgögn!AV35</f>
        <v>322</v>
      </c>
      <c r="D384" s="28">
        <f>Frumgögn!AW35</f>
        <v>180</v>
      </c>
      <c r="E384" s="29">
        <f>Frumgögn!AX35</f>
        <v>142</v>
      </c>
      <c r="F384" s="116">
        <f>Frumgögn!AV57</f>
        <v>323</v>
      </c>
      <c r="G384" s="117">
        <f>Frumgögn!AW57</f>
        <v>180</v>
      </c>
      <c r="H384" s="119">
        <f>Frumgögn!AX57</f>
        <v>143</v>
      </c>
      <c r="I384" s="27">
        <f>Frumgögn!AV79</f>
        <v>50</v>
      </c>
      <c r="J384" s="28">
        <f>Frumgögn!AW79</f>
        <v>20</v>
      </c>
      <c r="K384" s="29">
        <f>Frumgögn!AX79</f>
        <v>30</v>
      </c>
      <c r="L384" s="116">
        <f>Frumgögn!AV101</f>
        <v>2</v>
      </c>
      <c r="M384" s="117">
        <f>Frumgögn!AW101</f>
        <v>2</v>
      </c>
      <c r="N384" s="119">
        <f>Frumgögn!AX101</f>
        <v>0</v>
      </c>
      <c r="P384" s="36">
        <f t="shared" si="106"/>
        <v>697</v>
      </c>
      <c r="Q384" s="37">
        <f t="shared" si="107"/>
        <v>382</v>
      </c>
      <c r="R384" s="38">
        <f t="shared" si="108"/>
        <v>315</v>
      </c>
      <c r="S384" s="43">
        <f t="shared" si="109"/>
        <v>-3.680154142581888E-2</v>
      </c>
      <c r="T384" s="44">
        <f t="shared" si="110"/>
        <v>3.0346820809248554E-2</v>
      </c>
      <c r="V384" s="36">
        <f>Frumgögn!AV13</f>
        <v>22213</v>
      </c>
      <c r="W384" s="37">
        <f>Frumgögn!AW13</f>
        <v>11368</v>
      </c>
      <c r="X384" s="38">
        <f>Frumgögn!AX13</f>
        <v>10845</v>
      </c>
      <c r="Y384" s="10">
        <f t="shared" si="111"/>
        <v>-3.3221989403330966E-2</v>
      </c>
      <c r="Z384" s="44">
        <f t="shared" si="112"/>
        <v>3.1693567477051751E-2</v>
      </c>
    </row>
    <row r="385" spans="2:26" x14ac:dyDescent="0.25">
      <c r="B385" s="2" t="s">
        <v>16</v>
      </c>
      <c r="C385" s="27">
        <f>Frumgögn!AV36</f>
        <v>321</v>
      </c>
      <c r="D385" s="28">
        <f>Frumgögn!AW36</f>
        <v>146</v>
      </c>
      <c r="E385" s="29">
        <f>Frumgögn!AX36</f>
        <v>175</v>
      </c>
      <c r="F385" s="116">
        <f>Frumgögn!AV58</f>
        <v>294</v>
      </c>
      <c r="G385" s="117">
        <f>Frumgögn!AW58</f>
        <v>138</v>
      </c>
      <c r="H385" s="119">
        <f>Frumgögn!AX58</f>
        <v>156</v>
      </c>
      <c r="I385" s="27">
        <f>Frumgögn!AV80</f>
        <v>47</v>
      </c>
      <c r="J385" s="28">
        <f>Frumgögn!AW80</f>
        <v>25</v>
      </c>
      <c r="K385" s="29">
        <f>Frumgögn!AX80</f>
        <v>22</v>
      </c>
      <c r="L385" s="116">
        <f>Frumgögn!AV102</f>
        <v>6</v>
      </c>
      <c r="M385" s="117">
        <f>Frumgögn!AW102</f>
        <v>4</v>
      </c>
      <c r="N385" s="119">
        <f>Frumgögn!AX102</f>
        <v>2</v>
      </c>
      <c r="P385" s="36">
        <f t="shared" si="106"/>
        <v>668</v>
      </c>
      <c r="Q385" s="37">
        <f t="shared" si="107"/>
        <v>313</v>
      </c>
      <c r="R385" s="38">
        <f t="shared" si="108"/>
        <v>355</v>
      </c>
      <c r="S385" s="43">
        <f t="shared" si="109"/>
        <v>-3.0154142581888248E-2</v>
      </c>
      <c r="T385" s="44">
        <f t="shared" si="110"/>
        <v>3.420038535645472E-2</v>
      </c>
      <c r="V385" s="36">
        <f>Frumgögn!AV14</f>
        <v>21809</v>
      </c>
      <c r="W385" s="37">
        <f>Frumgögn!AW14</f>
        <v>11040</v>
      </c>
      <c r="X385" s="38">
        <f>Frumgögn!AX14</f>
        <v>10769</v>
      </c>
      <c r="Y385" s="10">
        <f t="shared" si="111"/>
        <v>-3.2263437984937887E-2</v>
      </c>
      <c r="Z385" s="44">
        <f t="shared" si="112"/>
        <v>3.1471464099619206E-2</v>
      </c>
    </row>
    <row r="386" spans="2:26" x14ac:dyDescent="0.25">
      <c r="B386" s="2" t="s">
        <v>17</v>
      </c>
      <c r="C386" s="27">
        <f>Frumgögn!AV37</f>
        <v>350</v>
      </c>
      <c r="D386" s="28">
        <f>Frumgögn!AW37</f>
        <v>188</v>
      </c>
      <c r="E386" s="29">
        <f>Frumgögn!AX37</f>
        <v>162</v>
      </c>
      <c r="F386" s="116">
        <f>Frumgögn!AV59</f>
        <v>317</v>
      </c>
      <c r="G386" s="117">
        <f>Frumgögn!AW59</f>
        <v>159</v>
      </c>
      <c r="H386" s="119">
        <f>Frumgögn!AX59</f>
        <v>158</v>
      </c>
      <c r="I386" s="27">
        <f>Frumgögn!AV81</f>
        <v>37</v>
      </c>
      <c r="J386" s="28">
        <f>Frumgögn!AW81</f>
        <v>18</v>
      </c>
      <c r="K386" s="29">
        <f>Frumgögn!AX81</f>
        <v>19</v>
      </c>
      <c r="L386" s="116">
        <f>Frumgögn!AV103</f>
        <v>5</v>
      </c>
      <c r="M386" s="117">
        <f>Frumgögn!AW103</f>
        <v>3</v>
      </c>
      <c r="N386" s="119">
        <f>Frumgögn!AX103</f>
        <v>2</v>
      </c>
      <c r="P386" s="36">
        <f t="shared" si="106"/>
        <v>709</v>
      </c>
      <c r="Q386" s="37">
        <f t="shared" si="107"/>
        <v>368</v>
      </c>
      <c r="R386" s="38">
        <f t="shared" si="108"/>
        <v>341</v>
      </c>
      <c r="S386" s="43">
        <f t="shared" si="109"/>
        <v>-3.5452793834296725E-2</v>
      </c>
      <c r="T386" s="44">
        <f t="shared" si="110"/>
        <v>3.2851637764932565E-2</v>
      </c>
      <c r="V386" s="36">
        <f>Frumgögn!AV15</f>
        <v>24751</v>
      </c>
      <c r="W386" s="37">
        <f>Frumgögn!AW15</f>
        <v>12880</v>
      </c>
      <c r="X386" s="38">
        <f>Frumgögn!AX15</f>
        <v>11871</v>
      </c>
      <c r="Y386" s="10">
        <f t="shared" si="111"/>
        <v>-3.7640677649094199E-2</v>
      </c>
      <c r="Z386" s="44">
        <f t="shared" si="112"/>
        <v>3.4691963072391092E-2</v>
      </c>
    </row>
    <row r="387" spans="2:26" x14ac:dyDescent="0.25">
      <c r="B387" s="2" t="s">
        <v>18</v>
      </c>
      <c r="C387" s="27">
        <f>Frumgögn!AV38</f>
        <v>343</v>
      </c>
      <c r="D387" s="28">
        <f>Frumgögn!AW38</f>
        <v>191</v>
      </c>
      <c r="E387" s="29">
        <f>Frumgögn!AX38</f>
        <v>152</v>
      </c>
      <c r="F387" s="116">
        <f>Frumgögn!AV60</f>
        <v>282</v>
      </c>
      <c r="G387" s="117">
        <f>Frumgögn!AW60</f>
        <v>154</v>
      </c>
      <c r="H387" s="119">
        <f>Frumgögn!AX60</f>
        <v>128</v>
      </c>
      <c r="I387" s="27">
        <f>Frumgögn!AV82</f>
        <v>50</v>
      </c>
      <c r="J387" s="28">
        <f>Frumgögn!AW82</f>
        <v>24</v>
      </c>
      <c r="K387" s="29">
        <f>Frumgögn!AX82</f>
        <v>26</v>
      </c>
      <c r="L387" s="116">
        <f>Frumgögn!AV104</f>
        <v>7</v>
      </c>
      <c r="M387" s="117">
        <f>Frumgögn!AW104</f>
        <v>6</v>
      </c>
      <c r="N387" s="119">
        <f>Frumgögn!AX104</f>
        <v>1</v>
      </c>
      <c r="P387" s="36">
        <f t="shared" si="106"/>
        <v>682</v>
      </c>
      <c r="Q387" s="37">
        <f t="shared" si="107"/>
        <v>375</v>
      </c>
      <c r="R387" s="38">
        <f t="shared" si="108"/>
        <v>307</v>
      </c>
      <c r="S387" s="43">
        <f t="shared" si="109"/>
        <v>-3.6127167630057806E-2</v>
      </c>
      <c r="T387" s="44">
        <f t="shared" si="110"/>
        <v>2.9576107899807323E-2</v>
      </c>
      <c r="V387" s="36">
        <f>Frumgögn!AV16</f>
        <v>26793</v>
      </c>
      <c r="W387" s="37">
        <f>Frumgögn!AW16</f>
        <v>14231</v>
      </c>
      <c r="X387" s="38">
        <f>Frumgögn!AX16</f>
        <v>12562</v>
      </c>
      <c r="Y387" s="10">
        <f t="shared" si="111"/>
        <v>-4.1588857424243751E-2</v>
      </c>
      <c r="Z387" s="44">
        <f t="shared" si="112"/>
        <v>3.6711350359310661E-2</v>
      </c>
    </row>
    <row r="388" spans="2:26" x14ac:dyDescent="0.25">
      <c r="B388" s="2" t="s">
        <v>19</v>
      </c>
      <c r="C388" s="27">
        <f>Frumgögn!AV39</f>
        <v>350</v>
      </c>
      <c r="D388" s="28">
        <f>Frumgögn!AW39</f>
        <v>178</v>
      </c>
      <c r="E388" s="29">
        <f>Frumgögn!AX39</f>
        <v>172</v>
      </c>
      <c r="F388" s="116">
        <f>Frumgögn!AV61</f>
        <v>309</v>
      </c>
      <c r="G388" s="117">
        <f>Frumgögn!AW61</f>
        <v>162</v>
      </c>
      <c r="H388" s="119">
        <f>Frumgögn!AX61</f>
        <v>147</v>
      </c>
      <c r="I388" s="27">
        <f>Frumgögn!AV83</f>
        <v>28</v>
      </c>
      <c r="J388" s="28">
        <f>Frumgögn!AW83</f>
        <v>20</v>
      </c>
      <c r="K388" s="29">
        <f>Frumgögn!AX83</f>
        <v>8</v>
      </c>
      <c r="L388" s="116">
        <f>Frumgögn!AV105</f>
        <v>7</v>
      </c>
      <c r="M388" s="117">
        <f>Frumgögn!AW105</f>
        <v>3</v>
      </c>
      <c r="N388" s="119">
        <f>Frumgögn!AX105</f>
        <v>4</v>
      </c>
      <c r="P388" s="36">
        <f t="shared" si="106"/>
        <v>694</v>
      </c>
      <c r="Q388" s="37">
        <f t="shared" si="107"/>
        <v>363</v>
      </c>
      <c r="R388" s="38">
        <f t="shared" si="108"/>
        <v>331</v>
      </c>
      <c r="S388" s="43">
        <f t="shared" si="109"/>
        <v>-3.4971098265895957E-2</v>
      </c>
      <c r="T388" s="44">
        <f t="shared" si="110"/>
        <v>3.1888246628131021E-2</v>
      </c>
      <c r="V388" s="36">
        <f>Frumgögn!AV17</f>
        <v>23621</v>
      </c>
      <c r="W388" s="37">
        <f>Frumgögn!AW17</f>
        <v>12386</v>
      </c>
      <c r="X388" s="38">
        <f>Frumgögn!AX17</f>
        <v>11235</v>
      </c>
      <c r="Y388" s="10">
        <f t="shared" si="111"/>
        <v>-3.6197005695782665E-2</v>
      </c>
      <c r="Z388" s="44">
        <f t="shared" si="112"/>
        <v>3.2833308492824016E-2</v>
      </c>
    </row>
    <row r="389" spans="2:26" x14ac:dyDescent="0.25">
      <c r="B389" s="2" t="s">
        <v>20</v>
      </c>
      <c r="C389" s="27">
        <f>Frumgögn!AV40</f>
        <v>317</v>
      </c>
      <c r="D389" s="28">
        <f>Frumgögn!AW40</f>
        <v>172</v>
      </c>
      <c r="E389" s="29">
        <f>Frumgögn!AX40</f>
        <v>145</v>
      </c>
      <c r="F389" s="116">
        <f>Frumgögn!AV62</f>
        <v>296</v>
      </c>
      <c r="G389" s="117">
        <f>Frumgögn!AW62</f>
        <v>149</v>
      </c>
      <c r="H389" s="119">
        <f>Frumgögn!AX62</f>
        <v>147</v>
      </c>
      <c r="I389" s="27">
        <f>Frumgögn!AV84</f>
        <v>31</v>
      </c>
      <c r="J389" s="28">
        <f>Frumgögn!AW84</f>
        <v>13</v>
      </c>
      <c r="K389" s="29">
        <f>Frumgögn!AX84</f>
        <v>18</v>
      </c>
      <c r="L389" s="116">
        <f>Frumgögn!AV106</f>
        <v>1</v>
      </c>
      <c r="M389" s="117">
        <f>Frumgögn!AW106</f>
        <v>1</v>
      </c>
      <c r="N389" s="119">
        <f>Frumgögn!AX106</f>
        <v>0</v>
      </c>
      <c r="P389" s="36">
        <f t="shared" si="106"/>
        <v>645</v>
      </c>
      <c r="Q389" s="37">
        <f t="shared" si="107"/>
        <v>335</v>
      </c>
      <c r="R389" s="38">
        <f t="shared" si="108"/>
        <v>310</v>
      </c>
      <c r="S389" s="43">
        <f t="shared" si="109"/>
        <v>-3.227360308285164E-2</v>
      </c>
      <c r="T389" s="44">
        <f t="shared" si="110"/>
        <v>2.9865125240847785E-2</v>
      </c>
      <c r="V389" s="36">
        <f>Frumgögn!AV18</f>
        <v>23947</v>
      </c>
      <c r="W389" s="37">
        <f>Frumgögn!AW18</f>
        <v>12454</v>
      </c>
      <c r="X389" s="38">
        <f>Frumgögn!AX18</f>
        <v>11493</v>
      </c>
      <c r="Y389" s="10">
        <f t="shared" si="111"/>
        <v>-3.6395729770327574E-2</v>
      </c>
      <c r="Z389" s="44">
        <f t="shared" si="112"/>
        <v>3.3587291010950281E-2</v>
      </c>
    </row>
    <row r="390" spans="2:26" x14ac:dyDescent="0.25">
      <c r="B390" s="2" t="s">
        <v>21</v>
      </c>
      <c r="C390" s="27">
        <f>Frumgögn!AV41</f>
        <v>261</v>
      </c>
      <c r="D390" s="28">
        <f>Frumgögn!AW41</f>
        <v>144</v>
      </c>
      <c r="E390" s="29">
        <f>Frumgögn!AX41</f>
        <v>117</v>
      </c>
      <c r="F390" s="116">
        <f>Frumgögn!AV63</f>
        <v>289</v>
      </c>
      <c r="G390" s="117">
        <f>Frumgögn!AW63</f>
        <v>143</v>
      </c>
      <c r="H390" s="119">
        <f>Frumgögn!AX63</f>
        <v>146</v>
      </c>
      <c r="I390" s="27">
        <f>Frumgögn!AV85</f>
        <v>37</v>
      </c>
      <c r="J390" s="28">
        <f>Frumgögn!AW85</f>
        <v>16</v>
      </c>
      <c r="K390" s="29">
        <f>Frumgögn!AX85</f>
        <v>21</v>
      </c>
      <c r="L390" s="116">
        <f>Frumgögn!AV107</f>
        <v>6</v>
      </c>
      <c r="M390" s="117">
        <f>Frumgögn!AW107</f>
        <v>3</v>
      </c>
      <c r="N390" s="119">
        <f>Frumgögn!AX107</f>
        <v>3</v>
      </c>
      <c r="P390" s="36">
        <f t="shared" si="106"/>
        <v>593</v>
      </c>
      <c r="Q390" s="37">
        <f t="shared" si="107"/>
        <v>306</v>
      </c>
      <c r="R390" s="38">
        <f t="shared" si="108"/>
        <v>287</v>
      </c>
      <c r="S390" s="43">
        <f t="shared" si="109"/>
        <v>-2.9479768786127167E-2</v>
      </c>
      <c r="T390" s="44">
        <f t="shared" si="110"/>
        <v>2.764932562620424E-2</v>
      </c>
      <c r="V390" s="36">
        <f>Frumgögn!AV19</f>
        <v>22110</v>
      </c>
      <c r="W390" s="37">
        <f>Frumgögn!AW19</f>
        <v>11378</v>
      </c>
      <c r="X390" s="38">
        <f>Frumgögn!AX19</f>
        <v>10732</v>
      </c>
      <c r="Y390" s="10">
        <f t="shared" si="111"/>
        <v>-3.3251213531940514E-2</v>
      </c>
      <c r="Z390" s="44">
        <f t="shared" si="112"/>
        <v>3.136333482376389E-2</v>
      </c>
    </row>
    <row r="391" spans="2:26" x14ac:dyDescent="0.25">
      <c r="B391" s="2" t="s">
        <v>22</v>
      </c>
      <c r="C391" s="27">
        <f>Frumgögn!AV42</f>
        <v>298</v>
      </c>
      <c r="D391" s="28">
        <f>Frumgögn!AW42</f>
        <v>150</v>
      </c>
      <c r="E391" s="29">
        <f>Frumgögn!AX42</f>
        <v>148</v>
      </c>
      <c r="F391" s="116">
        <f>Frumgögn!AV64</f>
        <v>289</v>
      </c>
      <c r="G391" s="117">
        <f>Frumgögn!AW64</f>
        <v>149</v>
      </c>
      <c r="H391" s="119">
        <f>Frumgögn!AX64</f>
        <v>140</v>
      </c>
      <c r="I391" s="27">
        <f>Frumgögn!AV86</f>
        <v>34</v>
      </c>
      <c r="J391" s="28">
        <f>Frumgögn!AW86</f>
        <v>19</v>
      </c>
      <c r="K391" s="29">
        <f>Frumgögn!AX86</f>
        <v>15</v>
      </c>
      <c r="L391" s="116">
        <f>Frumgögn!AV108</f>
        <v>2</v>
      </c>
      <c r="M391" s="117">
        <f>Frumgögn!AW108</f>
        <v>2</v>
      </c>
      <c r="N391" s="119">
        <f>Frumgögn!AX108</f>
        <v>0</v>
      </c>
      <c r="P391" s="36">
        <f t="shared" si="106"/>
        <v>623</v>
      </c>
      <c r="Q391" s="37">
        <f t="shared" si="107"/>
        <v>320</v>
      </c>
      <c r="R391" s="38">
        <f t="shared" si="108"/>
        <v>303</v>
      </c>
      <c r="S391" s="43">
        <f t="shared" si="109"/>
        <v>-3.0828516377649325E-2</v>
      </c>
      <c r="T391" s="44">
        <f t="shared" si="110"/>
        <v>2.9190751445086704E-2</v>
      </c>
      <c r="V391" s="36">
        <f>Frumgögn!AV20</f>
        <v>21211</v>
      </c>
      <c r="W391" s="37">
        <f>Frumgögn!AW20</f>
        <v>10811</v>
      </c>
      <c r="X391" s="38">
        <f>Frumgögn!AX20</f>
        <v>10400</v>
      </c>
      <c r="Y391" s="10">
        <f t="shared" si="111"/>
        <v>-3.1594205439779297E-2</v>
      </c>
      <c r="Z391" s="44">
        <f t="shared" si="112"/>
        <v>3.0393093753926993E-2</v>
      </c>
    </row>
    <row r="392" spans="2:26" x14ac:dyDescent="0.25">
      <c r="B392" s="2" t="s">
        <v>23</v>
      </c>
      <c r="C392" s="27">
        <f>Frumgögn!AV43</f>
        <v>318</v>
      </c>
      <c r="D392" s="28">
        <f>Frumgögn!AW43</f>
        <v>170</v>
      </c>
      <c r="E392" s="29">
        <f>Frumgögn!AX43</f>
        <v>148</v>
      </c>
      <c r="F392" s="116">
        <f>Frumgögn!AV65</f>
        <v>317</v>
      </c>
      <c r="G392" s="117">
        <f>Frumgögn!AW65</f>
        <v>152</v>
      </c>
      <c r="H392" s="119">
        <f>Frumgögn!AX65</f>
        <v>165</v>
      </c>
      <c r="I392" s="27">
        <f>Frumgögn!AV87</f>
        <v>43</v>
      </c>
      <c r="J392" s="28">
        <f>Frumgögn!AW87</f>
        <v>22</v>
      </c>
      <c r="K392" s="29">
        <f>Frumgögn!AX87</f>
        <v>21</v>
      </c>
      <c r="L392" s="116">
        <f>Frumgögn!AV109</f>
        <v>11</v>
      </c>
      <c r="M392" s="117">
        <f>Frumgögn!AW109</f>
        <v>7</v>
      </c>
      <c r="N392" s="119">
        <f>Frumgögn!AX109</f>
        <v>4</v>
      </c>
      <c r="P392" s="36">
        <f t="shared" si="106"/>
        <v>689</v>
      </c>
      <c r="Q392" s="37">
        <f t="shared" si="107"/>
        <v>351</v>
      </c>
      <c r="R392" s="38">
        <f t="shared" si="108"/>
        <v>338</v>
      </c>
      <c r="S392" s="43">
        <f t="shared" si="109"/>
        <v>-3.3815028901734101E-2</v>
      </c>
      <c r="T392" s="44">
        <f t="shared" si="110"/>
        <v>3.2562620423892102E-2</v>
      </c>
      <c r="V392" s="36">
        <f>Frumgögn!AV21</f>
        <v>21871</v>
      </c>
      <c r="W392" s="37">
        <f>Frumgögn!AW21</f>
        <v>10815</v>
      </c>
      <c r="X392" s="38">
        <f>Frumgögn!AX21</f>
        <v>11056</v>
      </c>
      <c r="Y392" s="10">
        <f t="shared" si="111"/>
        <v>-3.1605895091223114E-2</v>
      </c>
      <c r="Z392" s="44">
        <f t="shared" si="112"/>
        <v>3.2310196590713158E-2</v>
      </c>
    </row>
    <row r="393" spans="2:26" x14ac:dyDescent="0.25">
      <c r="B393" s="2" t="s">
        <v>24</v>
      </c>
      <c r="C393" s="27">
        <f>Frumgögn!AV44</f>
        <v>333</v>
      </c>
      <c r="D393" s="28">
        <f>Frumgögn!AW44</f>
        <v>173</v>
      </c>
      <c r="E393" s="29">
        <f>Frumgögn!AX44</f>
        <v>160</v>
      </c>
      <c r="F393" s="116">
        <f>Frumgögn!AV66</f>
        <v>296</v>
      </c>
      <c r="G393" s="117">
        <f>Frumgögn!AW66</f>
        <v>150</v>
      </c>
      <c r="H393" s="119">
        <f>Frumgögn!AX66</f>
        <v>146</v>
      </c>
      <c r="I393" s="27">
        <f>Frumgögn!AV88</f>
        <v>50</v>
      </c>
      <c r="J393" s="28">
        <f>Frumgögn!AW88</f>
        <v>23</v>
      </c>
      <c r="K393" s="29">
        <f>Frumgögn!AX88</f>
        <v>27</v>
      </c>
      <c r="L393" s="116">
        <f>Frumgögn!AV110</f>
        <v>8</v>
      </c>
      <c r="M393" s="117">
        <f>Frumgögn!AW110</f>
        <v>3</v>
      </c>
      <c r="N393" s="119">
        <f>Frumgögn!AX110</f>
        <v>5</v>
      </c>
      <c r="P393" s="36">
        <f t="shared" si="106"/>
        <v>687</v>
      </c>
      <c r="Q393" s="37">
        <f t="shared" si="107"/>
        <v>349</v>
      </c>
      <c r="R393" s="38">
        <f t="shared" si="108"/>
        <v>338</v>
      </c>
      <c r="S393" s="43">
        <f t="shared" si="109"/>
        <v>-3.3622350674373795E-2</v>
      </c>
      <c r="T393" s="44">
        <f t="shared" si="110"/>
        <v>3.2562620423892102E-2</v>
      </c>
      <c r="V393" s="36">
        <f>Frumgögn!AV22</f>
        <v>21219</v>
      </c>
      <c r="W393" s="37">
        <f>Frumgögn!AW22</f>
        <v>10607</v>
      </c>
      <c r="X393" s="38">
        <f>Frumgögn!AX22</f>
        <v>10612</v>
      </c>
      <c r="Y393" s="10">
        <f t="shared" si="111"/>
        <v>-3.0998033216144579E-2</v>
      </c>
      <c r="Z393" s="44">
        <f t="shared" si="112"/>
        <v>3.101264528044935E-2</v>
      </c>
    </row>
    <row r="394" spans="2:26" x14ac:dyDescent="0.25">
      <c r="B394" s="2" t="s">
        <v>25</v>
      </c>
      <c r="C394" s="27">
        <f>Frumgögn!AV45</f>
        <v>272</v>
      </c>
      <c r="D394" s="28">
        <f>Frumgögn!AW45</f>
        <v>173</v>
      </c>
      <c r="E394" s="29">
        <f>Frumgögn!AX45</f>
        <v>99</v>
      </c>
      <c r="F394" s="116">
        <f>Frumgögn!AV67</f>
        <v>309</v>
      </c>
      <c r="G394" s="117">
        <f>Frumgögn!AW67</f>
        <v>163</v>
      </c>
      <c r="H394" s="119">
        <f>Frumgögn!AX67</f>
        <v>146</v>
      </c>
      <c r="I394" s="27">
        <f>Frumgögn!AV89</f>
        <v>43</v>
      </c>
      <c r="J394" s="28">
        <f>Frumgögn!AW89</f>
        <v>27</v>
      </c>
      <c r="K394" s="29">
        <f>Frumgögn!AX89</f>
        <v>16</v>
      </c>
      <c r="L394" s="116">
        <f>Frumgögn!AV111</f>
        <v>6</v>
      </c>
      <c r="M394" s="117">
        <f>Frumgögn!AW111</f>
        <v>4</v>
      </c>
      <c r="N394" s="119">
        <f>Frumgögn!AX111</f>
        <v>2</v>
      </c>
      <c r="P394" s="36">
        <f t="shared" si="106"/>
        <v>630</v>
      </c>
      <c r="Q394" s="37">
        <f t="shared" si="107"/>
        <v>367</v>
      </c>
      <c r="R394" s="38">
        <f t="shared" si="108"/>
        <v>263</v>
      </c>
      <c r="S394" s="43">
        <f t="shared" si="109"/>
        <v>-3.5356454720616569E-2</v>
      </c>
      <c r="T394" s="44">
        <f t="shared" si="110"/>
        <v>2.5337186897880538E-2</v>
      </c>
      <c r="V394" s="36">
        <f>Frumgögn!AV23</f>
        <v>19094</v>
      </c>
      <c r="W394" s="37">
        <f>Frumgögn!AW23</f>
        <v>9600</v>
      </c>
      <c r="X394" s="38">
        <f>Frumgögn!AX23</f>
        <v>9494</v>
      </c>
      <c r="Y394" s="10">
        <f t="shared" si="111"/>
        <v>-2.8055163465163378E-2</v>
      </c>
      <c r="Z394" s="44">
        <f t="shared" si="112"/>
        <v>2.7745387701902199E-2</v>
      </c>
    </row>
    <row r="395" spans="2:26" x14ac:dyDescent="0.25">
      <c r="B395" s="2" t="s">
        <v>26</v>
      </c>
      <c r="C395" s="27">
        <f>Frumgögn!AV46</f>
        <v>229</v>
      </c>
      <c r="D395" s="28">
        <f>Frumgögn!AW46</f>
        <v>120</v>
      </c>
      <c r="E395" s="29">
        <f>Frumgögn!AX46</f>
        <v>109</v>
      </c>
      <c r="F395" s="116">
        <f>Frumgögn!AV68</f>
        <v>252</v>
      </c>
      <c r="G395" s="117">
        <f>Frumgögn!AW68</f>
        <v>141</v>
      </c>
      <c r="H395" s="119">
        <f>Frumgögn!AX68</f>
        <v>111</v>
      </c>
      <c r="I395" s="27">
        <f>Frumgögn!AV90</f>
        <v>44</v>
      </c>
      <c r="J395" s="28">
        <f>Frumgögn!AW90</f>
        <v>22</v>
      </c>
      <c r="K395" s="29">
        <f>Frumgögn!AX90</f>
        <v>22</v>
      </c>
      <c r="L395" s="116">
        <f>Frumgögn!AV112</f>
        <v>6</v>
      </c>
      <c r="M395" s="117">
        <f>Frumgögn!AW112</f>
        <v>5</v>
      </c>
      <c r="N395" s="119">
        <f>Frumgögn!AX112</f>
        <v>1</v>
      </c>
      <c r="P395" s="36">
        <f t="shared" si="106"/>
        <v>531</v>
      </c>
      <c r="Q395" s="37">
        <f t="shared" si="107"/>
        <v>288</v>
      </c>
      <c r="R395" s="38">
        <f t="shared" si="108"/>
        <v>243</v>
      </c>
      <c r="S395" s="43">
        <f t="shared" si="109"/>
        <v>-2.7745664739884393E-2</v>
      </c>
      <c r="T395" s="44">
        <f t="shared" si="110"/>
        <v>2.3410404624277455E-2</v>
      </c>
      <c r="V395" s="36">
        <f>Frumgögn!AV24</f>
        <v>15925</v>
      </c>
      <c r="W395" s="37">
        <f>Frumgögn!AW24</f>
        <v>8026</v>
      </c>
      <c r="X395" s="38">
        <f>Frumgögn!AX24</f>
        <v>7899</v>
      </c>
      <c r="Y395" s="10">
        <f t="shared" si="111"/>
        <v>-2.3455285622020965E-2</v>
      </c>
      <c r="Z395" s="44">
        <f t="shared" si="112"/>
        <v>2.3084139188679742E-2</v>
      </c>
    </row>
    <row r="396" spans="2:26" x14ac:dyDescent="0.25">
      <c r="B396" s="2" t="s">
        <v>27</v>
      </c>
      <c r="C396" s="27">
        <f>Frumgögn!AV47</f>
        <v>201</v>
      </c>
      <c r="D396" s="28">
        <f>Frumgögn!AW47</f>
        <v>110</v>
      </c>
      <c r="E396" s="29">
        <f>Frumgögn!AX47</f>
        <v>91</v>
      </c>
      <c r="F396" s="116">
        <f>Frumgögn!AV69</f>
        <v>206</v>
      </c>
      <c r="G396" s="117">
        <f>Frumgögn!AW69</f>
        <v>106</v>
      </c>
      <c r="H396" s="119">
        <f>Frumgögn!AX69</f>
        <v>100</v>
      </c>
      <c r="I396" s="27">
        <f>Frumgögn!AV91</f>
        <v>34</v>
      </c>
      <c r="J396" s="28">
        <f>Frumgögn!AW91</f>
        <v>21</v>
      </c>
      <c r="K396" s="29">
        <f>Frumgögn!AX91</f>
        <v>13</v>
      </c>
      <c r="L396" s="116">
        <f>Frumgögn!AV113</f>
        <v>3</v>
      </c>
      <c r="M396" s="117">
        <f>Frumgögn!AW113</f>
        <v>2</v>
      </c>
      <c r="N396" s="119">
        <f>Frumgögn!AX113</f>
        <v>1</v>
      </c>
      <c r="P396" s="36">
        <f t="shared" si="106"/>
        <v>444</v>
      </c>
      <c r="Q396" s="37">
        <f t="shared" si="107"/>
        <v>239</v>
      </c>
      <c r="R396" s="38">
        <f t="shared" si="108"/>
        <v>205</v>
      </c>
      <c r="S396" s="43">
        <f t="shared" si="109"/>
        <v>-2.302504816955684E-2</v>
      </c>
      <c r="T396" s="44">
        <f t="shared" si="110"/>
        <v>1.9749518304431599E-2</v>
      </c>
      <c r="V396" s="36">
        <f>Frumgögn!AV25</f>
        <v>12298</v>
      </c>
      <c r="W396" s="37">
        <f>Frumgögn!AW25</f>
        <v>6141</v>
      </c>
      <c r="X396" s="38">
        <f>Frumgögn!AX25</f>
        <v>6157</v>
      </c>
      <c r="Y396" s="10">
        <f t="shared" si="111"/>
        <v>-1.7946537379121698E-2</v>
      </c>
      <c r="Z396" s="44">
        <f t="shared" si="112"/>
        <v>1.7993295984896969E-2</v>
      </c>
    </row>
    <row r="397" spans="2:26" x14ac:dyDescent="0.25">
      <c r="B397" s="2" t="s">
        <v>28</v>
      </c>
      <c r="C397" s="27">
        <f>Frumgögn!AV48</f>
        <v>106</v>
      </c>
      <c r="D397" s="28">
        <f>Frumgögn!AW48</f>
        <v>53</v>
      </c>
      <c r="E397" s="29">
        <f>Frumgögn!AX48</f>
        <v>53</v>
      </c>
      <c r="F397" s="116">
        <f>Frumgögn!AV70</f>
        <v>149</v>
      </c>
      <c r="G397" s="117">
        <f>Frumgögn!AW70</f>
        <v>81</v>
      </c>
      <c r="H397" s="119">
        <f>Frumgögn!AX70</f>
        <v>68</v>
      </c>
      <c r="I397" s="27">
        <f>Frumgögn!AV92</f>
        <v>20</v>
      </c>
      <c r="J397" s="28">
        <f>Frumgögn!AW92</f>
        <v>12</v>
      </c>
      <c r="K397" s="29">
        <f>Frumgögn!AX92</f>
        <v>8</v>
      </c>
      <c r="L397" s="116">
        <f>Frumgögn!AV114</f>
        <v>2</v>
      </c>
      <c r="M397" s="117">
        <f>Frumgögn!AW114</f>
        <v>1</v>
      </c>
      <c r="N397" s="119">
        <f>Frumgögn!AX114</f>
        <v>1</v>
      </c>
      <c r="P397" s="36">
        <f t="shared" si="106"/>
        <v>277</v>
      </c>
      <c r="Q397" s="37">
        <f t="shared" si="107"/>
        <v>147</v>
      </c>
      <c r="R397" s="38">
        <f t="shared" si="108"/>
        <v>130</v>
      </c>
      <c r="S397" s="43">
        <f t="shared" si="109"/>
        <v>-1.4161849710982659E-2</v>
      </c>
      <c r="T397" s="44">
        <f t="shared" si="110"/>
        <v>1.2524084778420038E-2</v>
      </c>
      <c r="V397" s="36">
        <f>Frumgögn!AV26</f>
        <v>8171</v>
      </c>
      <c r="W397" s="37">
        <f>Frumgögn!AW26</f>
        <v>3905</v>
      </c>
      <c r="X397" s="38">
        <f>Frumgögn!AX26</f>
        <v>4266</v>
      </c>
      <c r="Y397" s="10">
        <f t="shared" si="111"/>
        <v>-1.1412022222027394E-2</v>
      </c>
      <c r="Z397" s="44">
        <f t="shared" si="112"/>
        <v>1.2467013264831977E-2</v>
      </c>
    </row>
    <row r="398" spans="2:26" x14ac:dyDescent="0.25">
      <c r="B398" s="2" t="s">
        <v>29</v>
      </c>
      <c r="C398" s="27">
        <f>Frumgögn!AV49</f>
        <v>87</v>
      </c>
      <c r="D398" s="28">
        <f>Frumgögn!AW49</f>
        <v>45</v>
      </c>
      <c r="E398" s="29">
        <f>Frumgögn!AX49</f>
        <v>42</v>
      </c>
      <c r="F398" s="116">
        <f>Frumgögn!AV71</f>
        <v>89</v>
      </c>
      <c r="G398" s="117">
        <f>Frumgögn!AW71</f>
        <v>42</v>
      </c>
      <c r="H398" s="119">
        <f>Frumgögn!AX71</f>
        <v>47</v>
      </c>
      <c r="I398" s="27">
        <f>Frumgögn!AV93</f>
        <v>18</v>
      </c>
      <c r="J398" s="28">
        <f>Frumgögn!AW93</f>
        <v>5</v>
      </c>
      <c r="K398" s="29">
        <f>Frumgögn!AX93</f>
        <v>13</v>
      </c>
      <c r="L398" s="116">
        <f>Frumgögn!AV115</f>
        <v>1</v>
      </c>
      <c r="M398" s="117">
        <f>Frumgögn!AW115</f>
        <v>0</v>
      </c>
      <c r="N398" s="119">
        <f>Frumgögn!AX115</f>
        <v>1</v>
      </c>
      <c r="P398" s="36">
        <f t="shared" si="106"/>
        <v>195</v>
      </c>
      <c r="Q398" s="37">
        <f t="shared" si="107"/>
        <v>92</v>
      </c>
      <c r="R398" s="38">
        <f t="shared" si="108"/>
        <v>103</v>
      </c>
      <c r="S398" s="43">
        <f t="shared" si="109"/>
        <v>-8.8631984585741813E-3</v>
      </c>
      <c r="T398" s="44">
        <f t="shared" si="110"/>
        <v>9.9229287090558775E-3</v>
      </c>
      <c r="V398" s="36">
        <f>Frumgögn!AV27</f>
        <v>6061</v>
      </c>
      <c r="W398" s="37">
        <f>Frumgögn!AW27</f>
        <v>2731</v>
      </c>
      <c r="X398" s="38">
        <f>Frumgögn!AX27</f>
        <v>3330</v>
      </c>
      <c r="Y398" s="10">
        <f t="shared" si="111"/>
        <v>-7.9811095232667894E-3</v>
      </c>
      <c r="Z398" s="44">
        <f t="shared" si="112"/>
        <v>9.7316348269785458E-3</v>
      </c>
    </row>
    <row r="399" spans="2:26" x14ac:dyDescent="0.25">
      <c r="B399" s="2" t="s">
        <v>30</v>
      </c>
      <c r="C399" s="27">
        <f>Frumgögn!AV50</f>
        <v>39</v>
      </c>
      <c r="D399" s="28">
        <f>Frumgögn!AW50</f>
        <v>21</v>
      </c>
      <c r="E399" s="29">
        <f>Frumgögn!AX50</f>
        <v>18</v>
      </c>
      <c r="F399" s="116">
        <f>Frumgögn!AV72</f>
        <v>60</v>
      </c>
      <c r="G399" s="117">
        <f>Frumgögn!AW72</f>
        <v>31</v>
      </c>
      <c r="H399" s="119">
        <f>Frumgögn!AX72</f>
        <v>29</v>
      </c>
      <c r="I399" s="27">
        <f>Frumgögn!AV94</f>
        <v>16</v>
      </c>
      <c r="J399" s="28">
        <f>Frumgögn!AW94</f>
        <v>10</v>
      </c>
      <c r="K399" s="29">
        <f>Frumgögn!AX94</f>
        <v>6</v>
      </c>
      <c r="L399" s="116">
        <f>Frumgögn!AV116</f>
        <v>0</v>
      </c>
      <c r="M399" s="117">
        <f>Frumgögn!AW116</f>
        <v>0</v>
      </c>
      <c r="N399" s="119">
        <f>Frumgögn!AX116</f>
        <v>0</v>
      </c>
      <c r="P399" s="36">
        <f t="shared" si="106"/>
        <v>115</v>
      </c>
      <c r="Q399" s="37">
        <f t="shared" si="107"/>
        <v>62</v>
      </c>
      <c r="R399" s="38">
        <f t="shared" si="108"/>
        <v>53</v>
      </c>
      <c r="S399" s="43">
        <f t="shared" si="109"/>
        <v>-5.9730250481695567E-3</v>
      </c>
      <c r="T399" s="44">
        <f t="shared" si="110"/>
        <v>5.1059730250481699E-3</v>
      </c>
      <c r="V399" s="36">
        <f>Frumgögn!AV28</f>
        <v>4169</v>
      </c>
      <c r="W399" s="37">
        <f>Frumgögn!AW28</f>
        <v>1721</v>
      </c>
      <c r="X399" s="38">
        <f>Frumgögn!AX28</f>
        <v>2448</v>
      </c>
      <c r="Y399" s="10">
        <f t="shared" si="111"/>
        <v>-5.0294725337027262E-3</v>
      </c>
      <c r="Z399" s="44">
        <f t="shared" si="112"/>
        <v>7.1540666836166613E-3</v>
      </c>
    </row>
    <row r="400" spans="2:26" x14ac:dyDescent="0.25">
      <c r="B400" s="2" t="s">
        <v>31</v>
      </c>
      <c r="C400" s="27">
        <f>Frumgögn!AV51</f>
        <v>23</v>
      </c>
      <c r="D400" s="28">
        <f>Frumgögn!AW51</f>
        <v>8</v>
      </c>
      <c r="E400" s="29">
        <f>Frumgögn!AX51</f>
        <v>15</v>
      </c>
      <c r="F400" s="116">
        <f>Frumgögn!AV73</f>
        <v>18</v>
      </c>
      <c r="G400" s="117">
        <f>Frumgögn!AW73</f>
        <v>11</v>
      </c>
      <c r="H400" s="119">
        <f>Frumgögn!AX73</f>
        <v>7</v>
      </c>
      <c r="I400" s="27">
        <f>Frumgögn!AV95</f>
        <v>8</v>
      </c>
      <c r="J400" s="28">
        <f>Frumgögn!AW95</f>
        <v>2</v>
      </c>
      <c r="K400" s="29">
        <f>Frumgögn!AX95</f>
        <v>6</v>
      </c>
      <c r="L400" s="116">
        <f>Frumgögn!AV117</f>
        <v>0</v>
      </c>
      <c r="M400" s="117">
        <f>Frumgögn!AW117</f>
        <v>0</v>
      </c>
      <c r="N400" s="119">
        <f>Frumgögn!AX117</f>
        <v>0</v>
      </c>
      <c r="P400" s="36">
        <f t="shared" si="106"/>
        <v>49</v>
      </c>
      <c r="Q400" s="37">
        <f t="shared" si="107"/>
        <v>21</v>
      </c>
      <c r="R400" s="38">
        <f t="shared" si="108"/>
        <v>28</v>
      </c>
      <c r="S400" s="43">
        <f t="shared" si="109"/>
        <v>-2.0231213872832369E-3</v>
      </c>
      <c r="T400" s="44">
        <f t="shared" si="110"/>
        <v>2.6974951830443161E-3</v>
      </c>
      <c r="V400" s="36">
        <f>Frumgögn!AV29</f>
        <v>1684</v>
      </c>
      <c r="W400" s="37">
        <f>Frumgögn!AW29</f>
        <v>567</v>
      </c>
      <c r="X400" s="38">
        <f>Frumgögn!AX29</f>
        <v>1117</v>
      </c>
      <c r="Y400" s="10">
        <f t="shared" si="111"/>
        <v>-1.657008092161212E-3</v>
      </c>
      <c r="Z400" s="44">
        <f t="shared" si="112"/>
        <v>3.2643351656861971E-3</v>
      </c>
    </row>
    <row r="401" spans="1:26" x14ac:dyDescent="0.25">
      <c r="B401" s="2" t="s">
        <v>32</v>
      </c>
      <c r="C401" s="27">
        <f>Frumgögn!AV52</f>
        <v>3</v>
      </c>
      <c r="D401" s="28">
        <f>Frumgögn!AW52</f>
        <v>2</v>
      </c>
      <c r="E401" s="29">
        <f>Frumgögn!AX52</f>
        <v>1</v>
      </c>
      <c r="F401" s="116">
        <f>Frumgögn!AV74</f>
        <v>3</v>
      </c>
      <c r="G401" s="117">
        <f>Frumgögn!AW74</f>
        <v>0</v>
      </c>
      <c r="H401" s="119">
        <f>Frumgögn!AX74</f>
        <v>3</v>
      </c>
      <c r="I401" s="27">
        <f>Frumgögn!AV96</f>
        <v>1</v>
      </c>
      <c r="J401" s="28">
        <f>Frumgögn!AW96</f>
        <v>1</v>
      </c>
      <c r="K401" s="29">
        <f>Frumgögn!AX96</f>
        <v>0</v>
      </c>
      <c r="L401" s="116">
        <f>Frumgögn!AV118</f>
        <v>0</v>
      </c>
      <c r="M401" s="117">
        <f>Frumgögn!AW118</f>
        <v>0</v>
      </c>
      <c r="N401" s="119">
        <f>Frumgögn!AX118</f>
        <v>0</v>
      </c>
      <c r="P401" s="36">
        <f t="shared" si="106"/>
        <v>7</v>
      </c>
      <c r="Q401" s="37">
        <f t="shared" si="107"/>
        <v>3</v>
      </c>
      <c r="R401" s="38">
        <f t="shared" si="108"/>
        <v>4</v>
      </c>
      <c r="S401" s="43">
        <f t="shared" si="109"/>
        <v>-2.8901734104046245E-4</v>
      </c>
      <c r="T401" s="44">
        <f t="shared" si="110"/>
        <v>3.8535645472061658E-4</v>
      </c>
      <c r="V401" s="36">
        <f>Frumgögn!AV30</f>
        <v>366</v>
      </c>
      <c r="W401" s="37">
        <f>Frumgögn!AW30</f>
        <v>109</v>
      </c>
      <c r="X401" s="38">
        <f>Frumgögn!AX30</f>
        <v>257</v>
      </c>
      <c r="Y401" s="10">
        <f t="shared" si="111"/>
        <v>-3.1854300184404251E-4</v>
      </c>
      <c r="Z401" s="44">
        <f t="shared" si="112"/>
        <v>7.5106010526531123E-4</v>
      </c>
    </row>
    <row r="402" spans="1:26" ht="15.75" thickBot="1" x14ac:dyDescent="0.3">
      <c r="B402" s="2" t="s">
        <v>33</v>
      </c>
      <c r="C402" s="30">
        <f>Frumgögn!AV53</f>
        <v>2</v>
      </c>
      <c r="D402" s="31">
        <f>Frumgögn!AW53</f>
        <v>1</v>
      </c>
      <c r="E402" s="32">
        <f>Frumgögn!AX53</f>
        <v>1</v>
      </c>
      <c r="F402" s="120">
        <f>Frumgögn!AV75</f>
        <v>0</v>
      </c>
      <c r="G402" s="121">
        <f>Frumgögn!AW75</f>
        <v>0</v>
      </c>
      <c r="H402" s="122">
        <f>Frumgögn!AX75</f>
        <v>0</v>
      </c>
      <c r="I402" s="30">
        <f>Frumgögn!AV97</f>
        <v>0</v>
      </c>
      <c r="J402" s="31">
        <f>Frumgögn!AW97</f>
        <v>0</v>
      </c>
      <c r="K402" s="32">
        <f>Frumgögn!AX97</f>
        <v>0</v>
      </c>
      <c r="L402" s="120">
        <f>Frumgögn!AV119</f>
        <v>0</v>
      </c>
      <c r="M402" s="121">
        <f>Frumgögn!AW119</f>
        <v>0</v>
      </c>
      <c r="N402" s="122">
        <f>Frumgögn!AX119</f>
        <v>0</v>
      </c>
      <c r="P402" s="39">
        <f t="shared" si="106"/>
        <v>2</v>
      </c>
      <c r="Q402" s="40">
        <f t="shared" si="107"/>
        <v>1</v>
      </c>
      <c r="R402" s="41">
        <f t="shared" si="108"/>
        <v>1</v>
      </c>
      <c r="S402" s="45">
        <f t="shared" si="109"/>
        <v>-9.6339113680154144E-5</v>
      </c>
      <c r="T402" s="46">
        <f t="shared" si="110"/>
        <v>9.6339113680154144E-5</v>
      </c>
      <c r="V402" s="39">
        <f>Frumgögn!AV31</f>
        <v>45</v>
      </c>
      <c r="W402" s="40">
        <f>Frumgögn!AW31</f>
        <v>13</v>
      </c>
      <c r="X402" s="41">
        <f>Frumgögn!AX31</f>
        <v>32</v>
      </c>
      <c r="Y402" s="51">
        <f t="shared" si="111"/>
        <v>-3.7991367192408738E-5</v>
      </c>
      <c r="Z402" s="46">
        <f t="shared" si="112"/>
        <v>9.3517211550544585E-5</v>
      </c>
    </row>
    <row r="403" spans="1:26" x14ac:dyDescent="0.25">
      <c r="B403" s="9"/>
      <c r="C403" s="9"/>
      <c r="D403" s="9"/>
      <c r="H403" s="9"/>
      <c r="I403" s="9"/>
      <c r="J403" s="10"/>
      <c r="O403" s="2" t="s">
        <v>42</v>
      </c>
      <c r="P403" s="9">
        <f>SUM(P382:P402)</f>
        <v>10380</v>
      </c>
      <c r="Q403" s="9">
        <f>SUM(Q382:Q402)</f>
        <v>5421</v>
      </c>
      <c r="R403" s="9">
        <f>SUM(R382:R402)</f>
        <v>4959</v>
      </c>
      <c r="U403" s="2" t="s">
        <v>42</v>
      </c>
      <c r="V403" s="9">
        <f>SUM(V382:V402)</f>
        <v>342183</v>
      </c>
      <c r="W403" s="9">
        <f>SUM(W382:W402)</f>
        <v>173704</v>
      </c>
      <c r="X403" s="9">
        <f>SUM(X382:X402)</f>
        <v>168479</v>
      </c>
    </row>
    <row r="404" spans="1:26" ht="15.75" thickBot="1" x14ac:dyDescent="0.3"/>
    <row r="405" spans="1:26" ht="21.75" thickBot="1" x14ac:dyDescent="0.4">
      <c r="A405" s="2" t="s">
        <v>38</v>
      </c>
      <c r="B405" s="49">
        <v>2019</v>
      </c>
      <c r="C405" s="127" t="s">
        <v>34</v>
      </c>
      <c r="D405" s="128"/>
      <c r="E405" s="129"/>
      <c r="F405" s="127" t="s">
        <v>35</v>
      </c>
      <c r="G405" s="128"/>
      <c r="H405" s="129"/>
      <c r="I405" s="127" t="s">
        <v>36</v>
      </c>
      <c r="J405" s="128"/>
      <c r="K405" s="129"/>
      <c r="L405" s="127" t="s">
        <v>37</v>
      </c>
      <c r="M405" s="128"/>
      <c r="N405" s="129"/>
      <c r="O405" s="42"/>
      <c r="P405" s="130" t="s">
        <v>38</v>
      </c>
      <c r="Q405" s="131"/>
      <c r="R405" s="132"/>
      <c r="S405" s="133">
        <f>B405</f>
        <v>2019</v>
      </c>
      <c r="T405" s="134"/>
      <c r="V405" s="130" t="s">
        <v>39</v>
      </c>
      <c r="W405" s="131"/>
      <c r="X405" s="132"/>
      <c r="Y405" s="133">
        <f>B405</f>
        <v>2019</v>
      </c>
      <c r="Z405" s="134"/>
    </row>
    <row r="406" spans="1:26" ht="15.75" thickBot="1" x14ac:dyDescent="0.3">
      <c r="A406" s="2"/>
      <c r="B406" s="2"/>
      <c r="C406" s="13" t="s">
        <v>9</v>
      </c>
      <c r="D406" s="12" t="s">
        <v>10</v>
      </c>
      <c r="E406" s="14" t="s">
        <v>11</v>
      </c>
      <c r="F406" s="18" t="s">
        <v>9</v>
      </c>
      <c r="G406" s="19" t="s">
        <v>10</v>
      </c>
      <c r="H406" s="20" t="s">
        <v>11</v>
      </c>
      <c r="I406" s="18" t="s">
        <v>9</v>
      </c>
      <c r="J406" s="19" t="s">
        <v>10</v>
      </c>
      <c r="K406" s="20" t="s">
        <v>11</v>
      </c>
      <c r="L406" s="18" t="s">
        <v>9</v>
      </c>
      <c r="M406" s="19" t="s">
        <v>10</v>
      </c>
      <c r="N406" s="20" t="s">
        <v>11</v>
      </c>
      <c r="O406" s="12"/>
      <c r="P406" s="21" t="s">
        <v>9</v>
      </c>
      <c r="Q406" s="22" t="s">
        <v>10</v>
      </c>
      <c r="R406" s="23" t="s">
        <v>11</v>
      </c>
      <c r="S406" s="18" t="s">
        <v>40</v>
      </c>
      <c r="T406" s="20" t="s">
        <v>41</v>
      </c>
      <c r="U406" s="2"/>
      <c r="V406" s="15" t="s">
        <v>9</v>
      </c>
      <c r="W406" s="16" t="s">
        <v>10</v>
      </c>
      <c r="X406" s="17" t="s">
        <v>11</v>
      </c>
      <c r="Y406" s="18" t="s">
        <v>40</v>
      </c>
      <c r="Z406" s="20" t="s">
        <v>41</v>
      </c>
    </row>
    <row r="407" spans="1:26" x14ac:dyDescent="0.25">
      <c r="B407" s="2" t="s">
        <v>13</v>
      </c>
      <c r="C407" s="24">
        <f>Frumgögn!AY33</f>
        <v>344</v>
      </c>
      <c r="D407" s="25">
        <f>Frumgögn!AZ33</f>
        <v>180</v>
      </c>
      <c r="E407" s="26">
        <f>Frumgögn!BA33</f>
        <v>164</v>
      </c>
      <c r="F407" s="114">
        <f>Frumgögn!AY55</f>
        <v>321</v>
      </c>
      <c r="G407" s="115">
        <f>Frumgögn!AZ55</f>
        <v>158</v>
      </c>
      <c r="H407" s="118">
        <f>Frumgögn!BA55</f>
        <v>163</v>
      </c>
      <c r="I407" s="24">
        <f>Frumgögn!AY77</f>
        <v>36</v>
      </c>
      <c r="J407" s="25">
        <f>Frumgögn!AZ77</f>
        <v>14</v>
      </c>
      <c r="K407" s="26">
        <f>Frumgögn!BA77</f>
        <v>22</v>
      </c>
      <c r="L407" s="114">
        <f>Frumgögn!AY99</f>
        <v>1</v>
      </c>
      <c r="M407" s="115">
        <f>Frumgögn!AZ99</f>
        <v>1</v>
      </c>
      <c r="N407" s="118">
        <f>Frumgögn!BA99</f>
        <v>0</v>
      </c>
      <c r="P407" s="33">
        <f>C407+F407+I407+L407</f>
        <v>702</v>
      </c>
      <c r="Q407" s="34">
        <f>M407+J407+G407+D407</f>
        <v>353</v>
      </c>
      <c r="R407" s="35">
        <f>N407+K407+H407+E407</f>
        <v>349</v>
      </c>
      <c r="S407" s="43">
        <f>Q407/$P$428*-1</f>
        <v>-3.34280303030303E-2</v>
      </c>
      <c r="T407" s="44">
        <f>R407/$P$428</f>
        <v>3.3049242424242425E-2</v>
      </c>
      <c r="V407" s="33">
        <f>Frumgögn!AY11</f>
        <v>21078</v>
      </c>
      <c r="W407" s="34">
        <f>Frumgögn!AZ11</f>
        <v>10872</v>
      </c>
      <c r="X407" s="35">
        <f>Frumgögn!BA11</f>
        <v>10206</v>
      </c>
      <c r="Y407" s="50">
        <f>W407/$V$428*-1</f>
        <v>-3.1110144562592285E-2</v>
      </c>
      <c r="Z407" s="48">
        <f>X407/$V$428</f>
        <v>2.9204390673824212E-2</v>
      </c>
    </row>
    <row r="408" spans="1:26" x14ac:dyDescent="0.25">
      <c r="B408" s="2" t="s">
        <v>14</v>
      </c>
      <c r="C408" s="27">
        <f>Frumgögn!AY34</f>
        <v>388</v>
      </c>
      <c r="D408" s="28">
        <f>Frumgögn!AZ34</f>
        <v>204</v>
      </c>
      <c r="E408" s="29">
        <f>Frumgögn!BA34</f>
        <v>184</v>
      </c>
      <c r="F408" s="116">
        <f>Frumgögn!AY56</f>
        <v>341</v>
      </c>
      <c r="G408" s="117">
        <f>Frumgögn!AZ56</f>
        <v>169</v>
      </c>
      <c r="H408" s="119">
        <f>Frumgögn!BA56</f>
        <v>172</v>
      </c>
      <c r="I408" s="27">
        <f>Frumgögn!AY78</f>
        <v>39</v>
      </c>
      <c r="J408" s="28">
        <f>Frumgögn!AZ78</f>
        <v>19</v>
      </c>
      <c r="K408" s="29">
        <f>Frumgögn!BA78</f>
        <v>20</v>
      </c>
      <c r="L408" s="116">
        <f>Frumgögn!AY100</f>
        <v>2</v>
      </c>
      <c r="M408" s="117">
        <f>Frumgögn!AZ100</f>
        <v>0</v>
      </c>
      <c r="N408" s="119">
        <f>Frumgögn!BA100</f>
        <v>2</v>
      </c>
      <c r="P408" s="36">
        <f t="shared" ref="P408:P427" si="113">C408+F408+I408+L408</f>
        <v>770</v>
      </c>
      <c r="Q408" s="37">
        <f t="shared" ref="Q408:Q427" si="114">M408+J408+G408+D408</f>
        <v>392</v>
      </c>
      <c r="R408" s="38">
        <f t="shared" ref="R408:R427" si="115">N408+K408+H408+E408</f>
        <v>378</v>
      </c>
      <c r="S408" s="43">
        <f t="shared" ref="S408:S427" si="116">Q408/$P$428*-1</f>
        <v>-3.7121212121212124E-2</v>
      </c>
      <c r="T408" s="44">
        <f t="shared" ref="T408:T427" si="117">R408/$P$428</f>
        <v>3.5795454545454547E-2</v>
      </c>
      <c r="V408" s="36">
        <f>Frumgögn!AY12</f>
        <v>23488</v>
      </c>
      <c r="W408" s="37">
        <f>Frumgögn!AZ12</f>
        <v>11982</v>
      </c>
      <c r="X408" s="38">
        <f>Frumgögn!BA12</f>
        <v>11506</v>
      </c>
      <c r="Y408" s="10">
        <f t="shared" ref="Y408:Y427" si="118">W408/$V$428*-1</f>
        <v>-3.42864010438724E-2</v>
      </c>
      <c r="Z408" s="44">
        <f t="shared" ref="Z408:Z427" si="119">X408/$V$428</f>
        <v>3.2924330696945073E-2</v>
      </c>
    </row>
    <row r="409" spans="1:26" x14ac:dyDescent="0.25">
      <c r="B409" s="2" t="s">
        <v>15</v>
      </c>
      <c r="C409" s="27">
        <f>Frumgögn!AY35</f>
        <v>332</v>
      </c>
      <c r="D409" s="28">
        <f>Frumgögn!AZ35</f>
        <v>171</v>
      </c>
      <c r="E409" s="29">
        <f>Frumgögn!BA35</f>
        <v>161</v>
      </c>
      <c r="F409" s="116">
        <f>Frumgögn!AY57</f>
        <v>329</v>
      </c>
      <c r="G409" s="117">
        <f>Frumgögn!AZ57</f>
        <v>184</v>
      </c>
      <c r="H409" s="119">
        <f>Frumgögn!BA57</f>
        <v>145</v>
      </c>
      <c r="I409" s="27">
        <f>Frumgögn!AY79</f>
        <v>46</v>
      </c>
      <c r="J409" s="28">
        <f>Frumgögn!AZ79</f>
        <v>17</v>
      </c>
      <c r="K409" s="29">
        <f>Frumgögn!BA79</f>
        <v>29</v>
      </c>
      <c r="L409" s="116">
        <f>Frumgögn!AY101</f>
        <v>2</v>
      </c>
      <c r="M409" s="117">
        <f>Frumgögn!AZ101</f>
        <v>2</v>
      </c>
      <c r="N409" s="119">
        <f>Frumgögn!BA101</f>
        <v>0</v>
      </c>
      <c r="P409" s="36">
        <f t="shared" si="113"/>
        <v>709</v>
      </c>
      <c r="Q409" s="37">
        <f t="shared" si="114"/>
        <v>374</v>
      </c>
      <c r="R409" s="38">
        <f t="shared" si="115"/>
        <v>335</v>
      </c>
      <c r="S409" s="43">
        <f t="shared" si="116"/>
        <v>-3.5416666666666666E-2</v>
      </c>
      <c r="T409" s="44">
        <f t="shared" si="117"/>
        <v>3.1723484848484848E-2</v>
      </c>
      <c r="V409" s="36">
        <f>Frumgögn!AY13</f>
        <v>22885</v>
      </c>
      <c r="W409" s="37">
        <f>Frumgögn!AZ13</f>
        <v>11758</v>
      </c>
      <c r="X409" s="38">
        <f>Frumgögn!BA13</f>
        <v>11127</v>
      </c>
      <c r="Y409" s="10">
        <f t="shared" si="118"/>
        <v>-3.3645426762965419E-2</v>
      </c>
      <c r="Z409" s="44">
        <f t="shared" si="119"/>
        <v>3.1839825105589067E-2</v>
      </c>
    </row>
    <row r="410" spans="1:26" x14ac:dyDescent="0.25">
      <c r="B410" s="2" t="s">
        <v>16</v>
      </c>
      <c r="C410" s="27">
        <f>Frumgögn!AY36</f>
        <v>313</v>
      </c>
      <c r="D410" s="28">
        <f>Frumgögn!AZ36</f>
        <v>155</v>
      </c>
      <c r="E410" s="29">
        <f>Frumgögn!BA36</f>
        <v>158</v>
      </c>
      <c r="F410" s="116">
        <f>Frumgögn!AY58</f>
        <v>289</v>
      </c>
      <c r="G410" s="117">
        <f>Frumgögn!AZ58</f>
        <v>141</v>
      </c>
      <c r="H410" s="119">
        <f>Frumgögn!BA58</f>
        <v>148</v>
      </c>
      <c r="I410" s="27">
        <f>Frumgögn!AY80</f>
        <v>39</v>
      </c>
      <c r="J410" s="28">
        <f>Frumgögn!AZ80</f>
        <v>20</v>
      </c>
      <c r="K410" s="29">
        <f>Frumgögn!BA80</f>
        <v>19</v>
      </c>
      <c r="L410" s="116">
        <f>Frumgögn!AY102</f>
        <v>5</v>
      </c>
      <c r="M410" s="117">
        <f>Frumgögn!AZ102</f>
        <v>5</v>
      </c>
      <c r="N410" s="119">
        <f>Frumgögn!BA102</f>
        <v>0</v>
      </c>
      <c r="P410" s="36">
        <f t="shared" si="113"/>
        <v>646</v>
      </c>
      <c r="Q410" s="37">
        <f t="shared" si="114"/>
        <v>321</v>
      </c>
      <c r="R410" s="38">
        <f t="shared" si="115"/>
        <v>325</v>
      </c>
      <c r="S410" s="43">
        <f t="shared" si="116"/>
        <v>-3.0397727272727274E-2</v>
      </c>
      <c r="T410" s="44">
        <f t="shared" si="117"/>
        <v>3.0776515151515152E-2</v>
      </c>
      <c r="V410" s="36">
        <f>Frumgögn!AY14</f>
        <v>21822</v>
      </c>
      <c r="W410" s="37">
        <f>Frumgögn!AZ14</f>
        <v>10990</v>
      </c>
      <c r="X410" s="38">
        <f>Frumgögn!BA14</f>
        <v>10832</v>
      </c>
      <c r="Y410" s="10">
        <f t="shared" si="118"/>
        <v>-3.1447800656998641E-2</v>
      </c>
      <c r="Z410" s="44">
        <f t="shared" si="119"/>
        <v>3.099568486957318E-2</v>
      </c>
    </row>
    <row r="411" spans="1:26" x14ac:dyDescent="0.25">
      <c r="B411" s="2" t="s">
        <v>17</v>
      </c>
      <c r="C411" s="27">
        <f>Frumgögn!AY37</f>
        <v>347</v>
      </c>
      <c r="D411" s="28">
        <f>Frumgögn!AZ37</f>
        <v>189</v>
      </c>
      <c r="E411" s="29">
        <f>Frumgögn!BA37</f>
        <v>158</v>
      </c>
      <c r="F411" s="116">
        <f>Frumgögn!AY59</f>
        <v>308</v>
      </c>
      <c r="G411" s="117">
        <f>Frumgögn!AZ59</f>
        <v>154</v>
      </c>
      <c r="H411" s="119">
        <f>Frumgögn!BA59</f>
        <v>154</v>
      </c>
      <c r="I411" s="27">
        <f>Frumgögn!AY81</f>
        <v>41</v>
      </c>
      <c r="J411" s="28">
        <f>Frumgögn!AZ81</f>
        <v>21</v>
      </c>
      <c r="K411" s="29">
        <f>Frumgögn!BA81</f>
        <v>20</v>
      </c>
      <c r="L411" s="116">
        <f>Frumgögn!AY103</f>
        <v>6</v>
      </c>
      <c r="M411" s="117">
        <f>Frumgögn!AZ103</f>
        <v>3</v>
      </c>
      <c r="N411" s="119">
        <f>Frumgögn!BA103</f>
        <v>3</v>
      </c>
      <c r="P411" s="36">
        <f t="shared" si="113"/>
        <v>702</v>
      </c>
      <c r="Q411" s="37">
        <f t="shared" si="114"/>
        <v>367</v>
      </c>
      <c r="R411" s="38">
        <f t="shared" si="115"/>
        <v>335</v>
      </c>
      <c r="S411" s="43">
        <f t="shared" si="116"/>
        <v>-3.4753787878787877E-2</v>
      </c>
      <c r="T411" s="44">
        <f t="shared" si="117"/>
        <v>3.1723484848484848E-2</v>
      </c>
      <c r="V411" s="36">
        <f>Frumgögn!AY15</f>
        <v>24854</v>
      </c>
      <c r="W411" s="37">
        <f>Frumgögn!AZ15</f>
        <v>12910</v>
      </c>
      <c r="X411" s="38">
        <f>Frumgögn!BA15</f>
        <v>11944</v>
      </c>
      <c r="Y411" s="10">
        <f t="shared" si="118"/>
        <v>-3.6941865921915597E-2</v>
      </c>
      <c r="Z411" s="44">
        <f t="shared" si="119"/>
        <v>3.4177664335504253E-2</v>
      </c>
    </row>
    <row r="412" spans="1:26" x14ac:dyDescent="0.25">
      <c r="B412" s="2" t="s">
        <v>18</v>
      </c>
      <c r="C412" s="27">
        <f>Frumgögn!AY38</f>
        <v>349</v>
      </c>
      <c r="D412" s="28">
        <f>Frumgögn!AZ38</f>
        <v>188</v>
      </c>
      <c r="E412" s="29">
        <f>Frumgögn!BA38</f>
        <v>161</v>
      </c>
      <c r="F412" s="116">
        <f>Frumgögn!AY60</f>
        <v>305</v>
      </c>
      <c r="G412" s="117">
        <f>Frumgögn!AZ60</f>
        <v>164</v>
      </c>
      <c r="H412" s="119">
        <f>Frumgögn!BA60</f>
        <v>141</v>
      </c>
      <c r="I412" s="27">
        <f>Frumgögn!AY82</f>
        <v>45</v>
      </c>
      <c r="J412" s="28">
        <f>Frumgögn!AZ82</f>
        <v>20</v>
      </c>
      <c r="K412" s="29">
        <f>Frumgögn!BA82</f>
        <v>25</v>
      </c>
      <c r="L412" s="116">
        <f>Frumgögn!AY104</f>
        <v>5</v>
      </c>
      <c r="M412" s="117">
        <f>Frumgögn!AZ104</f>
        <v>5</v>
      </c>
      <c r="N412" s="119">
        <f>Frumgögn!BA104</f>
        <v>0</v>
      </c>
      <c r="P412" s="36">
        <f t="shared" si="113"/>
        <v>704</v>
      </c>
      <c r="Q412" s="37">
        <f t="shared" si="114"/>
        <v>377</v>
      </c>
      <c r="R412" s="38">
        <f t="shared" si="115"/>
        <v>327</v>
      </c>
      <c r="S412" s="43">
        <f t="shared" si="116"/>
        <v>-3.5700757575757573E-2</v>
      </c>
      <c r="T412" s="44">
        <f t="shared" si="117"/>
        <v>3.0965909090909093E-2</v>
      </c>
      <c r="V412" s="36">
        <f>Frumgögn!AY16</f>
        <v>28170</v>
      </c>
      <c r="W412" s="37">
        <f>Frumgögn!AZ16</f>
        <v>14985</v>
      </c>
      <c r="X412" s="38">
        <f>Frumgögn!BA16</f>
        <v>13185</v>
      </c>
      <c r="Y412" s="10">
        <f t="shared" si="118"/>
        <v>-4.2879462497281584E-2</v>
      </c>
      <c r="Z412" s="44">
        <f t="shared" si="119"/>
        <v>3.7728776311421935E-2</v>
      </c>
    </row>
    <row r="413" spans="1:26" x14ac:dyDescent="0.25">
      <c r="B413" s="2" t="s">
        <v>19</v>
      </c>
      <c r="C413" s="27">
        <f>Frumgögn!AY39</f>
        <v>353</v>
      </c>
      <c r="D413" s="28">
        <f>Frumgögn!AZ39</f>
        <v>183</v>
      </c>
      <c r="E413" s="29">
        <f>Frumgögn!BA39</f>
        <v>170</v>
      </c>
      <c r="F413" s="116">
        <f>Frumgögn!AY61</f>
        <v>304</v>
      </c>
      <c r="G413" s="117">
        <f>Frumgögn!AZ61</f>
        <v>160</v>
      </c>
      <c r="H413" s="119">
        <f>Frumgögn!BA61</f>
        <v>144</v>
      </c>
      <c r="I413" s="27">
        <f>Frumgögn!AY83</f>
        <v>34</v>
      </c>
      <c r="J413" s="28">
        <f>Frumgögn!AZ83</f>
        <v>23</v>
      </c>
      <c r="K413" s="29">
        <f>Frumgögn!BA83</f>
        <v>11</v>
      </c>
      <c r="L413" s="116">
        <f>Frumgögn!AY105</f>
        <v>5</v>
      </c>
      <c r="M413" s="117">
        <f>Frumgögn!AZ105</f>
        <v>3</v>
      </c>
      <c r="N413" s="119">
        <f>Frumgögn!BA105</f>
        <v>2</v>
      </c>
      <c r="P413" s="36">
        <f t="shared" si="113"/>
        <v>696</v>
      </c>
      <c r="Q413" s="37">
        <f t="shared" si="114"/>
        <v>369</v>
      </c>
      <c r="R413" s="38">
        <f t="shared" si="115"/>
        <v>327</v>
      </c>
      <c r="S413" s="43">
        <f t="shared" si="116"/>
        <v>-3.4943181818181818E-2</v>
      </c>
      <c r="T413" s="44">
        <f t="shared" si="117"/>
        <v>3.0965909090909093E-2</v>
      </c>
      <c r="V413" s="36">
        <f>Frumgögn!AY17</f>
        <v>24825</v>
      </c>
      <c r="W413" s="37">
        <f>Frumgögn!AZ17</f>
        <v>13199</v>
      </c>
      <c r="X413" s="38">
        <f>Frumgögn!BA17</f>
        <v>11626</v>
      </c>
      <c r="Y413" s="10">
        <f t="shared" si="118"/>
        <v>-3.7768837203978618E-2</v>
      </c>
      <c r="Z413" s="44">
        <f t="shared" si="119"/>
        <v>3.326770977600238E-2</v>
      </c>
    </row>
    <row r="414" spans="1:26" x14ac:dyDescent="0.25">
      <c r="B414" s="2" t="s">
        <v>20</v>
      </c>
      <c r="C414" s="27">
        <f>Frumgögn!AY40</f>
        <v>351</v>
      </c>
      <c r="D414" s="28">
        <f>Frumgögn!AZ40</f>
        <v>200</v>
      </c>
      <c r="E414" s="29">
        <f>Frumgögn!BA40</f>
        <v>151</v>
      </c>
      <c r="F414" s="116">
        <f>Frumgögn!AY62</f>
        <v>317</v>
      </c>
      <c r="G414" s="117">
        <f>Frumgögn!AZ62</f>
        <v>152</v>
      </c>
      <c r="H414" s="119">
        <f>Frumgögn!BA62</f>
        <v>165</v>
      </c>
      <c r="I414" s="27">
        <f>Frumgögn!AY84</f>
        <v>29</v>
      </c>
      <c r="J414" s="28">
        <f>Frumgögn!AZ84</f>
        <v>15</v>
      </c>
      <c r="K414" s="29">
        <f>Frumgögn!BA84</f>
        <v>14</v>
      </c>
      <c r="L414" s="116">
        <f>Frumgögn!AY106</f>
        <v>3</v>
      </c>
      <c r="M414" s="117">
        <f>Frumgögn!AZ106</f>
        <v>1</v>
      </c>
      <c r="N414" s="119">
        <f>Frumgögn!BA106</f>
        <v>2</v>
      </c>
      <c r="P414" s="36">
        <f t="shared" si="113"/>
        <v>700</v>
      </c>
      <c r="Q414" s="37">
        <f t="shared" si="114"/>
        <v>368</v>
      </c>
      <c r="R414" s="38">
        <f t="shared" si="115"/>
        <v>332</v>
      </c>
      <c r="S414" s="43">
        <f t="shared" si="116"/>
        <v>-3.4848484848484851E-2</v>
      </c>
      <c r="T414" s="44">
        <f t="shared" si="117"/>
        <v>3.1439393939393941E-2</v>
      </c>
      <c r="V414" s="36">
        <f>Frumgögn!AY18</f>
        <v>24839</v>
      </c>
      <c r="W414" s="37">
        <f>Frumgögn!AZ18</f>
        <v>13021</v>
      </c>
      <c r="X414" s="38">
        <f>Frumgögn!BA18</f>
        <v>11818</v>
      </c>
      <c r="Y414" s="10">
        <f t="shared" si="118"/>
        <v>-3.7259491570043608E-2</v>
      </c>
      <c r="Z414" s="44">
        <f t="shared" si="119"/>
        <v>3.381711630249408E-2</v>
      </c>
    </row>
    <row r="415" spans="1:26" x14ac:dyDescent="0.25">
      <c r="B415" s="2" t="s">
        <v>21</v>
      </c>
      <c r="C415" s="27">
        <f>Frumgögn!AY41</f>
        <v>267</v>
      </c>
      <c r="D415" s="28">
        <f>Frumgögn!AZ41</f>
        <v>146</v>
      </c>
      <c r="E415" s="29">
        <f>Frumgögn!BA41</f>
        <v>121</v>
      </c>
      <c r="F415" s="116">
        <f>Frumgögn!AY63</f>
        <v>277</v>
      </c>
      <c r="G415" s="117">
        <f>Frumgögn!AZ63</f>
        <v>144</v>
      </c>
      <c r="H415" s="119">
        <f>Frumgögn!BA63</f>
        <v>133</v>
      </c>
      <c r="I415" s="27">
        <f>Frumgögn!AY85</f>
        <v>41</v>
      </c>
      <c r="J415" s="28">
        <f>Frumgögn!AZ85</f>
        <v>19</v>
      </c>
      <c r="K415" s="29">
        <f>Frumgögn!BA85</f>
        <v>22</v>
      </c>
      <c r="L415" s="116">
        <f>Frumgögn!AY107</f>
        <v>6</v>
      </c>
      <c r="M415" s="117">
        <f>Frumgögn!AZ107</f>
        <v>3</v>
      </c>
      <c r="N415" s="119">
        <f>Frumgögn!BA107</f>
        <v>3</v>
      </c>
      <c r="P415" s="36">
        <f t="shared" si="113"/>
        <v>591</v>
      </c>
      <c r="Q415" s="37">
        <f t="shared" si="114"/>
        <v>312</v>
      </c>
      <c r="R415" s="38">
        <f t="shared" si="115"/>
        <v>279</v>
      </c>
      <c r="S415" s="43">
        <f t="shared" si="116"/>
        <v>-2.9545454545454545E-2</v>
      </c>
      <c r="T415" s="44">
        <f t="shared" si="117"/>
        <v>2.6420454545454546E-2</v>
      </c>
      <c r="V415" s="36">
        <f>Frumgögn!AY19</f>
        <v>22404</v>
      </c>
      <c r="W415" s="37">
        <f>Frumgögn!AZ19</f>
        <v>11560</v>
      </c>
      <c r="X415" s="38">
        <f>Frumgögn!BA19</f>
        <v>10844</v>
      </c>
      <c r="Y415" s="10">
        <f t="shared" si="118"/>
        <v>-3.307885128252086E-2</v>
      </c>
      <c r="Z415" s="44">
        <f t="shared" si="119"/>
        <v>3.1030022777478912E-2</v>
      </c>
    </row>
    <row r="416" spans="1:26" x14ac:dyDescent="0.25">
      <c r="B416" s="2" t="s">
        <v>22</v>
      </c>
      <c r="C416" s="27">
        <f>Frumgögn!AY42</f>
        <v>311</v>
      </c>
      <c r="D416" s="28">
        <f>Frumgögn!AZ42</f>
        <v>168</v>
      </c>
      <c r="E416" s="29">
        <f>Frumgögn!BA42</f>
        <v>143</v>
      </c>
      <c r="F416" s="116">
        <f>Frumgögn!AY64</f>
        <v>304</v>
      </c>
      <c r="G416" s="117">
        <f>Frumgögn!AZ64</f>
        <v>156</v>
      </c>
      <c r="H416" s="119">
        <f>Frumgögn!BA64</f>
        <v>148</v>
      </c>
      <c r="I416" s="27">
        <f>Frumgögn!AY86</f>
        <v>39</v>
      </c>
      <c r="J416" s="28">
        <f>Frumgögn!AZ86</f>
        <v>21</v>
      </c>
      <c r="K416" s="29">
        <f>Frumgögn!BA86</f>
        <v>18</v>
      </c>
      <c r="L416" s="116">
        <f>Frumgögn!AY108</f>
        <v>2</v>
      </c>
      <c r="M416" s="117">
        <f>Frumgögn!AZ108</f>
        <v>2</v>
      </c>
      <c r="N416" s="119">
        <f>Frumgögn!BA108</f>
        <v>0</v>
      </c>
      <c r="P416" s="36">
        <f t="shared" si="113"/>
        <v>656</v>
      </c>
      <c r="Q416" s="37">
        <f t="shared" si="114"/>
        <v>347</v>
      </c>
      <c r="R416" s="38">
        <f t="shared" si="115"/>
        <v>309</v>
      </c>
      <c r="S416" s="43">
        <f t="shared" si="116"/>
        <v>-3.2859848484848485E-2</v>
      </c>
      <c r="T416" s="44">
        <f t="shared" si="117"/>
        <v>2.9261363636363637E-2</v>
      </c>
      <c r="V416" s="36">
        <f>Frumgögn!AY20</f>
        <v>22035</v>
      </c>
      <c r="W416" s="37">
        <f>Frumgögn!AZ20</f>
        <v>11270</v>
      </c>
      <c r="X416" s="38">
        <f>Frumgögn!BA20</f>
        <v>10765</v>
      </c>
      <c r="Y416" s="10">
        <f t="shared" si="118"/>
        <v>-3.224901850813236E-2</v>
      </c>
      <c r="Z416" s="44">
        <f t="shared" si="119"/>
        <v>3.0803964883766181E-2</v>
      </c>
    </row>
    <row r="417" spans="1:26" x14ac:dyDescent="0.25">
      <c r="B417" s="2" t="s">
        <v>23</v>
      </c>
      <c r="C417" s="27">
        <f>Frumgögn!AY43</f>
        <v>320</v>
      </c>
      <c r="D417" s="28">
        <f>Frumgögn!AZ43</f>
        <v>165</v>
      </c>
      <c r="E417" s="29">
        <f>Frumgögn!BA43</f>
        <v>155</v>
      </c>
      <c r="F417" s="116">
        <f>Frumgögn!AY65</f>
        <v>303</v>
      </c>
      <c r="G417" s="117">
        <f>Frumgögn!AZ65</f>
        <v>152</v>
      </c>
      <c r="H417" s="119">
        <f>Frumgögn!BA65</f>
        <v>151</v>
      </c>
      <c r="I417" s="27">
        <f>Frumgögn!AY87</f>
        <v>35</v>
      </c>
      <c r="J417" s="28">
        <f>Frumgögn!AZ87</f>
        <v>16</v>
      </c>
      <c r="K417" s="29">
        <f>Frumgögn!BA87</f>
        <v>19</v>
      </c>
      <c r="L417" s="116">
        <f>Frumgögn!AY109</f>
        <v>6</v>
      </c>
      <c r="M417" s="117">
        <f>Frumgögn!AZ109</f>
        <v>4</v>
      </c>
      <c r="N417" s="119">
        <f>Frumgögn!BA109</f>
        <v>2</v>
      </c>
      <c r="P417" s="36">
        <f t="shared" si="113"/>
        <v>664</v>
      </c>
      <c r="Q417" s="37">
        <f t="shared" si="114"/>
        <v>337</v>
      </c>
      <c r="R417" s="38">
        <f t="shared" si="115"/>
        <v>327</v>
      </c>
      <c r="S417" s="43">
        <f t="shared" si="116"/>
        <v>-3.1912878787878789E-2</v>
      </c>
      <c r="T417" s="44">
        <f t="shared" si="117"/>
        <v>3.0965909090909093E-2</v>
      </c>
      <c r="V417" s="36">
        <f>Frumgögn!AY21</f>
        <v>21636</v>
      </c>
      <c r="W417" s="37">
        <f>Frumgögn!AZ21</f>
        <v>10788</v>
      </c>
      <c r="X417" s="38">
        <f>Frumgögn!BA21</f>
        <v>10848</v>
      </c>
      <c r="Y417" s="10">
        <f t="shared" si="118"/>
        <v>-3.0869779207252167E-2</v>
      </c>
      <c r="Z417" s="44">
        <f t="shared" si="119"/>
        <v>3.104146874678082E-2</v>
      </c>
    </row>
    <row r="418" spans="1:26" x14ac:dyDescent="0.25">
      <c r="B418" s="2" t="s">
        <v>24</v>
      </c>
      <c r="C418" s="27">
        <f>Frumgögn!AY44</f>
        <v>335</v>
      </c>
      <c r="D418" s="28">
        <f>Frumgögn!AZ44</f>
        <v>179</v>
      </c>
      <c r="E418" s="29">
        <f>Frumgögn!BA44</f>
        <v>156</v>
      </c>
      <c r="F418" s="116">
        <f>Frumgögn!AY66</f>
        <v>301</v>
      </c>
      <c r="G418" s="117">
        <f>Frumgögn!AZ66</f>
        <v>145</v>
      </c>
      <c r="H418" s="119">
        <f>Frumgögn!BA66</f>
        <v>156</v>
      </c>
      <c r="I418" s="27">
        <f>Frumgögn!AY88</f>
        <v>49</v>
      </c>
      <c r="J418" s="28">
        <f>Frumgögn!AZ88</f>
        <v>22</v>
      </c>
      <c r="K418" s="29">
        <f>Frumgögn!BA88</f>
        <v>27</v>
      </c>
      <c r="L418" s="116">
        <f>Frumgögn!AY110</f>
        <v>11</v>
      </c>
      <c r="M418" s="117">
        <f>Frumgögn!AZ110</f>
        <v>5</v>
      </c>
      <c r="N418" s="119">
        <f>Frumgögn!BA110</f>
        <v>6</v>
      </c>
      <c r="P418" s="36">
        <f t="shared" si="113"/>
        <v>696</v>
      </c>
      <c r="Q418" s="37">
        <f t="shared" si="114"/>
        <v>351</v>
      </c>
      <c r="R418" s="38">
        <f t="shared" si="115"/>
        <v>345</v>
      </c>
      <c r="S418" s="43">
        <f t="shared" si="116"/>
        <v>-3.3238636363636366E-2</v>
      </c>
      <c r="T418" s="44">
        <f t="shared" si="117"/>
        <v>3.2670454545454544E-2</v>
      </c>
      <c r="V418" s="36">
        <f>Frumgögn!AY22</f>
        <v>21462</v>
      </c>
      <c r="W418" s="37">
        <f>Frumgögn!AZ22</f>
        <v>10719</v>
      </c>
      <c r="X418" s="38">
        <f>Frumgögn!BA22</f>
        <v>10743</v>
      </c>
      <c r="Y418" s="10">
        <f t="shared" si="118"/>
        <v>-3.0672336236794214E-2</v>
      </c>
      <c r="Z418" s="44">
        <f t="shared" si="119"/>
        <v>3.0741012052605675E-2</v>
      </c>
    </row>
    <row r="419" spans="1:26" x14ac:dyDescent="0.25">
      <c r="B419" s="2" t="s">
        <v>25</v>
      </c>
      <c r="C419" s="27">
        <f>Frumgögn!AY45</f>
        <v>274</v>
      </c>
      <c r="D419" s="28">
        <f>Frumgögn!AZ45</f>
        <v>161</v>
      </c>
      <c r="E419" s="29">
        <f>Frumgögn!BA45</f>
        <v>113</v>
      </c>
      <c r="F419" s="116">
        <f>Frumgögn!AY67</f>
        <v>310</v>
      </c>
      <c r="G419" s="117">
        <f>Frumgögn!AZ67</f>
        <v>168</v>
      </c>
      <c r="H419" s="119">
        <f>Frumgögn!BA67</f>
        <v>142</v>
      </c>
      <c r="I419" s="27">
        <f>Frumgögn!AY89</f>
        <v>45</v>
      </c>
      <c r="J419" s="28">
        <f>Frumgögn!AZ89</f>
        <v>28</v>
      </c>
      <c r="K419" s="29">
        <f>Frumgögn!BA89</f>
        <v>17</v>
      </c>
      <c r="L419" s="116">
        <f>Frumgögn!AY111</f>
        <v>6</v>
      </c>
      <c r="M419" s="117">
        <f>Frumgögn!AZ111</f>
        <v>4</v>
      </c>
      <c r="N419" s="119">
        <f>Frumgögn!BA111</f>
        <v>2</v>
      </c>
      <c r="P419" s="36">
        <f t="shared" si="113"/>
        <v>635</v>
      </c>
      <c r="Q419" s="37">
        <f t="shared" si="114"/>
        <v>361</v>
      </c>
      <c r="R419" s="38">
        <f t="shared" si="115"/>
        <v>274</v>
      </c>
      <c r="S419" s="43">
        <f t="shared" si="116"/>
        <v>-3.4185606060606062E-2</v>
      </c>
      <c r="T419" s="44">
        <f t="shared" si="117"/>
        <v>2.5946969696969698E-2</v>
      </c>
      <c r="V419" s="36">
        <f>Frumgögn!AY23</f>
        <v>19539</v>
      </c>
      <c r="W419" s="37">
        <f>Frumgögn!AZ23</f>
        <v>9780</v>
      </c>
      <c r="X419" s="38">
        <f>Frumgögn!BA23</f>
        <v>9759</v>
      </c>
      <c r="Y419" s="10">
        <f t="shared" si="118"/>
        <v>-2.7985394943170764E-2</v>
      </c>
      <c r="Z419" s="44">
        <f t="shared" si="119"/>
        <v>2.7925303604335733E-2</v>
      </c>
    </row>
    <row r="420" spans="1:26" x14ac:dyDescent="0.25">
      <c r="B420" s="2" t="s">
        <v>26</v>
      </c>
      <c r="C420" s="27">
        <f>Frumgögn!AY46</f>
        <v>242</v>
      </c>
      <c r="D420" s="28">
        <f>Frumgögn!AZ46</f>
        <v>140</v>
      </c>
      <c r="E420" s="29">
        <f>Frumgögn!BA46</f>
        <v>102</v>
      </c>
      <c r="F420" s="116">
        <f>Frumgögn!AY68</f>
        <v>266</v>
      </c>
      <c r="G420" s="117">
        <f>Frumgögn!AZ68</f>
        <v>143</v>
      </c>
      <c r="H420" s="119">
        <f>Frumgögn!BA68</f>
        <v>123</v>
      </c>
      <c r="I420" s="27">
        <f>Frumgögn!AY90</f>
        <v>41</v>
      </c>
      <c r="J420" s="28">
        <f>Frumgögn!AZ90</f>
        <v>20</v>
      </c>
      <c r="K420" s="29">
        <f>Frumgögn!BA90</f>
        <v>21</v>
      </c>
      <c r="L420" s="116">
        <f>Frumgögn!AY112</f>
        <v>7</v>
      </c>
      <c r="M420" s="117">
        <f>Frumgögn!AZ112</f>
        <v>5</v>
      </c>
      <c r="N420" s="119">
        <f>Frumgögn!BA112</f>
        <v>2</v>
      </c>
      <c r="P420" s="36">
        <f t="shared" si="113"/>
        <v>556</v>
      </c>
      <c r="Q420" s="37">
        <f t="shared" si="114"/>
        <v>308</v>
      </c>
      <c r="R420" s="38">
        <f t="shared" si="115"/>
        <v>248</v>
      </c>
      <c r="S420" s="43">
        <f t="shared" si="116"/>
        <v>-2.9166666666666667E-2</v>
      </c>
      <c r="T420" s="44">
        <f t="shared" si="117"/>
        <v>2.3484848484848483E-2</v>
      </c>
      <c r="V420" s="36">
        <f>Frumgögn!AY24</f>
        <v>16422</v>
      </c>
      <c r="W420" s="37">
        <f>Frumgögn!AZ24</f>
        <v>8317</v>
      </c>
      <c r="X420" s="38">
        <f>Frumgögn!BA24</f>
        <v>8105</v>
      </c>
      <c r="Y420" s="10">
        <f t="shared" si="118"/>
        <v>-2.3799031670997058E-2</v>
      </c>
      <c r="Z420" s="44">
        <f t="shared" si="119"/>
        <v>2.319239529799581E-2</v>
      </c>
    </row>
    <row r="421" spans="1:26" x14ac:dyDescent="0.25">
      <c r="B421" s="2" t="s">
        <v>27</v>
      </c>
      <c r="C421" s="27">
        <f>Frumgögn!AY47</f>
        <v>201</v>
      </c>
      <c r="D421" s="28">
        <f>Frumgögn!AZ47</f>
        <v>106</v>
      </c>
      <c r="E421" s="29">
        <f>Frumgögn!BA47</f>
        <v>95</v>
      </c>
      <c r="F421" s="116">
        <f>Frumgögn!AY69</f>
        <v>207</v>
      </c>
      <c r="G421" s="117">
        <f>Frumgögn!AZ69</f>
        <v>110</v>
      </c>
      <c r="H421" s="119">
        <f>Frumgögn!BA69</f>
        <v>97</v>
      </c>
      <c r="I421" s="27">
        <f>Frumgögn!AY91</f>
        <v>33</v>
      </c>
      <c r="J421" s="28">
        <f>Frumgögn!AZ91</f>
        <v>20</v>
      </c>
      <c r="K421" s="29">
        <f>Frumgögn!BA91</f>
        <v>13</v>
      </c>
      <c r="L421" s="116">
        <f>Frumgögn!AY113</f>
        <v>3</v>
      </c>
      <c r="M421" s="117">
        <f>Frumgögn!AZ113</f>
        <v>3</v>
      </c>
      <c r="N421" s="119">
        <f>Frumgögn!BA113</f>
        <v>0</v>
      </c>
      <c r="P421" s="36">
        <f t="shared" si="113"/>
        <v>444</v>
      </c>
      <c r="Q421" s="37">
        <f t="shared" si="114"/>
        <v>239</v>
      </c>
      <c r="R421" s="38">
        <f t="shared" si="115"/>
        <v>205</v>
      </c>
      <c r="S421" s="43">
        <f t="shared" si="116"/>
        <v>-2.2632575757575758E-2</v>
      </c>
      <c r="T421" s="44">
        <f t="shared" si="117"/>
        <v>1.9412878787878788E-2</v>
      </c>
      <c r="V421" s="36">
        <f>Frumgögn!AY25</f>
        <v>12938</v>
      </c>
      <c r="W421" s="37">
        <f>Frumgögn!AZ25</f>
        <v>6452</v>
      </c>
      <c r="X421" s="38">
        <f>Frumgögn!BA25</f>
        <v>6486</v>
      </c>
      <c r="Y421" s="10">
        <f t="shared" si="118"/>
        <v>-1.8462348483981365E-2</v>
      </c>
      <c r="Z421" s="44">
        <f t="shared" si="119"/>
        <v>1.8559639223047604E-2</v>
      </c>
    </row>
    <row r="422" spans="1:26" x14ac:dyDescent="0.25">
      <c r="B422" s="2" t="s">
        <v>28</v>
      </c>
      <c r="C422" s="27">
        <f>Frumgögn!AY48</f>
        <v>125</v>
      </c>
      <c r="D422" s="28">
        <f>Frumgögn!AZ48</f>
        <v>65</v>
      </c>
      <c r="E422" s="29">
        <f>Frumgögn!BA48</f>
        <v>60</v>
      </c>
      <c r="F422" s="116">
        <f>Frumgögn!AY70</f>
        <v>162</v>
      </c>
      <c r="G422" s="117">
        <f>Frumgögn!AZ70</f>
        <v>88</v>
      </c>
      <c r="H422" s="119">
        <f>Frumgögn!BA70</f>
        <v>74</v>
      </c>
      <c r="I422" s="27">
        <f>Frumgögn!AY92</f>
        <v>28</v>
      </c>
      <c r="J422" s="28">
        <f>Frumgögn!AZ92</f>
        <v>19</v>
      </c>
      <c r="K422" s="29">
        <f>Frumgögn!BA92</f>
        <v>9</v>
      </c>
      <c r="L422" s="116">
        <f>Frumgögn!AY114</f>
        <v>3</v>
      </c>
      <c r="M422" s="117">
        <f>Frumgögn!AZ114</f>
        <v>1</v>
      </c>
      <c r="N422" s="119">
        <f>Frumgögn!BA114</f>
        <v>2</v>
      </c>
      <c r="P422" s="36">
        <f t="shared" si="113"/>
        <v>318</v>
      </c>
      <c r="Q422" s="37">
        <f t="shared" si="114"/>
        <v>173</v>
      </c>
      <c r="R422" s="38">
        <f t="shared" si="115"/>
        <v>145</v>
      </c>
      <c r="S422" s="43">
        <f t="shared" si="116"/>
        <v>-1.6382575757575759E-2</v>
      </c>
      <c r="T422" s="44">
        <f t="shared" si="117"/>
        <v>1.3731060606060606E-2</v>
      </c>
      <c r="V422" s="36">
        <f>Frumgögn!AY26</f>
        <v>8653</v>
      </c>
      <c r="W422" s="37">
        <f>Frumgögn!AZ26</f>
        <v>4101</v>
      </c>
      <c r="X422" s="38">
        <f>Frumgögn!BA26</f>
        <v>4552</v>
      </c>
      <c r="Y422" s="10">
        <f t="shared" si="118"/>
        <v>-1.1734980026783567E-2</v>
      </c>
      <c r="Z422" s="44">
        <f t="shared" si="119"/>
        <v>1.3025513065573958E-2</v>
      </c>
    </row>
    <row r="423" spans="1:26" x14ac:dyDescent="0.25">
      <c r="B423" s="2" t="s">
        <v>29</v>
      </c>
      <c r="C423" s="27">
        <f>Frumgögn!AY49</f>
        <v>88</v>
      </c>
      <c r="D423" s="28">
        <f>Frumgögn!AZ49</f>
        <v>42</v>
      </c>
      <c r="E423" s="29">
        <f>Frumgögn!BA49</f>
        <v>46</v>
      </c>
      <c r="F423" s="116">
        <f>Frumgögn!AY71</f>
        <v>92</v>
      </c>
      <c r="G423" s="117">
        <f>Frumgögn!AZ71</f>
        <v>42</v>
      </c>
      <c r="H423" s="119">
        <f>Frumgögn!BA71</f>
        <v>50</v>
      </c>
      <c r="I423" s="27">
        <f>Frumgögn!AY93</f>
        <v>14</v>
      </c>
      <c r="J423" s="28">
        <f>Frumgögn!AZ93</f>
        <v>4</v>
      </c>
      <c r="K423" s="29">
        <f>Frumgögn!BA93</f>
        <v>10</v>
      </c>
      <c r="L423" s="116">
        <f>Frumgögn!AY115</f>
        <v>0</v>
      </c>
      <c r="M423" s="117">
        <f>Frumgögn!AZ115</f>
        <v>0</v>
      </c>
      <c r="N423" s="119">
        <f>Frumgögn!BA115</f>
        <v>0</v>
      </c>
      <c r="P423" s="36">
        <f t="shared" si="113"/>
        <v>194</v>
      </c>
      <c r="Q423" s="37">
        <f t="shared" si="114"/>
        <v>88</v>
      </c>
      <c r="R423" s="38">
        <f t="shared" si="115"/>
        <v>106</v>
      </c>
      <c r="S423" s="43">
        <f t="shared" si="116"/>
        <v>-8.3333333333333332E-3</v>
      </c>
      <c r="T423" s="44">
        <f t="shared" si="117"/>
        <v>1.0037878787878788E-2</v>
      </c>
      <c r="V423" s="36">
        <f>Frumgögn!AY27</f>
        <v>6055</v>
      </c>
      <c r="W423" s="37">
        <f>Frumgögn!AZ27</f>
        <v>2782</v>
      </c>
      <c r="X423" s="38">
        <f>Frumgögn!BA27</f>
        <v>3273</v>
      </c>
      <c r="Y423" s="10">
        <f t="shared" si="118"/>
        <v>-7.9606716494786366E-3</v>
      </c>
      <c r="Z423" s="44">
        <f t="shared" si="119"/>
        <v>9.3656643812881288E-3</v>
      </c>
    </row>
    <row r="424" spans="1:26" x14ac:dyDescent="0.25">
      <c r="B424" s="2" t="s">
        <v>30</v>
      </c>
      <c r="C424" s="27">
        <f>Frumgögn!AY50</f>
        <v>46</v>
      </c>
      <c r="D424" s="28">
        <f>Frumgögn!AZ50</f>
        <v>26</v>
      </c>
      <c r="E424" s="29">
        <f>Frumgögn!BA50</f>
        <v>20</v>
      </c>
      <c r="F424" s="116">
        <f>Frumgögn!AY72</f>
        <v>57</v>
      </c>
      <c r="G424" s="117">
        <f>Frumgögn!AZ72</f>
        <v>31</v>
      </c>
      <c r="H424" s="119">
        <f>Frumgögn!BA72</f>
        <v>26</v>
      </c>
      <c r="I424" s="27">
        <f>Frumgögn!AY94</f>
        <v>14</v>
      </c>
      <c r="J424" s="28">
        <f>Frumgögn!AZ94</f>
        <v>7</v>
      </c>
      <c r="K424" s="29">
        <f>Frumgögn!BA94</f>
        <v>7</v>
      </c>
      <c r="L424" s="116">
        <f>Frumgögn!AY116</f>
        <v>0</v>
      </c>
      <c r="M424" s="117">
        <f>Frumgögn!AZ116</f>
        <v>0</v>
      </c>
      <c r="N424" s="119">
        <f>Frumgögn!BA116</f>
        <v>0</v>
      </c>
      <c r="P424" s="36">
        <f t="shared" si="113"/>
        <v>117</v>
      </c>
      <c r="Q424" s="37">
        <f t="shared" si="114"/>
        <v>64</v>
      </c>
      <c r="R424" s="38">
        <f t="shared" si="115"/>
        <v>53</v>
      </c>
      <c r="S424" s="43">
        <f t="shared" si="116"/>
        <v>-6.0606060606060606E-3</v>
      </c>
      <c r="T424" s="44">
        <f t="shared" si="117"/>
        <v>5.0189393939393942E-3</v>
      </c>
      <c r="V424" s="36">
        <f>Frumgögn!AY28</f>
        <v>4151</v>
      </c>
      <c r="W424" s="37">
        <f>Frumgögn!AZ28</f>
        <v>1739</v>
      </c>
      <c r="X424" s="38">
        <f>Frumgögn!BA28</f>
        <v>2412</v>
      </c>
      <c r="Y424" s="10">
        <f t="shared" si="118"/>
        <v>-4.9761351540055171E-3</v>
      </c>
      <c r="Z424" s="44">
        <f t="shared" si="119"/>
        <v>6.9019194890519303E-3</v>
      </c>
    </row>
    <row r="425" spans="1:26" x14ac:dyDescent="0.25">
      <c r="B425" s="2" t="s">
        <v>31</v>
      </c>
      <c r="C425" s="27">
        <f>Frumgögn!AY51</f>
        <v>22</v>
      </c>
      <c r="D425" s="28">
        <f>Frumgögn!AZ51</f>
        <v>7</v>
      </c>
      <c r="E425" s="29">
        <f>Frumgögn!BA51</f>
        <v>15</v>
      </c>
      <c r="F425" s="116">
        <f>Frumgögn!AY73</f>
        <v>22</v>
      </c>
      <c r="G425" s="117">
        <f>Frumgögn!AZ73</f>
        <v>11</v>
      </c>
      <c r="H425" s="119">
        <f>Frumgögn!BA73</f>
        <v>11</v>
      </c>
      <c r="I425" s="27">
        <f>Frumgögn!AY95</f>
        <v>7</v>
      </c>
      <c r="J425" s="28">
        <f>Frumgögn!AZ95</f>
        <v>2</v>
      </c>
      <c r="K425" s="29">
        <f>Frumgögn!BA95</f>
        <v>5</v>
      </c>
      <c r="L425" s="116">
        <f>Frumgögn!AY117</f>
        <v>0</v>
      </c>
      <c r="M425" s="117">
        <f>Frumgögn!AZ117</f>
        <v>0</v>
      </c>
      <c r="N425" s="119">
        <f>Frumgögn!BA117</f>
        <v>0</v>
      </c>
      <c r="P425" s="36">
        <f t="shared" si="113"/>
        <v>51</v>
      </c>
      <c r="Q425" s="37">
        <f t="shared" si="114"/>
        <v>20</v>
      </c>
      <c r="R425" s="38">
        <f t="shared" si="115"/>
        <v>31</v>
      </c>
      <c r="S425" s="43">
        <f t="shared" si="116"/>
        <v>-1.893939393939394E-3</v>
      </c>
      <c r="T425" s="44">
        <f t="shared" si="117"/>
        <v>2.9356060606060604E-3</v>
      </c>
      <c r="V425" s="36">
        <f>Frumgögn!AY29</f>
        <v>1782</v>
      </c>
      <c r="W425" s="37">
        <f>Frumgögn!AZ29</f>
        <v>616</v>
      </c>
      <c r="X425" s="38">
        <f>Frumgögn!BA29</f>
        <v>1166</v>
      </c>
      <c r="Y425" s="10">
        <f t="shared" si="118"/>
        <v>-1.7626792724941911E-3</v>
      </c>
      <c r="Z425" s="44">
        <f t="shared" si="119"/>
        <v>3.3365000515068618E-3</v>
      </c>
    </row>
    <row r="426" spans="1:26" x14ac:dyDescent="0.25">
      <c r="B426" s="2" t="s">
        <v>32</v>
      </c>
      <c r="C426" s="27">
        <f>Frumgögn!AY52</f>
        <v>3</v>
      </c>
      <c r="D426" s="28">
        <f>Frumgögn!AZ52</f>
        <v>1</v>
      </c>
      <c r="E426" s="29">
        <f>Frumgögn!BA52</f>
        <v>2</v>
      </c>
      <c r="F426" s="116">
        <f>Frumgögn!AY74</f>
        <v>3</v>
      </c>
      <c r="G426" s="117">
        <f>Frumgögn!AZ74</f>
        <v>1</v>
      </c>
      <c r="H426" s="119">
        <f>Frumgögn!BA74</f>
        <v>2</v>
      </c>
      <c r="I426" s="27">
        <f>Frumgögn!AY96</f>
        <v>1</v>
      </c>
      <c r="J426" s="28">
        <f>Frumgögn!AZ96</f>
        <v>1</v>
      </c>
      <c r="K426" s="29">
        <f>Frumgögn!BA96</f>
        <v>0</v>
      </c>
      <c r="L426" s="116">
        <f>Frumgögn!AY118</f>
        <v>0</v>
      </c>
      <c r="M426" s="117">
        <f>Frumgögn!AZ118</f>
        <v>0</v>
      </c>
      <c r="N426" s="119">
        <f>Frumgögn!BA118</f>
        <v>0</v>
      </c>
      <c r="P426" s="36">
        <f t="shared" si="113"/>
        <v>7</v>
      </c>
      <c r="Q426" s="37">
        <f t="shared" si="114"/>
        <v>3</v>
      </c>
      <c r="R426" s="38">
        <f t="shared" si="115"/>
        <v>4</v>
      </c>
      <c r="S426" s="43">
        <f t="shared" si="116"/>
        <v>-2.8409090909090908E-4</v>
      </c>
      <c r="T426" s="44">
        <f t="shared" si="117"/>
        <v>3.7878787878787879E-4</v>
      </c>
      <c r="V426" s="36">
        <f>Frumgögn!AY30</f>
        <v>381</v>
      </c>
      <c r="W426" s="37">
        <f>Frumgögn!AZ30</f>
        <v>102</v>
      </c>
      <c r="X426" s="38">
        <f>Frumgögn!BA30</f>
        <v>279</v>
      </c>
      <c r="Y426" s="10">
        <f t="shared" si="118"/>
        <v>-2.9187221719871348E-4</v>
      </c>
      <c r="Z426" s="44">
        <f t="shared" si="119"/>
        <v>7.9835635880824566E-4</v>
      </c>
    </row>
    <row r="427" spans="1:26" ht="15.75" thickBot="1" x14ac:dyDescent="0.3">
      <c r="B427" s="2" t="s">
        <v>33</v>
      </c>
      <c r="C427" s="30">
        <f>Frumgögn!AY53</f>
        <v>2</v>
      </c>
      <c r="D427" s="31">
        <f>Frumgögn!AZ53</f>
        <v>1</v>
      </c>
      <c r="E427" s="32">
        <f>Frumgögn!BA53</f>
        <v>1</v>
      </c>
      <c r="F427" s="120">
        <f>Frumgögn!AY75</f>
        <v>0</v>
      </c>
      <c r="G427" s="121">
        <f>Frumgögn!AZ75</f>
        <v>0</v>
      </c>
      <c r="H427" s="122">
        <f>Frumgögn!BA75</f>
        <v>0</v>
      </c>
      <c r="I427" s="30">
        <f>Frumgögn!AY97</f>
        <v>0</v>
      </c>
      <c r="J427" s="31">
        <f>Frumgögn!AZ97</f>
        <v>0</v>
      </c>
      <c r="K427" s="32">
        <f>Frumgögn!BA97</f>
        <v>0</v>
      </c>
      <c r="L427" s="120">
        <f>Frumgögn!AY119</f>
        <v>0</v>
      </c>
      <c r="M427" s="121">
        <f>Frumgögn!AZ119</f>
        <v>0</v>
      </c>
      <c r="N427" s="122">
        <f>Frumgögn!BA119</f>
        <v>0</v>
      </c>
      <c r="P427" s="39">
        <f t="shared" si="113"/>
        <v>2</v>
      </c>
      <c r="Q427" s="40">
        <f t="shared" si="114"/>
        <v>1</v>
      </c>
      <c r="R427" s="41">
        <f t="shared" si="115"/>
        <v>1</v>
      </c>
      <c r="S427" s="45">
        <f t="shared" si="116"/>
        <v>-9.4696969696969697E-5</v>
      </c>
      <c r="T427" s="46">
        <f t="shared" si="117"/>
        <v>9.4696969696969697E-5</v>
      </c>
      <c r="V427" s="39">
        <f>Frumgögn!AY31</f>
        <v>49</v>
      </c>
      <c r="W427" s="40">
        <f>Frumgögn!AZ31</f>
        <v>11</v>
      </c>
      <c r="X427" s="41">
        <f>Frumgögn!BA31</f>
        <v>38</v>
      </c>
      <c r="Y427" s="51">
        <f t="shared" si="118"/>
        <v>-3.1476415580253412E-5</v>
      </c>
      <c r="Z427" s="46">
        <f t="shared" si="119"/>
        <v>1.0873670836814815E-4</v>
      </c>
    </row>
    <row r="428" spans="1:26" x14ac:dyDescent="0.25">
      <c r="B428" s="9"/>
      <c r="C428" s="9"/>
      <c r="D428" s="9"/>
      <c r="H428" s="9"/>
      <c r="I428" s="9"/>
      <c r="J428" s="10"/>
      <c r="O428" s="2" t="s">
        <v>42</v>
      </c>
      <c r="P428" s="9">
        <f>SUM(P407:P427)</f>
        <v>10560</v>
      </c>
      <c r="Q428" s="9">
        <f>SUM(Q407:Q427)</f>
        <v>5525</v>
      </c>
      <c r="R428" s="9">
        <f>SUM(R407:R427)</f>
        <v>5035</v>
      </c>
      <c r="S428" s="10">
        <f>SUM(S407:S427)</f>
        <v>-0.52320075757575768</v>
      </c>
      <c r="U428" s="2" t="s">
        <v>42</v>
      </c>
      <c r="V428" s="9">
        <f>SUM(V407:V427)</f>
        <v>349468</v>
      </c>
      <c r="W428" s="9">
        <f>SUM(W407:W427)</f>
        <v>177954</v>
      </c>
      <c r="X428" s="9">
        <f>SUM(X407:X427)</f>
        <v>171514</v>
      </c>
    </row>
    <row r="429" spans="1:26" ht="15.75" thickBot="1" x14ac:dyDescent="0.3"/>
    <row r="430" spans="1:26" ht="21.75" thickBot="1" x14ac:dyDescent="0.4">
      <c r="A430" s="2" t="s">
        <v>38</v>
      </c>
      <c r="B430" s="49">
        <v>2020</v>
      </c>
      <c r="C430" s="127" t="s">
        <v>34</v>
      </c>
      <c r="D430" s="128"/>
      <c r="E430" s="129"/>
      <c r="F430" s="127" t="s">
        <v>35</v>
      </c>
      <c r="G430" s="128"/>
      <c r="H430" s="129"/>
      <c r="I430" s="127" t="s">
        <v>36</v>
      </c>
      <c r="J430" s="128"/>
      <c r="K430" s="129"/>
      <c r="L430" s="127" t="s">
        <v>37</v>
      </c>
      <c r="M430" s="128"/>
      <c r="N430" s="129"/>
      <c r="O430" s="42"/>
      <c r="P430" s="130" t="s">
        <v>38</v>
      </c>
      <c r="Q430" s="131"/>
      <c r="R430" s="132"/>
      <c r="S430" s="133">
        <f>B430</f>
        <v>2020</v>
      </c>
      <c r="T430" s="134"/>
      <c r="V430" s="130" t="s">
        <v>39</v>
      </c>
      <c r="W430" s="131"/>
      <c r="X430" s="132"/>
      <c r="Y430" s="133">
        <f>B430</f>
        <v>2020</v>
      </c>
      <c r="Z430" s="134"/>
    </row>
    <row r="431" spans="1:26" ht="15.75" thickBot="1" x14ac:dyDescent="0.3">
      <c r="A431" s="2"/>
      <c r="B431" s="2"/>
      <c r="C431" s="13" t="s">
        <v>9</v>
      </c>
      <c r="D431" s="12" t="s">
        <v>10</v>
      </c>
      <c r="E431" s="14" t="s">
        <v>11</v>
      </c>
      <c r="F431" s="18" t="s">
        <v>9</v>
      </c>
      <c r="G431" s="19" t="s">
        <v>10</v>
      </c>
      <c r="H431" s="20" t="s">
        <v>11</v>
      </c>
      <c r="I431" s="18" t="s">
        <v>9</v>
      </c>
      <c r="J431" s="19" t="s">
        <v>10</v>
      </c>
      <c r="K431" s="20" t="s">
        <v>11</v>
      </c>
      <c r="L431" s="18" t="s">
        <v>9</v>
      </c>
      <c r="M431" s="19" t="s">
        <v>10</v>
      </c>
      <c r="N431" s="20" t="s">
        <v>11</v>
      </c>
      <c r="O431" s="12"/>
      <c r="P431" s="21" t="s">
        <v>9</v>
      </c>
      <c r="Q431" s="22" t="s">
        <v>10</v>
      </c>
      <c r="R431" s="23" t="s">
        <v>11</v>
      </c>
      <c r="S431" s="18" t="s">
        <v>40</v>
      </c>
      <c r="T431" s="20" t="s">
        <v>41</v>
      </c>
      <c r="U431" s="2"/>
      <c r="V431" s="15" t="s">
        <v>9</v>
      </c>
      <c r="W431" s="16" t="s">
        <v>10</v>
      </c>
      <c r="X431" s="17" t="s">
        <v>11</v>
      </c>
      <c r="Y431" s="18" t="s">
        <v>40</v>
      </c>
      <c r="Z431" s="20" t="s">
        <v>41</v>
      </c>
    </row>
    <row r="432" spans="1:26" x14ac:dyDescent="0.25">
      <c r="B432" s="2" t="s">
        <v>13</v>
      </c>
      <c r="C432" s="24">
        <f>Frumgögn!BB33</f>
        <v>331</v>
      </c>
      <c r="D432" s="25">
        <f>Frumgögn!BC33</f>
        <v>172</v>
      </c>
      <c r="E432" s="26">
        <f>Frumgögn!BD33</f>
        <v>159</v>
      </c>
      <c r="F432" s="114">
        <f>Frumgögn!BB55</f>
        <v>303</v>
      </c>
      <c r="G432" s="115">
        <f>Frumgögn!BC55</f>
        <v>154</v>
      </c>
      <c r="H432" s="118">
        <f>Frumgögn!BD55</f>
        <v>149</v>
      </c>
      <c r="I432" s="24">
        <f>Frumgögn!BB77</f>
        <v>36</v>
      </c>
      <c r="J432" s="25">
        <f>Frumgögn!BC77</f>
        <v>15</v>
      </c>
      <c r="K432" s="26">
        <f>Frumgögn!BD77</f>
        <v>21</v>
      </c>
      <c r="L432" s="114">
        <f>Frumgögn!BB99</f>
        <v>1</v>
      </c>
      <c r="M432" s="115">
        <f>Frumgögn!BC99</f>
        <v>1</v>
      </c>
      <c r="N432" s="118">
        <f>Frumgögn!BD99</f>
        <v>0</v>
      </c>
      <c r="P432" s="33">
        <f t="shared" ref="P432:P452" si="120">C432+F432+I432+L432</f>
        <v>671</v>
      </c>
      <c r="Q432" s="34">
        <f>M432+J432+G432+D432</f>
        <v>342</v>
      </c>
      <c r="R432" s="35">
        <f>N432+K432+H432+E432</f>
        <v>329</v>
      </c>
      <c r="S432" s="43">
        <f>Q432/$P$453*-1</f>
        <v>-3.2349602724177071E-2</v>
      </c>
      <c r="T432" s="44">
        <f>R432/$P$453</f>
        <v>3.1119939462731745E-2</v>
      </c>
      <c r="V432" s="33">
        <f>Frumgögn!BB11</f>
        <v>21173</v>
      </c>
      <c r="W432" s="34">
        <f>Frumgögn!BC11</f>
        <v>10941</v>
      </c>
      <c r="X432" s="35">
        <f>Frumgögn!BD11</f>
        <v>10232</v>
      </c>
      <c r="Y432" s="50">
        <f>W432/$V$453*-1</f>
        <v>-3.0903113189960512E-2</v>
      </c>
      <c r="Z432" s="48">
        <f>X432/$V$453</f>
        <v>2.8900525926302528E-2</v>
      </c>
    </row>
    <row r="433" spans="2:26" x14ac:dyDescent="0.25">
      <c r="B433" s="2" t="s">
        <v>14</v>
      </c>
      <c r="C433" s="27">
        <f>Frumgögn!BB34</f>
        <v>374</v>
      </c>
      <c r="D433" s="28">
        <f>Frumgögn!BC34</f>
        <v>194</v>
      </c>
      <c r="E433" s="29">
        <f>Frumgögn!BD34</f>
        <v>180</v>
      </c>
      <c r="F433" s="116">
        <f>Frumgögn!BB56</f>
        <v>331</v>
      </c>
      <c r="G433" s="117">
        <f>Frumgögn!BC56</f>
        <v>166</v>
      </c>
      <c r="H433" s="119">
        <f>Frumgögn!BD56</f>
        <v>165</v>
      </c>
      <c r="I433" s="27">
        <f>Frumgögn!BB78</f>
        <v>41</v>
      </c>
      <c r="J433" s="28">
        <f>Frumgögn!BC78</f>
        <v>16</v>
      </c>
      <c r="K433" s="29">
        <f>Frumgögn!BD78</f>
        <v>25</v>
      </c>
      <c r="L433" s="116">
        <f>Frumgögn!BB100</f>
        <v>2</v>
      </c>
      <c r="M433" s="117">
        <f>Frumgögn!BC100</f>
        <v>0</v>
      </c>
      <c r="N433" s="119">
        <f>Frumgögn!BD100</f>
        <v>2</v>
      </c>
      <c r="P433" s="36">
        <f t="shared" si="120"/>
        <v>748</v>
      </c>
      <c r="Q433" s="37">
        <f t="shared" ref="Q433:Q452" si="121">M433+J433+G433+D433</f>
        <v>376</v>
      </c>
      <c r="R433" s="38">
        <f t="shared" ref="R433:R452" si="122">N433+K433+H433+E433</f>
        <v>372</v>
      </c>
      <c r="S433" s="43">
        <f t="shared" ref="S433:S452" si="123">Q433/$P$453*-1</f>
        <v>-3.5565645100264852E-2</v>
      </c>
      <c r="T433" s="44">
        <f t="shared" ref="T433:T452" si="124">R433/$P$453</f>
        <v>3.5187287173666287E-2</v>
      </c>
      <c r="V433" s="36">
        <f>Frumgögn!BB12</f>
        <v>23059</v>
      </c>
      <c r="W433" s="37">
        <f>Frumgögn!BC12</f>
        <v>11740</v>
      </c>
      <c r="X433" s="38">
        <f>Frumgögn!BD12</f>
        <v>11319</v>
      </c>
      <c r="Y433" s="10">
        <f t="shared" ref="Y433:Y452" si="125">W433/$V$453*-1</f>
        <v>-3.3159907581586365E-2</v>
      </c>
      <c r="Z433" s="44">
        <f t="shared" ref="Z433:Z452" si="126">X433/$V$453</f>
        <v>3.1970783127425559E-2</v>
      </c>
    </row>
    <row r="434" spans="2:26" x14ac:dyDescent="0.25">
      <c r="B434" s="2" t="s">
        <v>15</v>
      </c>
      <c r="C434" s="27">
        <f>Frumgögn!BB35</f>
        <v>331</v>
      </c>
      <c r="D434" s="28">
        <f>Frumgögn!BC35</f>
        <v>175</v>
      </c>
      <c r="E434" s="29">
        <f>Frumgögn!BD35</f>
        <v>156</v>
      </c>
      <c r="F434" s="116">
        <f>Frumgögn!BB57</f>
        <v>331</v>
      </c>
      <c r="G434" s="117">
        <f>Frumgögn!BC57</f>
        <v>178</v>
      </c>
      <c r="H434" s="119">
        <f>Frumgögn!BD57</f>
        <v>153</v>
      </c>
      <c r="I434" s="27">
        <f>Frumgögn!BB79</f>
        <v>43</v>
      </c>
      <c r="J434" s="28">
        <f>Frumgögn!BC79</f>
        <v>20</v>
      </c>
      <c r="K434" s="29">
        <f>Frumgögn!BD79</f>
        <v>23</v>
      </c>
      <c r="L434" s="116">
        <f>Frumgögn!BB101</f>
        <v>1</v>
      </c>
      <c r="M434" s="117">
        <f>Frumgögn!BC101</f>
        <v>1</v>
      </c>
      <c r="N434" s="119">
        <f>Frumgögn!BD101</f>
        <v>0</v>
      </c>
      <c r="P434" s="36">
        <f t="shared" si="120"/>
        <v>706</v>
      </c>
      <c r="Q434" s="37">
        <f t="shared" si="121"/>
        <v>374</v>
      </c>
      <c r="R434" s="38">
        <f t="shared" si="122"/>
        <v>332</v>
      </c>
      <c r="S434" s="43">
        <f t="shared" si="123"/>
        <v>-3.5376466136965566E-2</v>
      </c>
      <c r="T434" s="44">
        <f t="shared" si="124"/>
        <v>3.1403707907680663E-2</v>
      </c>
      <c r="V434" s="36">
        <f>Frumgögn!BB13</f>
        <v>23522</v>
      </c>
      <c r="W434" s="37">
        <f>Frumgögn!BC13</f>
        <v>12130</v>
      </c>
      <c r="X434" s="38">
        <f>Frumgögn!BD13</f>
        <v>11392</v>
      </c>
      <c r="Y434" s="10">
        <f t="shared" si="125"/>
        <v>-3.4261471802780462E-2</v>
      </c>
      <c r="Z434" s="44">
        <f t="shared" si="126"/>
        <v>3.2176973353443938E-2</v>
      </c>
    </row>
    <row r="435" spans="2:26" x14ac:dyDescent="0.25">
      <c r="B435" s="2" t="s">
        <v>16</v>
      </c>
      <c r="C435" s="27">
        <f>Frumgögn!BB36</f>
        <v>319</v>
      </c>
      <c r="D435" s="28">
        <f>Frumgögn!BC36</f>
        <v>156</v>
      </c>
      <c r="E435" s="29">
        <f>Frumgögn!BD36</f>
        <v>163</v>
      </c>
      <c r="F435" s="116">
        <f>Frumgögn!BB58</f>
        <v>299</v>
      </c>
      <c r="G435" s="117">
        <f>Frumgögn!BC58</f>
        <v>155</v>
      </c>
      <c r="H435" s="119">
        <f>Frumgögn!BD58</f>
        <v>144</v>
      </c>
      <c r="I435" s="27">
        <f>Frumgögn!BB80</f>
        <v>49</v>
      </c>
      <c r="J435" s="28">
        <f>Frumgögn!BC80</f>
        <v>23</v>
      </c>
      <c r="K435" s="29">
        <f>Frumgögn!BD80</f>
        <v>26</v>
      </c>
      <c r="L435" s="116">
        <f>Frumgögn!BB102</f>
        <v>4</v>
      </c>
      <c r="M435" s="117">
        <f>Frumgögn!BC102</f>
        <v>4</v>
      </c>
      <c r="N435" s="119">
        <f>Frumgögn!BD102</f>
        <v>0</v>
      </c>
      <c r="P435" s="36">
        <f t="shared" si="120"/>
        <v>671</v>
      </c>
      <c r="Q435" s="37">
        <f t="shared" si="121"/>
        <v>338</v>
      </c>
      <c r="R435" s="38">
        <f t="shared" si="122"/>
        <v>333</v>
      </c>
      <c r="S435" s="43">
        <f t="shared" si="123"/>
        <v>-3.1971244797578506E-2</v>
      </c>
      <c r="T435" s="44">
        <f t="shared" si="124"/>
        <v>3.1498297389330306E-2</v>
      </c>
      <c r="V435" s="36">
        <f>Frumgögn!BB14</f>
        <v>22098</v>
      </c>
      <c r="W435" s="37">
        <f>Frumgögn!BC14</f>
        <v>11226</v>
      </c>
      <c r="X435" s="38">
        <f>Frumgögn!BD14</f>
        <v>10872</v>
      </c>
      <c r="Y435" s="10">
        <f t="shared" si="125"/>
        <v>-3.1708102428525432E-2</v>
      </c>
      <c r="Z435" s="44">
        <f t="shared" si="126"/>
        <v>3.0708221058518483E-2</v>
      </c>
    </row>
    <row r="436" spans="2:26" x14ac:dyDescent="0.25">
      <c r="B436" s="2" t="s">
        <v>17</v>
      </c>
      <c r="C436" s="27">
        <f>Frumgögn!BB37</f>
        <v>337</v>
      </c>
      <c r="D436" s="28">
        <f>Frumgögn!BC37</f>
        <v>192</v>
      </c>
      <c r="E436" s="29">
        <f>Frumgögn!BD37</f>
        <v>145</v>
      </c>
      <c r="F436" s="116">
        <f>Frumgögn!BB59</f>
        <v>301</v>
      </c>
      <c r="G436" s="117">
        <f>Frumgögn!BC59</f>
        <v>145</v>
      </c>
      <c r="H436" s="119">
        <f>Frumgögn!BD59</f>
        <v>156</v>
      </c>
      <c r="I436" s="27">
        <f>Frumgögn!BB81</f>
        <v>37</v>
      </c>
      <c r="J436" s="28">
        <f>Frumgögn!BC81</f>
        <v>19</v>
      </c>
      <c r="K436" s="29">
        <f>Frumgögn!BD81</f>
        <v>18</v>
      </c>
      <c r="L436" s="116">
        <f>Frumgögn!BB103</f>
        <v>8</v>
      </c>
      <c r="M436" s="117">
        <f>Frumgögn!BC103</f>
        <v>5</v>
      </c>
      <c r="N436" s="119">
        <f>Frumgögn!BD103</f>
        <v>3</v>
      </c>
      <c r="P436" s="36">
        <f t="shared" si="120"/>
        <v>683</v>
      </c>
      <c r="Q436" s="37">
        <f t="shared" si="121"/>
        <v>361</v>
      </c>
      <c r="R436" s="38">
        <f t="shared" si="122"/>
        <v>322</v>
      </c>
      <c r="S436" s="43">
        <f t="shared" si="123"/>
        <v>-3.4146802875520244E-2</v>
      </c>
      <c r="T436" s="44">
        <f t="shared" si="124"/>
        <v>3.0457813091184262E-2</v>
      </c>
      <c r="V436" s="36">
        <f>Frumgögn!BB15</f>
        <v>24407</v>
      </c>
      <c r="W436" s="37">
        <f>Frumgögn!BC15</f>
        <v>12570</v>
      </c>
      <c r="X436" s="38">
        <f>Frumgögn!BD15</f>
        <v>11837</v>
      </c>
      <c r="Y436" s="10">
        <f t="shared" si="125"/>
        <v>-3.550426220617893E-2</v>
      </c>
      <c r="Z436" s="44">
        <f t="shared" si="126"/>
        <v>3.3433886375062845E-2</v>
      </c>
    </row>
    <row r="437" spans="2:26" x14ac:dyDescent="0.25">
      <c r="B437" s="2" t="s">
        <v>18</v>
      </c>
      <c r="C437" s="27">
        <f>Frumgögn!BB38</f>
        <v>334</v>
      </c>
      <c r="D437" s="28">
        <f>Frumgögn!BC38</f>
        <v>180</v>
      </c>
      <c r="E437" s="29">
        <f>Frumgögn!BD38</f>
        <v>154</v>
      </c>
      <c r="F437" s="116">
        <f>Frumgögn!BB60</f>
        <v>319</v>
      </c>
      <c r="G437" s="117">
        <f>Frumgögn!BC60</f>
        <v>167</v>
      </c>
      <c r="H437" s="119">
        <f>Frumgögn!BD60</f>
        <v>152</v>
      </c>
      <c r="I437" s="27">
        <f>Frumgögn!BB82</f>
        <v>37</v>
      </c>
      <c r="J437" s="28">
        <f>Frumgögn!BC82</f>
        <v>17</v>
      </c>
      <c r="K437" s="29">
        <f>Frumgögn!BD82</f>
        <v>20</v>
      </c>
      <c r="L437" s="116">
        <f>Frumgögn!BB104</f>
        <v>11</v>
      </c>
      <c r="M437" s="117">
        <f>Frumgögn!BC104</f>
        <v>10</v>
      </c>
      <c r="N437" s="119">
        <f>Frumgögn!BD104</f>
        <v>1</v>
      </c>
      <c r="P437" s="36">
        <f t="shared" si="120"/>
        <v>701</v>
      </c>
      <c r="Q437" s="37">
        <f t="shared" si="121"/>
        <v>374</v>
      </c>
      <c r="R437" s="38">
        <f t="shared" si="122"/>
        <v>327</v>
      </c>
      <c r="S437" s="43">
        <f t="shared" si="123"/>
        <v>-3.5376466136965566E-2</v>
      </c>
      <c r="T437" s="44">
        <f t="shared" si="124"/>
        <v>3.0930760499432462E-2</v>
      </c>
      <c r="V437" s="36">
        <f>Frumgögn!BB16</f>
        <v>28617</v>
      </c>
      <c r="W437" s="37">
        <f>Frumgögn!BC16</f>
        <v>15137</v>
      </c>
      <c r="X437" s="38">
        <f>Frumgögn!BD16</f>
        <v>13480</v>
      </c>
      <c r="Y437" s="10">
        <f t="shared" si="125"/>
        <v>-4.2754814400551344E-2</v>
      </c>
      <c r="Z437" s="44">
        <f t="shared" si="126"/>
        <v>3.8074578722298483E-2</v>
      </c>
    </row>
    <row r="438" spans="2:26" x14ac:dyDescent="0.25">
      <c r="B438" s="2" t="s">
        <v>19</v>
      </c>
      <c r="C438" s="27">
        <f>Frumgögn!BB39</f>
        <v>360</v>
      </c>
      <c r="D438" s="28">
        <f>Frumgögn!BC39</f>
        <v>187</v>
      </c>
      <c r="E438" s="29">
        <f>Frumgögn!BD39</f>
        <v>173</v>
      </c>
      <c r="F438" s="116">
        <f>Frumgögn!BB61</f>
        <v>320</v>
      </c>
      <c r="G438" s="117">
        <f>Frumgögn!BC61</f>
        <v>173</v>
      </c>
      <c r="H438" s="119">
        <f>Frumgögn!BD61</f>
        <v>147</v>
      </c>
      <c r="I438" s="27">
        <f>Frumgögn!BB83</f>
        <v>38</v>
      </c>
      <c r="J438" s="28">
        <f>Frumgögn!BC83</f>
        <v>22</v>
      </c>
      <c r="K438" s="29">
        <f>Frumgögn!BD83</f>
        <v>16</v>
      </c>
      <c r="L438" s="116">
        <f>Frumgögn!BB105</f>
        <v>5</v>
      </c>
      <c r="M438" s="117">
        <f>Frumgögn!BC105</f>
        <v>3</v>
      </c>
      <c r="N438" s="119">
        <f>Frumgögn!BD105</f>
        <v>2</v>
      </c>
      <c r="P438" s="36">
        <f t="shared" si="120"/>
        <v>723</v>
      </c>
      <c r="Q438" s="37">
        <f t="shared" si="121"/>
        <v>385</v>
      </c>
      <c r="R438" s="38">
        <f t="shared" si="122"/>
        <v>338</v>
      </c>
      <c r="S438" s="43">
        <f t="shared" si="123"/>
        <v>-3.6416950435111617E-2</v>
      </c>
      <c r="T438" s="44">
        <f t="shared" si="124"/>
        <v>3.1971244797578506E-2</v>
      </c>
      <c r="V438" s="36">
        <f>Frumgögn!BB17</f>
        <v>25777</v>
      </c>
      <c r="W438" s="37">
        <f>Frumgögn!BC17</f>
        <v>13697</v>
      </c>
      <c r="X438" s="38">
        <f>Frumgögn!BD17</f>
        <v>12080</v>
      </c>
      <c r="Y438" s="10">
        <f t="shared" si="125"/>
        <v>-3.8687500353065458E-2</v>
      </c>
      <c r="Z438" s="44">
        <f t="shared" si="126"/>
        <v>3.4120245620576091E-2</v>
      </c>
    </row>
    <row r="439" spans="2:26" x14ac:dyDescent="0.25">
      <c r="B439" s="2" t="s">
        <v>20</v>
      </c>
      <c r="C439" s="27">
        <f>Frumgögn!BB40</f>
        <v>368</v>
      </c>
      <c r="D439" s="28">
        <f>Frumgögn!BC40</f>
        <v>203</v>
      </c>
      <c r="E439" s="29">
        <f>Frumgögn!BD40</f>
        <v>165</v>
      </c>
      <c r="F439" s="116">
        <f>Frumgögn!BB62</f>
        <v>312</v>
      </c>
      <c r="G439" s="117">
        <f>Frumgögn!BC62</f>
        <v>155</v>
      </c>
      <c r="H439" s="119">
        <f>Frumgögn!BD62</f>
        <v>157</v>
      </c>
      <c r="I439" s="27">
        <f>Frumgögn!BB84</f>
        <v>34</v>
      </c>
      <c r="J439" s="28">
        <f>Frumgögn!BC84</f>
        <v>20</v>
      </c>
      <c r="K439" s="29">
        <f>Frumgögn!BD84</f>
        <v>14</v>
      </c>
      <c r="L439" s="116">
        <f>Frumgögn!BB106</f>
        <v>6</v>
      </c>
      <c r="M439" s="117">
        <f>Frumgögn!BC106</f>
        <v>4</v>
      </c>
      <c r="N439" s="119">
        <f>Frumgögn!BD106</f>
        <v>2</v>
      </c>
      <c r="P439" s="36">
        <f t="shared" si="120"/>
        <v>720</v>
      </c>
      <c r="Q439" s="37">
        <f t="shared" si="121"/>
        <v>382</v>
      </c>
      <c r="R439" s="38">
        <f t="shared" si="122"/>
        <v>338</v>
      </c>
      <c r="S439" s="43">
        <f t="shared" si="123"/>
        <v>-3.6133181990162695E-2</v>
      </c>
      <c r="T439" s="44">
        <f t="shared" si="124"/>
        <v>3.1971244797578506E-2</v>
      </c>
      <c r="V439" s="36">
        <f>Frumgögn!BB18</f>
        <v>24915</v>
      </c>
      <c r="W439" s="37">
        <f>Frumgögn!BC18</f>
        <v>13106</v>
      </c>
      <c r="X439" s="38">
        <f>Frumgögn!BD18</f>
        <v>11809</v>
      </c>
      <c r="Y439" s="10">
        <f t="shared" si="125"/>
        <v>-3.7018206879409786E-2</v>
      </c>
      <c r="Z439" s="44">
        <f t="shared" si="126"/>
        <v>3.3354799713028398E-2</v>
      </c>
    </row>
    <row r="440" spans="2:26" x14ac:dyDescent="0.25">
      <c r="B440" s="2" t="s">
        <v>21</v>
      </c>
      <c r="C440" s="27">
        <f>Frumgögn!BB41</f>
        <v>256</v>
      </c>
      <c r="D440" s="28">
        <f>Frumgögn!BC41</f>
        <v>140</v>
      </c>
      <c r="E440" s="29">
        <f>Frumgögn!BD41</f>
        <v>116</v>
      </c>
      <c r="F440" s="116">
        <f>Frumgögn!BB63</f>
        <v>287</v>
      </c>
      <c r="G440" s="117">
        <f>Frumgögn!BC63</f>
        <v>149</v>
      </c>
      <c r="H440" s="119">
        <f>Frumgögn!BD63</f>
        <v>138</v>
      </c>
      <c r="I440" s="27">
        <f>Frumgögn!BB85</f>
        <v>38</v>
      </c>
      <c r="J440" s="28">
        <f>Frumgögn!BC85</f>
        <v>16</v>
      </c>
      <c r="K440" s="29">
        <f>Frumgögn!BD85</f>
        <v>22</v>
      </c>
      <c r="L440" s="116">
        <f>Frumgögn!BB107</f>
        <v>5</v>
      </c>
      <c r="M440" s="117">
        <f>Frumgögn!BC107</f>
        <v>2</v>
      </c>
      <c r="N440" s="119">
        <f>Frumgögn!BD107</f>
        <v>3</v>
      </c>
      <c r="P440" s="36">
        <f t="shared" si="120"/>
        <v>586</v>
      </c>
      <c r="Q440" s="37">
        <f t="shared" si="121"/>
        <v>307</v>
      </c>
      <c r="R440" s="38">
        <f t="shared" si="122"/>
        <v>279</v>
      </c>
      <c r="S440" s="43">
        <f t="shared" si="123"/>
        <v>-2.9038970866439653E-2</v>
      </c>
      <c r="T440" s="44">
        <f t="shared" si="124"/>
        <v>2.6390465380249715E-2</v>
      </c>
      <c r="V440" s="36">
        <f>Frumgögn!BB19</f>
        <v>23155</v>
      </c>
      <c r="W440" s="37">
        <f>Frumgögn!BC19</f>
        <v>11875</v>
      </c>
      <c r="X440" s="38">
        <f>Frumgögn!BD19</f>
        <v>11280</v>
      </c>
      <c r="Y440" s="10">
        <f t="shared" si="125"/>
        <v>-3.3541218273538169E-2</v>
      </c>
      <c r="Z440" s="44">
        <f t="shared" si="126"/>
        <v>3.186062670530615E-2</v>
      </c>
    </row>
    <row r="441" spans="2:26" x14ac:dyDescent="0.25">
      <c r="B441" s="2" t="s">
        <v>22</v>
      </c>
      <c r="C441" s="27">
        <f>Frumgögn!BB42</f>
        <v>290</v>
      </c>
      <c r="D441" s="28">
        <f>Frumgögn!BC42</f>
        <v>156</v>
      </c>
      <c r="E441" s="29">
        <f>Frumgögn!BD42</f>
        <v>134</v>
      </c>
      <c r="F441" s="116">
        <f>Frumgögn!BB64</f>
        <v>309</v>
      </c>
      <c r="G441" s="117">
        <f>Frumgögn!BC64</f>
        <v>158</v>
      </c>
      <c r="H441" s="119">
        <f>Frumgögn!BD64</f>
        <v>151</v>
      </c>
      <c r="I441" s="27">
        <f>Frumgögn!BB86</f>
        <v>35</v>
      </c>
      <c r="J441" s="28">
        <f>Frumgögn!BC86</f>
        <v>21</v>
      </c>
      <c r="K441" s="29">
        <f>Frumgögn!BD86</f>
        <v>14</v>
      </c>
      <c r="L441" s="116">
        <f>Frumgögn!BB108</f>
        <v>3</v>
      </c>
      <c r="M441" s="117">
        <f>Frumgögn!BC108</f>
        <v>2</v>
      </c>
      <c r="N441" s="119">
        <f>Frumgögn!BD108</f>
        <v>1</v>
      </c>
      <c r="P441" s="36">
        <f t="shared" si="120"/>
        <v>637</v>
      </c>
      <c r="Q441" s="37">
        <f t="shared" si="121"/>
        <v>337</v>
      </c>
      <c r="R441" s="38">
        <f t="shared" si="122"/>
        <v>300</v>
      </c>
      <c r="S441" s="43">
        <f t="shared" si="123"/>
        <v>-3.187665531592887E-2</v>
      </c>
      <c r="T441" s="44">
        <f t="shared" si="124"/>
        <v>2.8376844494892167E-2</v>
      </c>
      <c r="V441" s="36">
        <f>Frumgögn!BB20</f>
        <v>22263</v>
      </c>
      <c r="W441" s="37">
        <f>Frumgögn!BC20</f>
        <v>11437</v>
      </c>
      <c r="X441" s="38">
        <f>Frumgögn!BD20</f>
        <v>10826</v>
      </c>
      <c r="Y441" s="10">
        <f t="shared" si="125"/>
        <v>-3.2304076917427878E-2</v>
      </c>
      <c r="Z441" s="44">
        <f t="shared" si="126"/>
        <v>3.0578292970890458E-2</v>
      </c>
    </row>
    <row r="442" spans="2:26" x14ac:dyDescent="0.25">
      <c r="B442" s="2" t="s">
        <v>23</v>
      </c>
      <c r="C442" s="27">
        <f>Frumgögn!BB43</f>
        <v>320</v>
      </c>
      <c r="D442" s="28">
        <f>Frumgögn!BC43</f>
        <v>166</v>
      </c>
      <c r="E442" s="29">
        <f>Frumgögn!BD43</f>
        <v>154</v>
      </c>
      <c r="F442" s="116">
        <f>Frumgögn!BB65</f>
        <v>284</v>
      </c>
      <c r="G442" s="117">
        <f>Frumgögn!BC65</f>
        <v>149</v>
      </c>
      <c r="H442" s="119">
        <f>Frumgögn!BD65</f>
        <v>135</v>
      </c>
      <c r="I442" s="27">
        <f>Frumgögn!BB87</f>
        <v>34</v>
      </c>
      <c r="J442" s="28">
        <f>Frumgögn!BC87</f>
        <v>15</v>
      </c>
      <c r="K442" s="29">
        <f>Frumgögn!BD87</f>
        <v>19</v>
      </c>
      <c r="L442" s="116">
        <f>Frumgögn!BB109</f>
        <v>4</v>
      </c>
      <c r="M442" s="117">
        <f>Frumgögn!BC109</f>
        <v>4</v>
      </c>
      <c r="N442" s="119">
        <f>Frumgögn!BD109</f>
        <v>0</v>
      </c>
      <c r="P442" s="36">
        <f t="shared" si="120"/>
        <v>642</v>
      </c>
      <c r="Q442" s="37">
        <f t="shared" si="121"/>
        <v>334</v>
      </c>
      <c r="R442" s="38">
        <f t="shared" si="122"/>
        <v>308</v>
      </c>
      <c r="S442" s="43">
        <f t="shared" si="123"/>
        <v>-3.1592886870979948E-2</v>
      </c>
      <c r="T442" s="44">
        <f t="shared" si="124"/>
        <v>2.9133560348089293E-2</v>
      </c>
      <c r="V442" s="36">
        <f>Frumgögn!BB21</f>
        <v>21381</v>
      </c>
      <c r="W442" s="37">
        <f>Frumgögn!BC21</f>
        <v>10718</v>
      </c>
      <c r="X442" s="38">
        <f>Frumgögn!BD21</f>
        <v>10663</v>
      </c>
      <c r="Y442" s="10">
        <f t="shared" si="125"/>
        <v>-3.0273244417329016E-2</v>
      </c>
      <c r="Z442" s="44">
        <f t="shared" si="126"/>
        <v>3.011789561690421E-2</v>
      </c>
    </row>
    <row r="443" spans="2:26" x14ac:dyDescent="0.25">
      <c r="B443" s="2" t="s">
        <v>24</v>
      </c>
      <c r="C443" s="27">
        <f>Frumgögn!BB44</f>
        <v>328</v>
      </c>
      <c r="D443" s="28">
        <f>Frumgögn!BC44</f>
        <v>174</v>
      </c>
      <c r="E443" s="29">
        <f>Frumgögn!BD44</f>
        <v>154</v>
      </c>
      <c r="F443" s="116">
        <f>Frumgögn!BB66</f>
        <v>311</v>
      </c>
      <c r="G443" s="117">
        <f>Frumgögn!BC66</f>
        <v>149</v>
      </c>
      <c r="H443" s="119">
        <f>Frumgögn!BD66</f>
        <v>162</v>
      </c>
      <c r="I443" s="27">
        <f>Frumgögn!BB88</f>
        <v>43</v>
      </c>
      <c r="J443" s="28">
        <f>Frumgögn!BC88</f>
        <v>21</v>
      </c>
      <c r="K443" s="29">
        <f>Frumgögn!BD88</f>
        <v>22</v>
      </c>
      <c r="L443" s="116">
        <f>Frumgögn!BB110</f>
        <v>13</v>
      </c>
      <c r="M443" s="117">
        <f>Frumgögn!BC110</f>
        <v>7</v>
      </c>
      <c r="N443" s="119">
        <f>Frumgögn!BD110</f>
        <v>6</v>
      </c>
      <c r="P443" s="36">
        <f t="shared" si="120"/>
        <v>695</v>
      </c>
      <c r="Q443" s="37">
        <f t="shared" si="121"/>
        <v>351</v>
      </c>
      <c r="R443" s="38">
        <f t="shared" si="122"/>
        <v>344</v>
      </c>
      <c r="S443" s="43">
        <f t="shared" si="123"/>
        <v>-3.3200908059023836E-2</v>
      </c>
      <c r="T443" s="44">
        <f t="shared" si="124"/>
        <v>3.2538781687476349E-2</v>
      </c>
      <c r="V443" s="36">
        <f>Frumgögn!BB22</f>
        <v>21510</v>
      </c>
      <c r="W443" s="37">
        <f>Frumgögn!BC22</f>
        <v>10648</v>
      </c>
      <c r="X443" s="38">
        <f>Frumgögn!BD22</f>
        <v>10862</v>
      </c>
      <c r="Y443" s="10">
        <f t="shared" si="125"/>
        <v>-3.0075527762242898E-2</v>
      </c>
      <c r="Z443" s="44">
        <f t="shared" si="126"/>
        <v>3.0679975822077606E-2</v>
      </c>
    </row>
    <row r="444" spans="2:26" x14ac:dyDescent="0.25">
      <c r="B444" s="2" t="s">
        <v>25</v>
      </c>
      <c r="C444" s="27">
        <f>Frumgögn!BB45</f>
        <v>285</v>
      </c>
      <c r="D444" s="28">
        <f>Frumgögn!BC45</f>
        <v>158</v>
      </c>
      <c r="E444" s="29">
        <f>Frumgögn!BD45</f>
        <v>127</v>
      </c>
      <c r="F444" s="116">
        <f>Frumgögn!BB67</f>
        <v>313</v>
      </c>
      <c r="G444" s="117">
        <f>Frumgögn!BC67</f>
        <v>164</v>
      </c>
      <c r="H444" s="119">
        <f>Frumgögn!BD67</f>
        <v>149</v>
      </c>
      <c r="I444" s="27">
        <f>Frumgögn!BB89</f>
        <v>51</v>
      </c>
      <c r="J444" s="28">
        <f>Frumgögn!BC89</f>
        <v>29</v>
      </c>
      <c r="K444" s="29">
        <f>Frumgögn!BD89</f>
        <v>22</v>
      </c>
      <c r="L444" s="116">
        <f>Frumgögn!BB111</f>
        <v>6</v>
      </c>
      <c r="M444" s="117">
        <f>Frumgögn!BC111</f>
        <v>3</v>
      </c>
      <c r="N444" s="119">
        <f>Frumgögn!BD111</f>
        <v>3</v>
      </c>
      <c r="P444" s="36">
        <f t="shared" si="120"/>
        <v>655</v>
      </c>
      <c r="Q444" s="37">
        <f t="shared" si="121"/>
        <v>354</v>
      </c>
      <c r="R444" s="38">
        <f t="shared" si="122"/>
        <v>301</v>
      </c>
      <c r="S444" s="43">
        <f t="shared" si="123"/>
        <v>-3.3484676503972757E-2</v>
      </c>
      <c r="T444" s="44">
        <f t="shared" si="124"/>
        <v>2.847143397654181E-2</v>
      </c>
      <c r="V444" s="36">
        <f>Frumgögn!BB23</f>
        <v>20061</v>
      </c>
      <c r="W444" s="37">
        <f>Frumgögn!BC23</f>
        <v>10028</v>
      </c>
      <c r="X444" s="38">
        <f>Frumgögn!BD23</f>
        <v>10033</v>
      </c>
      <c r="Y444" s="10">
        <f t="shared" si="125"/>
        <v>-2.8324323102908694E-2</v>
      </c>
      <c r="Z444" s="44">
        <f t="shared" si="126"/>
        <v>2.8338445721129132E-2</v>
      </c>
    </row>
    <row r="445" spans="2:26" x14ac:dyDescent="0.25">
      <c r="B445" s="2" t="s">
        <v>26</v>
      </c>
      <c r="C445" s="27">
        <f>Frumgögn!BB46</f>
        <v>236</v>
      </c>
      <c r="D445" s="28">
        <f>Frumgögn!BC46</f>
        <v>143</v>
      </c>
      <c r="E445" s="29">
        <f>Frumgögn!BD46</f>
        <v>93</v>
      </c>
      <c r="F445" s="116">
        <f>Frumgögn!BB68</f>
        <v>277</v>
      </c>
      <c r="G445" s="117">
        <f>Frumgögn!BC68</f>
        <v>145</v>
      </c>
      <c r="H445" s="119">
        <f>Frumgögn!BD68</f>
        <v>132</v>
      </c>
      <c r="I445" s="27">
        <f>Frumgögn!BB90</f>
        <v>38</v>
      </c>
      <c r="J445" s="28">
        <f>Frumgögn!BC90</f>
        <v>19</v>
      </c>
      <c r="K445" s="29">
        <f>Frumgögn!BD90</f>
        <v>19</v>
      </c>
      <c r="L445" s="116">
        <f>Frumgögn!BB112</f>
        <v>8</v>
      </c>
      <c r="M445" s="117">
        <f>Frumgögn!BC112</f>
        <v>5</v>
      </c>
      <c r="N445" s="119">
        <f>Frumgögn!BD112</f>
        <v>3</v>
      </c>
      <c r="P445" s="36">
        <f t="shared" si="120"/>
        <v>559</v>
      </c>
      <c r="Q445" s="37">
        <f t="shared" si="121"/>
        <v>312</v>
      </c>
      <c r="R445" s="38">
        <f t="shared" si="122"/>
        <v>247</v>
      </c>
      <c r="S445" s="43">
        <f t="shared" si="123"/>
        <v>-2.9511918274687854E-2</v>
      </c>
      <c r="T445" s="44">
        <f t="shared" si="124"/>
        <v>2.336360196746122E-2</v>
      </c>
      <c r="V445" s="36">
        <f>Frumgögn!BB24</f>
        <v>16822</v>
      </c>
      <c r="W445" s="37">
        <f>Frumgögn!BC24</f>
        <v>8464</v>
      </c>
      <c r="X445" s="38">
        <f>Frumgögn!BD24</f>
        <v>8358</v>
      </c>
      <c r="Y445" s="10">
        <f t="shared" si="125"/>
        <v>-2.3906768123555962E-2</v>
      </c>
      <c r="Z445" s="44">
        <f t="shared" si="126"/>
        <v>2.3607368617282694E-2</v>
      </c>
    </row>
    <row r="446" spans="2:26" x14ac:dyDescent="0.25">
      <c r="B446" s="2" t="s">
        <v>27</v>
      </c>
      <c r="C446" s="27">
        <f>Frumgögn!BB47</f>
        <v>214</v>
      </c>
      <c r="D446" s="28">
        <f>Frumgögn!BC47</f>
        <v>109</v>
      </c>
      <c r="E446" s="29">
        <f>Frumgögn!BD47</f>
        <v>105</v>
      </c>
      <c r="F446" s="116">
        <f>Frumgögn!BB69</f>
        <v>210</v>
      </c>
      <c r="G446" s="117">
        <f>Frumgögn!BC69</f>
        <v>120</v>
      </c>
      <c r="H446" s="119">
        <f>Frumgögn!BD69</f>
        <v>90</v>
      </c>
      <c r="I446" s="27">
        <f>Frumgögn!BB91</f>
        <v>36</v>
      </c>
      <c r="J446" s="28">
        <f>Frumgögn!BC91</f>
        <v>22</v>
      </c>
      <c r="K446" s="29">
        <f>Frumgögn!BD91</f>
        <v>14</v>
      </c>
      <c r="L446" s="116">
        <f>Frumgögn!BB113</f>
        <v>4</v>
      </c>
      <c r="M446" s="117">
        <f>Frumgögn!BC113</f>
        <v>4</v>
      </c>
      <c r="N446" s="119">
        <f>Frumgögn!BD113</f>
        <v>0</v>
      </c>
      <c r="P446" s="36">
        <f t="shared" si="120"/>
        <v>464</v>
      </c>
      <c r="Q446" s="37">
        <f t="shared" si="121"/>
        <v>255</v>
      </c>
      <c r="R446" s="38">
        <f t="shared" si="122"/>
        <v>209</v>
      </c>
      <c r="S446" s="43">
        <f t="shared" si="123"/>
        <v>-2.4120317820658342E-2</v>
      </c>
      <c r="T446" s="44">
        <f t="shared" si="124"/>
        <v>1.9769201664774878E-2</v>
      </c>
      <c r="V446" s="36">
        <f>Frumgögn!BB25</f>
        <v>13538</v>
      </c>
      <c r="W446" s="37">
        <f>Frumgögn!BC25</f>
        <v>6791</v>
      </c>
      <c r="X446" s="38">
        <f>Frumgögn!BD25</f>
        <v>6747</v>
      </c>
      <c r="Y446" s="10">
        <f t="shared" si="125"/>
        <v>-1.9181340066997701E-2</v>
      </c>
      <c r="Z446" s="44">
        <f t="shared" si="126"/>
        <v>1.9057061026657853E-2</v>
      </c>
    </row>
    <row r="447" spans="2:26" x14ac:dyDescent="0.25">
      <c r="B447" s="2" t="s">
        <v>28</v>
      </c>
      <c r="C447" s="27">
        <f>Frumgögn!BB48</f>
        <v>143</v>
      </c>
      <c r="D447" s="28">
        <f>Frumgögn!BC48</f>
        <v>80</v>
      </c>
      <c r="E447" s="29">
        <f>Frumgögn!BD48</f>
        <v>63</v>
      </c>
      <c r="F447" s="116">
        <f>Frumgögn!BB70</f>
        <v>174</v>
      </c>
      <c r="G447" s="117">
        <f>Frumgögn!BC70</f>
        <v>91</v>
      </c>
      <c r="H447" s="119">
        <f>Frumgögn!BD70</f>
        <v>83</v>
      </c>
      <c r="I447" s="27">
        <f>Frumgögn!BB92</f>
        <v>28</v>
      </c>
      <c r="J447" s="28">
        <f>Frumgögn!BC92</f>
        <v>16</v>
      </c>
      <c r="K447" s="29">
        <f>Frumgögn!BD92</f>
        <v>12</v>
      </c>
      <c r="L447" s="116">
        <f>Frumgögn!BB114</f>
        <v>2</v>
      </c>
      <c r="M447" s="117">
        <f>Frumgögn!BC114</f>
        <v>0</v>
      </c>
      <c r="N447" s="119">
        <f>Frumgögn!BD114</f>
        <v>2</v>
      </c>
      <c r="P447" s="36">
        <f t="shared" si="120"/>
        <v>347</v>
      </c>
      <c r="Q447" s="37">
        <f t="shared" si="121"/>
        <v>187</v>
      </c>
      <c r="R447" s="38">
        <f t="shared" si="122"/>
        <v>160</v>
      </c>
      <c r="S447" s="43">
        <f t="shared" si="123"/>
        <v>-1.7688233068482783E-2</v>
      </c>
      <c r="T447" s="44">
        <f t="shared" si="124"/>
        <v>1.513431706394249E-2</v>
      </c>
      <c r="V447" s="36">
        <f>Frumgögn!BB26</f>
        <v>9216</v>
      </c>
      <c r="W447" s="37">
        <f>Frumgögn!BC26</f>
        <v>4379</v>
      </c>
      <c r="X447" s="38">
        <f>Frumgögn!BD26</f>
        <v>4837</v>
      </c>
      <c r="Y447" s="10">
        <f t="shared" si="125"/>
        <v>-1.2368589037458832E-2</v>
      </c>
      <c r="Z447" s="44">
        <f t="shared" si="126"/>
        <v>1.3662220866450874E-2</v>
      </c>
    </row>
    <row r="448" spans="2:26" x14ac:dyDescent="0.25">
      <c r="B448" s="2" t="s">
        <v>29</v>
      </c>
      <c r="C448" s="27">
        <f>Frumgögn!BB49</f>
        <v>87</v>
      </c>
      <c r="D448" s="28">
        <f>Frumgögn!BC49</f>
        <v>37</v>
      </c>
      <c r="E448" s="29">
        <f>Frumgögn!BD49</f>
        <v>50</v>
      </c>
      <c r="F448" s="116">
        <f>Frumgögn!BB71</f>
        <v>94</v>
      </c>
      <c r="G448" s="117">
        <f>Frumgögn!BC71</f>
        <v>45</v>
      </c>
      <c r="H448" s="119">
        <f>Frumgögn!BD71</f>
        <v>49</v>
      </c>
      <c r="I448" s="27">
        <f>Frumgögn!BB93</f>
        <v>15</v>
      </c>
      <c r="J448" s="28">
        <f>Frumgögn!BC93</f>
        <v>7</v>
      </c>
      <c r="K448" s="29">
        <f>Frumgögn!BD93</f>
        <v>8</v>
      </c>
      <c r="L448" s="116">
        <f>Frumgögn!BB115</f>
        <v>1</v>
      </c>
      <c r="M448" s="117">
        <f>Frumgögn!BC115</f>
        <v>1</v>
      </c>
      <c r="N448" s="119">
        <f>Frumgögn!BD115</f>
        <v>0</v>
      </c>
      <c r="P448" s="36">
        <f t="shared" si="120"/>
        <v>197</v>
      </c>
      <c r="Q448" s="37">
        <f t="shared" si="121"/>
        <v>90</v>
      </c>
      <c r="R448" s="38">
        <f t="shared" si="122"/>
        <v>107</v>
      </c>
      <c r="S448" s="43">
        <f t="shared" si="123"/>
        <v>-8.5130533484676502E-3</v>
      </c>
      <c r="T448" s="44">
        <f t="shared" si="124"/>
        <v>1.0121074536511539E-2</v>
      </c>
      <c r="V448" s="36">
        <f>Frumgögn!BB27</f>
        <v>6106</v>
      </c>
      <c r="W448" s="37">
        <f>Frumgögn!BC27</f>
        <v>2854</v>
      </c>
      <c r="X448" s="38">
        <f>Frumgögn!BD27</f>
        <v>3252</v>
      </c>
      <c r="Y448" s="10">
        <f t="shared" si="125"/>
        <v>-8.0611904802255097E-3</v>
      </c>
      <c r="Z448" s="44">
        <f t="shared" si="126"/>
        <v>9.1853508905723052E-3</v>
      </c>
    </row>
    <row r="449" spans="1:26" x14ac:dyDescent="0.25">
      <c r="B449" s="2" t="s">
        <v>30</v>
      </c>
      <c r="C449" s="27">
        <f>Frumgögn!BB50</f>
        <v>41</v>
      </c>
      <c r="D449" s="28">
        <f>Frumgögn!BC50</f>
        <v>24</v>
      </c>
      <c r="E449" s="29">
        <f>Frumgögn!BD50</f>
        <v>17</v>
      </c>
      <c r="F449" s="116">
        <f>Frumgögn!BB72</f>
        <v>49</v>
      </c>
      <c r="G449" s="117">
        <f>Frumgögn!BC72</f>
        <v>24</v>
      </c>
      <c r="H449" s="119">
        <f>Frumgögn!BD72</f>
        <v>25</v>
      </c>
      <c r="I449" s="27">
        <f>Frumgögn!BB94</f>
        <v>12</v>
      </c>
      <c r="J449" s="28">
        <f>Frumgögn!BC94</f>
        <v>3</v>
      </c>
      <c r="K449" s="29">
        <f>Frumgögn!BD94</f>
        <v>9</v>
      </c>
      <c r="L449" s="116">
        <f>Frumgögn!BB116</f>
        <v>0</v>
      </c>
      <c r="M449" s="117">
        <f>Frumgögn!BC116</f>
        <v>0</v>
      </c>
      <c r="N449" s="119">
        <f>Frumgögn!BD116</f>
        <v>0</v>
      </c>
      <c r="P449" s="36">
        <f t="shared" si="120"/>
        <v>102</v>
      </c>
      <c r="Q449" s="37">
        <f t="shared" si="121"/>
        <v>51</v>
      </c>
      <c r="R449" s="38">
        <f t="shared" si="122"/>
        <v>51</v>
      </c>
      <c r="S449" s="43">
        <f t="shared" si="123"/>
        <v>-4.8240635641316684E-3</v>
      </c>
      <c r="T449" s="44">
        <f t="shared" si="124"/>
        <v>4.8240635641316684E-3</v>
      </c>
      <c r="V449" s="36">
        <f>Frumgögn!BB28</f>
        <v>4130</v>
      </c>
      <c r="W449" s="37">
        <f>Frumgögn!BC28</f>
        <v>1716</v>
      </c>
      <c r="X449" s="38">
        <f>Frumgögn!BD28</f>
        <v>2414</v>
      </c>
      <c r="Y449" s="10">
        <f t="shared" si="125"/>
        <v>-4.8468825732540209E-3</v>
      </c>
      <c r="Z449" s="44">
        <f t="shared" si="126"/>
        <v>6.8184000768270435E-3</v>
      </c>
    </row>
    <row r="450" spans="1:26" x14ac:dyDescent="0.25">
      <c r="B450" s="2" t="s">
        <v>31</v>
      </c>
      <c r="C450" s="27">
        <f>Frumgögn!BB51</f>
        <v>24</v>
      </c>
      <c r="D450" s="28">
        <f>Frumgögn!BC51</f>
        <v>8</v>
      </c>
      <c r="E450" s="29">
        <f>Frumgögn!BD51</f>
        <v>16</v>
      </c>
      <c r="F450" s="116">
        <f>Frumgögn!BB73</f>
        <v>27</v>
      </c>
      <c r="G450" s="117">
        <f>Frumgögn!BC73</f>
        <v>15</v>
      </c>
      <c r="H450" s="119">
        <f>Frumgögn!BD73</f>
        <v>12</v>
      </c>
      <c r="I450" s="27">
        <f>Frumgögn!BB95</f>
        <v>4</v>
      </c>
      <c r="J450" s="28">
        <f>Frumgögn!BC95</f>
        <v>1</v>
      </c>
      <c r="K450" s="29">
        <f>Frumgögn!BD95</f>
        <v>3</v>
      </c>
      <c r="L450" s="116">
        <f>Frumgögn!BB117</f>
        <v>0</v>
      </c>
      <c r="M450" s="117">
        <f>Frumgögn!BC117</f>
        <v>0</v>
      </c>
      <c r="N450" s="119">
        <f>Frumgögn!BD117</f>
        <v>0</v>
      </c>
      <c r="P450" s="36">
        <f t="shared" si="120"/>
        <v>55</v>
      </c>
      <c r="Q450" s="37">
        <f t="shared" si="121"/>
        <v>24</v>
      </c>
      <c r="R450" s="38">
        <f t="shared" si="122"/>
        <v>31</v>
      </c>
      <c r="S450" s="43">
        <f t="shared" si="123"/>
        <v>-2.2701475595913734E-3</v>
      </c>
      <c r="T450" s="44">
        <f t="shared" si="124"/>
        <v>2.9322739311388574E-3</v>
      </c>
      <c r="V450" s="36">
        <f>Frumgögn!BB29</f>
        <v>1850</v>
      </c>
      <c r="W450" s="37">
        <f>Frumgögn!BC29</f>
        <v>663</v>
      </c>
      <c r="X450" s="38">
        <f>Frumgögn!BD29</f>
        <v>1187</v>
      </c>
      <c r="Y450" s="10">
        <f t="shared" si="125"/>
        <v>-1.8726591760299626E-3</v>
      </c>
      <c r="Z450" s="44">
        <f t="shared" si="126"/>
        <v>3.352709565531773E-3</v>
      </c>
    </row>
    <row r="451" spans="1:26" x14ac:dyDescent="0.25">
      <c r="B451" s="2" t="s">
        <v>32</v>
      </c>
      <c r="C451" s="27">
        <f>Frumgögn!BB52</f>
        <v>3</v>
      </c>
      <c r="D451" s="28">
        <f>Frumgögn!BC52</f>
        <v>1</v>
      </c>
      <c r="E451" s="29">
        <f>Frumgögn!BD52</f>
        <v>2</v>
      </c>
      <c r="F451" s="116">
        <f>Frumgögn!BB74</f>
        <v>2</v>
      </c>
      <c r="G451" s="117">
        <f>Frumgögn!BC74</f>
        <v>1</v>
      </c>
      <c r="H451" s="119">
        <f>Frumgögn!BD74</f>
        <v>1</v>
      </c>
      <c r="I451" s="27">
        <f>Frumgögn!BB96</f>
        <v>3</v>
      </c>
      <c r="J451" s="28">
        <f>Frumgögn!BC96</f>
        <v>2</v>
      </c>
      <c r="K451" s="29">
        <f>Frumgögn!BD96</f>
        <v>1</v>
      </c>
      <c r="L451" s="116">
        <f>Frumgögn!BB118</f>
        <v>0</v>
      </c>
      <c r="M451" s="117">
        <f>Frumgögn!BC118</f>
        <v>0</v>
      </c>
      <c r="N451" s="119">
        <f>Frumgögn!BD118</f>
        <v>0</v>
      </c>
      <c r="P451" s="36">
        <f t="shared" si="120"/>
        <v>8</v>
      </c>
      <c r="Q451" s="37">
        <f t="shared" si="121"/>
        <v>4</v>
      </c>
      <c r="R451" s="38">
        <f t="shared" si="122"/>
        <v>4</v>
      </c>
      <c r="S451" s="43">
        <f t="shared" si="123"/>
        <v>-3.7835792659856227E-4</v>
      </c>
      <c r="T451" s="44">
        <f t="shared" si="124"/>
        <v>3.7835792659856227E-4</v>
      </c>
      <c r="V451" s="36">
        <f>Frumgögn!BB30</f>
        <v>392</v>
      </c>
      <c r="W451" s="37">
        <f>Frumgögn!BC30</f>
        <v>108</v>
      </c>
      <c r="X451" s="38">
        <f>Frumgögn!BD30</f>
        <v>284</v>
      </c>
      <c r="Y451" s="10">
        <f t="shared" si="125"/>
        <v>-3.0504855356144184E-4</v>
      </c>
      <c r="Z451" s="44">
        <f t="shared" si="126"/>
        <v>8.0216471492082855E-4</v>
      </c>
    </row>
    <row r="452" spans="1:26" ht="15.75" thickBot="1" x14ac:dyDescent="0.3">
      <c r="B452" s="2" t="s">
        <v>33</v>
      </c>
      <c r="C452" s="30">
        <f>Frumgögn!BB53</f>
        <v>2</v>
      </c>
      <c r="D452" s="31">
        <f>Frumgögn!BC53</f>
        <v>1</v>
      </c>
      <c r="E452" s="32">
        <f>Frumgögn!BD53</f>
        <v>1</v>
      </c>
      <c r="F452" s="120">
        <f>Frumgögn!BB75</f>
        <v>0</v>
      </c>
      <c r="G452" s="121">
        <f>Frumgögn!BC75</f>
        <v>0</v>
      </c>
      <c r="H452" s="122">
        <f>Frumgögn!BD75</f>
        <v>0</v>
      </c>
      <c r="I452" s="30">
        <f>Frumgögn!BB97</f>
        <v>0</v>
      </c>
      <c r="J452" s="31">
        <f>Frumgögn!BC97</f>
        <v>0</v>
      </c>
      <c r="K452" s="32">
        <f>Frumgögn!BD97</f>
        <v>0</v>
      </c>
      <c r="L452" s="120">
        <f>Frumgögn!BB119</f>
        <v>0</v>
      </c>
      <c r="M452" s="121">
        <f>Frumgögn!BC119</f>
        <v>0</v>
      </c>
      <c r="N452" s="122">
        <f>Frumgögn!BD119</f>
        <v>0</v>
      </c>
      <c r="P452" s="39">
        <f t="shared" si="120"/>
        <v>2</v>
      </c>
      <c r="Q452" s="40">
        <f t="shared" si="121"/>
        <v>1</v>
      </c>
      <c r="R452" s="41">
        <f t="shared" si="122"/>
        <v>1</v>
      </c>
      <c r="S452" s="45">
        <f t="shared" si="123"/>
        <v>-9.4589481649640566E-5</v>
      </c>
      <c r="T452" s="46">
        <f t="shared" si="124"/>
        <v>9.4589481649640566E-5</v>
      </c>
      <c r="V452" s="39">
        <f>Frumgögn!BB31</f>
        <v>50</v>
      </c>
      <c r="W452" s="40">
        <f>Frumgögn!BC31</f>
        <v>11</v>
      </c>
      <c r="X452" s="41">
        <f>Frumgögn!BD31</f>
        <v>39</v>
      </c>
      <c r="Y452" s="51">
        <f t="shared" si="125"/>
        <v>-3.1069760084961669E-5</v>
      </c>
      <c r="Z452" s="46">
        <f t="shared" si="126"/>
        <v>1.1015642211940956E-4</v>
      </c>
    </row>
    <row r="453" spans="1:26" x14ac:dyDescent="0.25">
      <c r="B453" s="9"/>
      <c r="C453" s="9"/>
      <c r="D453" s="9"/>
      <c r="H453" s="9"/>
      <c r="I453" s="9"/>
      <c r="J453" s="10"/>
      <c r="O453" s="2" t="s">
        <v>42</v>
      </c>
      <c r="P453" s="9">
        <f>SUM(P432:P452)</f>
        <v>10572</v>
      </c>
      <c r="Q453" s="9">
        <f>SUM(Q432:Q452)</f>
        <v>5539</v>
      </c>
      <c r="R453" s="9">
        <f>SUM(R432:R452)</f>
        <v>5033</v>
      </c>
      <c r="S453" s="10"/>
      <c r="T453" s="10"/>
      <c r="U453" s="2" t="s">
        <v>42</v>
      </c>
      <c r="V453" s="9">
        <f>SUM(V432:V452)</f>
        <v>354042</v>
      </c>
      <c r="W453" s="9">
        <f>SUM(W432:W452)</f>
        <v>180239</v>
      </c>
      <c r="X453" s="9">
        <f>SUM(X432:X452)</f>
        <v>173803</v>
      </c>
    </row>
    <row r="454" spans="1:26" ht="15.75" thickBot="1" x14ac:dyDescent="0.3">
      <c r="Q454" s="9"/>
    </row>
    <row r="455" spans="1:26" ht="21.75" thickBot="1" x14ac:dyDescent="0.4">
      <c r="A455" s="2" t="s">
        <v>38</v>
      </c>
      <c r="B455" s="49">
        <v>2021</v>
      </c>
      <c r="C455" s="127" t="s">
        <v>34</v>
      </c>
      <c r="D455" s="128"/>
      <c r="E455" s="129"/>
      <c r="F455" s="127" t="s">
        <v>35</v>
      </c>
      <c r="G455" s="128"/>
      <c r="H455" s="129"/>
      <c r="I455" s="127" t="s">
        <v>36</v>
      </c>
      <c r="J455" s="128"/>
      <c r="K455" s="129"/>
      <c r="L455" s="127" t="s">
        <v>37</v>
      </c>
      <c r="M455" s="128"/>
      <c r="N455" s="129"/>
      <c r="O455" s="42"/>
      <c r="P455" s="130" t="s">
        <v>38</v>
      </c>
      <c r="Q455" s="131"/>
      <c r="R455" s="132"/>
      <c r="S455" s="133">
        <f>B455</f>
        <v>2021</v>
      </c>
      <c r="T455" s="134"/>
      <c r="V455" s="130" t="s">
        <v>39</v>
      </c>
      <c r="W455" s="131"/>
      <c r="X455" s="132"/>
      <c r="Y455" s="133">
        <f>B455</f>
        <v>2021</v>
      </c>
      <c r="Z455" s="134"/>
    </row>
    <row r="456" spans="1:26" ht="15.75" thickBot="1" x14ac:dyDescent="0.3">
      <c r="A456" s="2"/>
      <c r="B456" s="2"/>
      <c r="C456" s="13" t="s">
        <v>9</v>
      </c>
      <c r="D456" s="12" t="s">
        <v>10</v>
      </c>
      <c r="E456" s="14" t="s">
        <v>11</v>
      </c>
      <c r="F456" s="18" t="s">
        <v>9</v>
      </c>
      <c r="G456" s="19" t="s">
        <v>10</v>
      </c>
      <c r="H456" s="20" t="s">
        <v>11</v>
      </c>
      <c r="I456" s="18" t="s">
        <v>9</v>
      </c>
      <c r="J456" s="19" t="s">
        <v>10</v>
      </c>
      <c r="K456" s="20" t="s">
        <v>11</v>
      </c>
      <c r="L456" s="18" t="s">
        <v>9</v>
      </c>
      <c r="M456" s="19" t="s">
        <v>10</v>
      </c>
      <c r="N456" s="20" t="s">
        <v>11</v>
      </c>
      <c r="O456" s="12"/>
      <c r="P456" s="21" t="s">
        <v>9</v>
      </c>
      <c r="Q456" s="22" t="s">
        <v>10</v>
      </c>
      <c r="R456" s="23" t="s">
        <v>11</v>
      </c>
      <c r="S456" s="18" t="s">
        <v>40</v>
      </c>
      <c r="T456" s="20" t="s">
        <v>41</v>
      </c>
      <c r="U456" s="2"/>
      <c r="V456" s="15" t="s">
        <v>9</v>
      </c>
      <c r="W456" s="16" t="s">
        <v>10</v>
      </c>
      <c r="X456" s="17" t="s">
        <v>11</v>
      </c>
      <c r="Y456" s="18" t="s">
        <v>40</v>
      </c>
      <c r="Z456" s="20" t="s">
        <v>41</v>
      </c>
    </row>
    <row r="457" spans="1:26" x14ac:dyDescent="0.25">
      <c r="B457" s="2" t="s">
        <v>13</v>
      </c>
      <c r="C457" s="24">
        <f>Frumgögn!BE33</f>
        <v>303</v>
      </c>
      <c r="D457" s="25">
        <f>Frumgögn!BF33</f>
        <v>150</v>
      </c>
      <c r="E457" s="26">
        <f>Frumgögn!BG33</f>
        <v>153</v>
      </c>
      <c r="F457" s="114">
        <f>Frumgögn!BE55</f>
        <v>296</v>
      </c>
      <c r="G457" s="115">
        <f>Frumgögn!BF55</f>
        <v>151</v>
      </c>
      <c r="H457" s="118">
        <f>Frumgögn!BG55</f>
        <v>145</v>
      </c>
      <c r="I457" s="24">
        <f>Frumgögn!BE77</f>
        <v>43</v>
      </c>
      <c r="J457" s="25">
        <f>Frumgögn!BF77</f>
        <v>19</v>
      </c>
      <c r="K457" s="26">
        <f>Frumgögn!BG77</f>
        <v>24</v>
      </c>
      <c r="L457" s="114">
        <f>Frumgögn!BE99</f>
        <v>2</v>
      </c>
      <c r="M457" s="115">
        <f>Frumgögn!BF99</f>
        <v>2</v>
      </c>
      <c r="N457" s="118">
        <f>Frumgögn!BG99</f>
        <v>0</v>
      </c>
      <c r="P457" s="33">
        <f>C457+F457+I457+L457</f>
        <v>644</v>
      </c>
      <c r="Q457" s="34">
        <f>M457+J457+G457+D457</f>
        <v>322</v>
      </c>
      <c r="R457" s="35">
        <f>N457+K457+H457+E457</f>
        <v>322</v>
      </c>
      <c r="S457" s="43">
        <f>Q457/$P$478*-1</f>
        <v>-3.0271693146563881E-2</v>
      </c>
      <c r="T457" s="44">
        <f>R457/$P$478</f>
        <v>3.0271693146563881E-2</v>
      </c>
      <c r="V457" s="33">
        <f>Frumgögn!BE11</f>
        <v>21667</v>
      </c>
      <c r="W457" s="34">
        <f>Frumgögn!BF11</f>
        <v>11251</v>
      </c>
      <c r="X457" s="35">
        <f>Frumgögn!BG11</f>
        <v>10416</v>
      </c>
      <c r="Y457" s="50">
        <f>W457/$V$478*-1</f>
        <v>-3.140123584279008E-2</v>
      </c>
      <c r="Z457" s="48">
        <f>X457/$V$478</f>
        <v>2.9070773490223221E-2</v>
      </c>
    </row>
    <row r="458" spans="1:26" x14ac:dyDescent="0.25">
      <c r="B458" s="2" t="s">
        <v>14</v>
      </c>
      <c r="C458" s="27">
        <f>Frumgögn!BE34</f>
        <v>359</v>
      </c>
      <c r="D458" s="28">
        <f>Frumgögn!BF34</f>
        <v>193</v>
      </c>
      <c r="E458" s="29">
        <f>Frumgögn!BG34</f>
        <v>166</v>
      </c>
      <c r="F458" s="116">
        <f>Frumgögn!BE56</f>
        <v>345</v>
      </c>
      <c r="G458" s="117">
        <f>Frumgögn!BF56</f>
        <v>177</v>
      </c>
      <c r="H458" s="119">
        <f>Frumgögn!BG56</f>
        <v>168</v>
      </c>
      <c r="I458" s="27">
        <f>Frumgögn!BE78</f>
        <v>36</v>
      </c>
      <c r="J458" s="28">
        <f>Frumgögn!BF78</f>
        <v>14</v>
      </c>
      <c r="K458" s="29">
        <f>Frumgögn!BG78</f>
        <v>22</v>
      </c>
      <c r="L458" s="116">
        <f>Frumgögn!BE100</f>
        <v>0</v>
      </c>
      <c r="M458" s="117">
        <f>Frumgögn!BF100</f>
        <v>0</v>
      </c>
      <c r="N458" s="119">
        <f>Frumgögn!BG100</f>
        <v>0</v>
      </c>
      <c r="P458" s="36">
        <f t="shared" ref="P458:P477" si="127">C458+F458+I458+L458</f>
        <v>740</v>
      </c>
      <c r="Q458" s="37">
        <f t="shared" ref="Q458:Q477" si="128">M458+J458+G458+D458</f>
        <v>384</v>
      </c>
      <c r="R458" s="38">
        <f t="shared" ref="R458:R477" si="129">N458+K458+H458+E458</f>
        <v>356</v>
      </c>
      <c r="S458" s="43">
        <f t="shared" ref="S458:S477" si="130">Q458/$P$478*-1</f>
        <v>-3.6100404249318416E-2</v>
      </c>
      <c r="T458" s="44">
        <f t="shared" ref="T458:T477" si="131">R458/$P$478</f>
        <v>3.3468083106138947E-2</v>
      </c>
      <c r="V458" s="36">
        <f>Frumgögn!BE12</f>
        <v>22666</v>
      </c>
      <c r="W458" s="37">
        <f>Frumgögn!BF12</f>
        <v>11536</v>
      </c>
      <c r="X458" s="38">
        <f>Frumgögn!BG12</f>
        <v>11130</v>
      </c>
      <c r="Y458" s="10">
        <f t="shared" ref="Y458:Y477" si="132">W458/$V$478*-1</f>
        <v>-3.2196663112827872E-2</v>
      </c>
      <c r="Z458" s="44">
        <f t="shared" ref="Z458:Z477" si="133">X458/$V$478</f>
        <v>3.1063528124633685E-2</v>
      </c>
    </row>
    <row r="459" spans="1:26" x14ac:dyDescent="0.25">
      <c r="B459" s="2" t="s">
        <v>15</v>
      </c>
      <c r="C459" s="27">
        <f>Frumgögn!BE35</f>
        <v>341</v>
      </c>
      <c r="D459" s="28">
        <f>Frumgögn!BF35</f>
        <v>172</v>
      </c>
      <c r="E459" s="29">
        <f>Frumgögn!BG35</f>
        <v>169</v>
      </c>
      <c r="F459" s="116">
        <f>Frumgögn!BE57</f>
        <v>347</v>
      </c>
      <c r="G459" s="117">
        <f>Frumgögn!BF57</f>
        <v>184</v>
      </c>
      <c r="H459" s="119">
        <f>Frumgögn!BG57</f>
        <v>163</v>
      </c>
      <c r="I459" s="27">
        <f>Frumgögn!BE79</f>
        <v>35</v>
      </c>
      <c r="J459" s="28">
        <f>Frumgögn!BF79</f>
        <v>19</v>
      </c>
      <c r="K459" s="29">
        <f>Frumgögn!BG79</f>
        <v>16</v>
      </c>
      <c r="L459" s="116">
        <f>Frumgögn!BE101</f>
        <v>0</v>
      </c>
      <c r="M459" s="117">
        <f>Frumgögn!BF101</f>
        <v>0</v>
      </c>
      <c r="N459" s="119">
        <f>Frumgögn!BG101</f>
        <v>0</v>
      </c>
      <c r="P459" s="36">
        <f t="shared" si="127"/>
        <v>723</v>
      </c>
      <c r="Q459" s="37">
        <f t="shared" si="128"/>
        <v>375</v>
      </c>
      <c r="R459" s="38">
        <f t="shared" si="129"/>
        <v>348</v>
      </c>
      <c r="S459" s="43">
        <f t="shared" si="130"/>
        <v>-3.5254301024725015E-2</v>
      </c>
      <c r="T459" s="44">
        <f t="shared" si="131"/>
        <v>3.2715991350944815E-2</v>
      </c>
      <c r="V459" s="36">
        <f>Frumgögn!BE13</f>
        <v>24228</v>
      </c>
      <c r="W459" s="37">
        <f>Frumgögn!BF13</f>
        <v>12465</v>
      </c>
      <c r="X459" s="38">
        <f>Frumgögn!BG13</f>
        <v>11763</v>
      </c>
      <c r="Y459" s="10">
        <f t="shared" si="132"/>
        <v>-3.4789476915863329E-2</v>
      </c>
      <c r="Z459" s="44">
        <f t="shared" si="133"/>
        <v>3.2830213955980778E-2</v>
      </c>
    </row>
    <row r="460" spans="1:26" x14ac:dyDescent="0.25">
      <c r="B460" s="2" t="s">
        <v>16</v>
      </c>
      <c r="C460" s="27">
        <f>Frumgögn!BE36</f>
        <v>292</v>
      </c>
      <c r="D460" s="28">
        <f>Frumgögn!BF36</f>
        <v>147</v>
      </c>
      <c r="E460" s="29">
        <f>Frumgögn!BG36</f>
        <v>145</v>
      </c>
      <c r="F460" s="116">
        <f>Frumgögn!BE58</f>
        <v>293</v>
      </c>
      <c r="G460" s="117">
        <f>Frumgögn!BF58</f>
        <v>154</v>
      </c>
      <c r="H460" s="119">
        <f>Frumgögn!BG58</f>
        <v>139</v>
      </c>
      <c r="I460" s="27">
        <f>Frumgögn!BE80</f>
        <v>46</v>
      </c>
      <c r="J460" s="28">
        <f>Frumgögn!BF80</f>
        <v>17</v>
      </c>
      <c r="K460" s="29">
        <f>Frumgögn!BG80</f>
        <v>29</v>
      </c>
      <c r="L460" s="116">
        <f>Frumgögn!BE102</f>
        <v>2</v>
      </c>
      <c r="M460" s="117">
        <f>Frumgögn!BF102</f>
        <v>2</v>
      </c>
      <c r="N460" s="119">
        <f>Frumgögn!BG102</f>
        <v>0</v>
      </c>
      <c r="P460" s="36">
        <f t="shared" si="127"/>
        <v>633</v>
      </c>
      <c r="Q460" s="37">
        <f t="shared" si="128"/>
        <v>320</v>
      </c>
      <c r="R460" s="38">
        <f t="shared" si="129"/>
        <v>313</v>
      </c>
      <c r="S460" s="43">
        <f t="shared" si="130"/>
        <v>-3.0083670207765346E-2</v>
      </c>
      <c r="T460" s="44">
        <f t="shared" si="131"/>
        <v>2.9425589921970481E-2</v>
      </c>
      <c r="V460" s="36">
        <f>Frumgögn!BE14</f>
        <v>22139</v>
      </c>
      <c r="W460" s="37">
        <f>Frumgögn!BF14</f>
        <v>11302</v>
      </c>
      <c r="X460" s="38">
        <f>Frumgögn!BG14</f>
        <v>10837</v>
      </c>
      <c r="Y460" s="10">
        <f t="shared" si="132"/>
        <v>-3.1543575459533686E-2</v>
      </c>
      <c r="Z460" s="44">
        <f t="shared" si="133"/>
        <v>3.0245773071577289E-2</v>
      </c>
    </row>
    <row r="461" spans="1:26" x14ac:dyDescent="0.25">
      <c r="B461" s="2" t="s">
        <v>17</v>
      </c>
      <c r="C461" s="27">
        <f>Frumgögn!BE37</f>
        <v>343</v>
      </c>
      <c r="D461" s="28">
        <f>Frumgögn!BF37</f>
        <v>168</v>
      </c>
      <c r="E461" s="29">
        <f>Frumgögn!BG37</f>
        <v>175</v>
      </c>
      <c r="F461" s="116">
        <f>Frumgögn!BE59</f>
        <v>304</v>
      </c>
      <c r="G461" s="117">
        <f>Frumgögn!BF59</f>
        <v>161</v>
      </c>
      <c r="H461" s="119">
        <f>Frumgögn!BG59</f>
        <v>143</v>
      </c>
      <c r="I461" s="27">
        <f>Frumgögn!BE81</f>
        <v>36</v>
      </c>
      <c r="J461" s="28">
        <f>Frumgögn!BF81</f>
        <v>20</v>
      </c>
      <c r="K461" s="29">
        <f>Frumgögn!BG81</f>
        <v>16</v>
      </c>
      <c r="L461" s="116">
        <f>Frumgögn!BE103</f>
        <v>9</v>
      </c>
      <c r="M461" s="117">
        <f>Frumgögn!BF103</f>
        <v>6</v>
      </c>
      <c r="N461" s="119">
        <f>Frumgögn!BG103</f>
        <v>3</v>
      </c>
      <c r="P461" s="36">
        <f t="shared" si="127"/>
        <v>692</v>
      </c>
      <c r="Q461" s="37">
        <f t="shared" si="128"/>
        <v>355</v>
      </c>
      <c r="R461" s="38">
        <f t="shared" si="129"/>
        <v>337</v>
      </c>
      <c r="S461" s="43">
        <f t="shared" si="130"/>
        <v>-3.337407163673968E-2</v>
      </c>
      <c r="T461" s="44">
        <f t="shared" si="131"/>
        <v>3.168186518755288E-2</v>
      </c>
      <c r="V461" s="36">
        <f>Frumgögn!BE15</f>
        <v>23938</v>
      </c>
      <c r="W461" s="37">
        <f>Frumgögn!BF15</f>
        <v>12316</v>
      </c>
      <c r="X461" s="38">
        <f>Frumgögn!BG15</f>
        <v>11622</v>
      </c>
      <c r="Y461" s="10">
        <f t="shared" si="132"/>
        <v>-3.4373621957141817E-2</v>
      </c>
      <c r="Z461" s="44">
        <f t="shared" si="133"/>
        <v>3.2436686780277869E-2</v>
      </c>
    </row>
    <row r="462" spans="1:26" x14ac:dyDescent="0.25">
      <c r="B462" s="2" t="s">
        <v>18</v>
      </c>
      <c r="C462" s="27">
        <f>Frumgögn!BE38</f>
        <v>361</v>
      </c>
      <c r="D462" s="28">
        <f>Frumgögn!BF38</f>
        <v>206</v>
      </c>
      <c r="E462" s="29">
        <f>Frumgögn!BG38</f>
        <v>155</v>
      </c>
      <c r="F462" s="116">
        <f>Frumgögn!BE60</f>
        <v>325</v>
      </c>
      <c r="G462" s="117">
        <f>Frumgögn!BF60</f>
        <v>158</v>
      </c>
      <c r="H462" s="119">
        <f>Frumgögn!BG60</f>
        <v>167</v>
      </c>
      <c r="I462" s="27">
        <f>Frumgögn!BE82</f>
        <v>38</v>
      </c>
      <c r="J462" s="28">
        <f>Frumgögn!BF82</f>
        <v>20</v>
      </c>
      <c r="K462" s="29">
        <f>Frumgögn!BG82</f>
        <v>18</v>
      </c>
      <c r="L462" s="116">
        <f>Frumgögn!BE104</f>
        <v>8</v>
      </c>
      <c r="M462" s="117">
        <f>Frumgögn!BF104</f>
        <v>8</v>
      </c>
      <c r="N462" s="119">
        <f>Frumgögn!BG104</f>
        <v>0</v>
      </c>
      <c r="P462" s="36">
        <f t="shared" si="127"/>
        <v>732</v>
      </c>
      <c r="Q462" s="37">
        <f t="shared" si="128"/>
        <v>392</v>
      </c>
      <c r="R462" s="38">
        <f t="shared" si="129"/>
        <v>340</v>
      </c>
      <c r="S462" s="43">
        <f t="shared" si="130"/>
        <v>-3.6852496004512549E-2</v>
      </c>
      <c r="T462" s="44">
        <f t="shared" si="131"/>
        <v>3.1963899595750682E-2</v>
      </c>
      <c r="V462" s="36">
        <f>Frumgögn!BE16</f>
        <v>28158</v>
      </c>
      <c r="W462" s="37">
        <f>Frumgögn!BF16</f>
        <v>14766</v>
      </c>
      <c r="X462" s="38">
        <f>Frumgögn!BG16</f>
        <v>13392</v>
      </c>
      <c r="Y462" s="10">
        <f t="shared" si="132"/>
        <v>-4.1211505506589488E-2</v>
      </c>
      <c r="Z462" s="44">
        <f t="shared" si="133"/>
        <v>3.7376708773144141E-2</v>
      </c>
    </row>
    <row r="463" spans="1:26" x14ac:dyDescent="0.25">
      <c r="B463" s="2" t="s">
        <v>19</v>
      </c>
      <c r="C463" s="27">
        <f>Frumgögn!BE39</f>
        <v>356</v>
      </c>
      <c r="D463" s="28">
        <f>Frumgögn!BF39</f>
        <v>191</v>
      </c>
      <c r="E463" s="29">
        <f>Frumgögn!BG39</f>
        <v>165</v>
      </c>
      <c r="F463" s="116">
        <f>Frumgögn!BE61</f>
        <v>325</v>
      </c>
      <c r="G463" s="117">
        <f>Frumgögn!BF61</f>
        <v>176</v>
      </c>
      <c r="H463" s="119">
        <f>Frumgögn!BG61</f>
        <v>149</v>
      </c>
      <c r="I463" s="27">
        <f>Frumgögn!BE83</f>
        <v>48</v>
      </c>
      <c r="J463" s="28">
        <f>Frumgögn!BF83</f>
        <v>25</v>
      </c>
      <c r="K463" s="29">
        <f>Frumgögn!BG83</f>
        <v>23</v>
      </c>
      <c r="L463" s="116">
        <f>Frumgögn!BE105</f>
        <v>13</v>
      </c>
      <c r="M463" s="117">
        <f>Frumgögn!BF105</f>
        <v>9</v>
      </c>
      <c r="N463" s="119">
        <f>Frumgögn!BG105</f>
        <v>4</v>
      </c>
      <c r="P463" s="36">
        <f t="shared" si="127"/>
        <v>742</v>
      </c>
      <c r="Q463" s="37">
        <f t="shared" si="128"/>
        <v>401</v>
      </c>
      <c r="R463" s="38">
        <f t="shared" si="129"/>
        <v>341</v>
      </c>
      <c r="S463" s="43">
        <f t="shared" si="130"/>
        <v>-3.7698599229105949E-2</v>
      </c>
      <c r="T463" s="44">
        <f t="shared" si="131"/>
        <v>3.2057911065149949E-2</v>
      </c>
      <c r="V463" s="36">
        <f>Frumgögn!BE17</f>
        <v>26943</v>
      </c>
      <c r="W463" s="37">
        <f>Frumgögn!BF17</f>
        <v>14263</v>
      </c>
      <c r="X463" s="38">
        <f>Frumgögn!BG17</f>
        <v>12680</v>
      </c>
      <c r="Y463" s="10">
        <f t="shared" si="132"/>
        <v>-3.9807646149294725E-2</v>
      </c>
      <c r="Z463" s="44">
        <f t="shared" si="133"/>
        <v>3.5389536084488332E-2</v>
      </c>
    </row>
    <row r="464" spans="1:26" x14ac:dyDescent="0.25">
      <c r="B464" s="2" t="s">
        <v>20</v>
      </c>
      <c r="C464" s="27">
        <f>Frumgögn!BE40</f>
        <v>373</v>
      </c>
      <c r="D464" s="28">
        <f>Frumgögn!BF40</f>
        <v>199</v>
      </c>
      <c r="E464" s="29">
        <f>Frumgögn!BG40</f>
        <v>174</v>
      </c>
      <c r="F464" s="116">
        <f>Frumgögn!BE62</f>
        <v>308</v>
      </c>
      <c r="G464" s="117">
        <f>Frumgögn!BF62</f>
        <v>162</v>
      </c>
      <c r="H464" s="119">
        <f>Frumgögn!BG62</f>
        <v>146</v>
      </c>
      <c r="I464" s="27">
        <f>Frumgögn!BE84</f>
        <v>30</v>
      </c>
      <c r="J464" s="28">
        <f>Frumgögn!BF84</f>
        <v>20</v>
      </c>
      <c r="K464" s="29">
        <f>Frumgögn!BG84</f>
        <v>10</v>
      </c>
      <c r="L464" s="116">
        <f>Frumgögn!BE106</f>
        <v>6</v>
      </c>
      <c r="M464" s="117">
        <f>Frumgögn!BF106</f>
        <v>4</v>
      </c>
      <c r="N464" s="119">
        <f>Frumgögn!BG106</f>
        <v>2</v>
      </c>
      <c r="P464" s="36">
        <f t="shared" si="127"/>
        <v>717</v>
      </c>
      <c r="Q464" s="37">
        <f t="shared" si="128"/>
        <v>385</v>
      </c>
      <c r="R464" s="38">
        <f t="shared" si="129"/>
        <v>332</v>
      </c>
      <c r="S464" s="43">
        <f t="shared" si="130"/>
        <v>-3.6194415718717683E-2</v>
      </c>
      <c r="T464" s="44">
        <f t="shared" si="131"/>
        <v>3.1211807840556549E-2</v>
      </c>
      <c r="V464" s="36">
        <f>Frumgögn!BE18</f>
        <v>24879</v>
      </c>
      <c r="W464" s="37">
        <f>Frumgögn!BF18</f>
        <v>12979</v>
      </c>
      <c r="X464" s="38">
        <f>Frumgögn!BG18</f>
        <v>11900</v>
      </c>
      <c r="Y464" s="10">
        <f t="shared" si="132"/>
        <v>-3.6224036974808679E-2</v>
      </c>
      <c r="Z464" s="44">
        <f t="shared" si="133"/>
        <v>3.321257724017438E-2</v>
      </c>
    </row>
    <row r="465" spans="1:26" x14ac:dyDescent="0.25">
      <c r="B465" s="2" t="s">
        <v>21</v>
      </c>
      <c r="C465" s="27">
        <f>Frumgögn!BE41</f>
        <v>265</v>
      </c>
      <c r="D465" s="28">
        <f>Frumgögn!BF41</f>
        <v>148</v>
      </c>
      <c r="E465" s="29">
        <f>Frumgögn!BG41</f>
        <v>117</v>
      </c>
      <c r="F465" s="116">
        <f>Frumgögn!BE63</f>
        <v>298</v>
      </c>
      <c r="G465" s="117">
        <f>Frumgögn!BF63</f>
        <v>154</v>
      </c>
      <c r="H465" s="119">
        <f>Frumgögn!BG63</f>
        <v>144</v>
      </c>
      <c r="I465" s="27">
        <f>Frumgögn!BE85</f>
        <v>40</v>
      </c>
      <c r="J465" s="28">
        <f>Frumgögn!BF85</f>
        <v>14</v>
      </c>
      <c r="K465" s="29">
        <f>Frumgögn!BG85</f>
        <v>26</v>
      </c>
      <c r="L465" s="116">
        <f>Frumgögn!BE107</f>
        <v>6</v>
      </c>
      <c r="M465" s="117">
        <f>Frumgögn!BF107</f>
        <v>4</v>
      </c>
      <c r="N465" s="119">
        <f>Frumgögn!BG107</f>
        <v>2</v>
      </c>
      <c r="P465" s="36">
        <f t="shared" si="127"/>
        <v>609</v>
      </c>
      <c r="Q465" s="37">
        <f t="shared" si="128"/>
        <v>320</v>
      </c>
      <c r="R465" s="38">
        <f t="shared" si="129"/>
        <v>289</v>
      </c>
      <c r="S465" s="43">
        <f t="shared" si="130"/>
        <v>-3.0083670207765346E-2</v>
      </c>
      <c r="T465" s="44">
        <f t="shared" si="131"/>
        <v>2.7169314656388079E-2</v>
      </c>
      <c r="V465" s="36">
        <f>Frumgögn!BE19</f>
        <v>23797</v>
      </c>
      <c r="W465" s="37">
        <f>Frumgögn!BF19</f>
        <v>12199</v>
      </c>
      <c r="X465" s="38">
        <f>Frumgögn!BG19</f>
        <v>11598</v>
      </c>
      <c r="Y465" s="10">
        <f t="shared" si="132"/>
        <v>-3.4047078130494728E-2</v>
      </c>
      <c r="Z465" s="44">
        <f t="shared" si="133"/>
        <v>3.2369703431222058E-2</v>
      </c>
    </row>
    <row r="466" spans="1:26" x14ac:dyDescent="0.25">
      <c r="B466" s="2" t="s">
        <v>22</v>
      </c>
      <c r="C466" s="27">
        <f>Frumgögn!BE42</f>
        <v>270</v>
      </c>
      <c r="D466" s="28">
        <f>Frumgögn!BF42</f>
        <v>137</v>
      </c>
      <c r="E466" s="29">
        <f>Frumgögn!BG42</f>
        <v>133</v>
      </c>
      <c r="F466" s="116">
        <f>Frumgögn!BE64</f>
        <v>315</v>
      </c>
      <c r="G466" s="117">
        <f>Frumgögn!BF64</f>
        <v>150</v>
      </c>
      <c r="H466" s="119">
        <f>Frumgögn!BG64</f>
        <v>165</v>
      </c>
      <c r="I466" s="27">
        <f>Frumgögn!BE86</f>
        <v>28</v>
      </c>
      <c r="J466" s="28">
        <f>Frumgögn!BF86</f>
        <v>17</v>
      </c>
      <c r="K466" s="29">
        <f>Frumgögn!BG86</f>
        <v>11</v>
      </c>
      <c r="L466" s="116">
        <f>Frumgögn!BE108</f>
        <v>2</v>
      </c>
      <c r="M466" s="117">
        <f>Frumgögn!BF108</f>
        <v>1</v>
      </c>
      <c r="N466" s="119">
        <f>Frumgögn!BG108</f>
        <v>1</v>
      </c>
      <c r="P466" s="36">
        <f t="shared" si="127"/>
        <v>615</v>
      </c>
      <c r="Q466" s="37">
        <f t="shared" si="128"/>
        <v>305</v>
      </c>
      <c r="R466" s="38">
        <f t="shared" si="129"/>
        <v>310</v>
      </c>
      <c r="S466" s="43">
        <f t="shared" si="130"/>
        <v>-2.8673498166776348E-2</v>
      </c>
      <c r="T466" s="44">
        <f t="shared" si="131"/>
        <v>2.9143555513772679E-2</v>
      </c>
      <c r="V466" s="36">
        <f>Frumgögn!BE20</f>
        <v>22852</v>
      </c>
      <c r="W466" s="37">
        <f>Frumgögn!BF20</f>
        <v>11697</v>
      </c>
      <c r="X466" s="38">
        <f>Frumgögn!BG20</f>
        <v>11155</v>
      </c>
      <c r="Y466" s="10">
        <f t="shared" si="132"/>
        <v>-3.2646009746077287E-2</v>
      </c>
      <c r="Z466" s="44">
        <f t="shared" si="133"/>
        <v>3.1133302446566823E-2</v>
      </c>
    </row>
    <row r="467" spans="1:26" x14ac:dyDescent="0.25">
      <c r="B467" s="2" t="s">
        <v>23</v>
      </c>
      <c r="C467" s="27">
        <f>Frumgögn!BE43</f>
        <v>317</v>
      </c>
      <c r="D467" s="28">
        <f>Frumgögn!BF43</f>
        <v>169</v>
      </c>
      <c r="E467" s="29">
        <f>Frumgögn!BG43</f>
        <v>148</v>
      </c>
      <c r="F467" s="116">
        <f>Frumgögn!BE65</f>
        <v>278</v>
      </c>
      <c r="G467" s="117">
        <f>Frumgögn!BF65</f>
        <v>143</v>
      </c>
      <c r="H467" s="119">
        <f>Frumgögn!BG65</f>
        <v>135</v>
      </c>
      <c r="I467" s="27">
        <f>Frumgögn!BE87</f>
        <v>32</v>
      </c>
      <c r="J467" s="28">
        <f>Frumgögn!BF87</f>
        <v>17</v>
      </c>
      <c r="K467" s="29">
        <f>Frumgögn!BG87</f>
        <v>15</v>
      </c>
      <c r="L467" s="116">
        <f>Frumgögn!BE109</f>
        <v>6</v>
      </c>
      <c r="M467" s="117">
        <f>Frumgögn!BF109</f>
        <v>4</v>
      </c>
      <c r="N467" s="119">
        <f>Frumgögn!BG109</f>
        <v>2</v>
      </c>
      <c r="P467" s="36">
        <f t="shared" si="127"/>
        <v>633</v>
      </c>
      <c r="Q467" s="37">
        <f t="shared" si="128"/>
        <v>333</v>
      </c>
      <c r="R467" s="38">
        <f t="shared" si="129"/>
        <v>300</v>
      </c>
      <c r="S467" s="43">
        <f t="shared" si="130"/>
        <v>-3.1305819309955817E-2</v>
      </c>
      <c r="T467" s="44">
        <f t="shared" si="131"/>
        <v>2.8203440819780014E-2</v>
      </c>
      <c r="V467" s="36">
        <f>Frumgögn!BE21</f>
        <v>21083</v>
      </c>
      <c r="W467" s="37">
        <f>Frumgögn!BF21</f>
        <v>10574</v>
      </c>
      <c r="X467" s="38">
        <f>Frumgögn!BG21</f>
        <v>10509</v>
      </c>
      <c r="Y467" s="10">
        <f t="shared" si="132"/>
        <v>-2.9511747204840663E-2</v>
      </c>
      <c r="Z467" s="44">
        <f t="shared" si="133"/>
        <v>2.9330333967814502E-2</v>
      </c>
    </row>
    <row r="468" spans="1:26" x14ac:dyDescent="0.25">
      <c r="B468" s="2" t="s">
        <v>24</v>
      </c>
      <c r="C468" s="27">
        <f>Frumgögn!BE44</f>
        <v>331</v>
      </c>
      <c r="D468" s="28">
        <f>Frumgögn!BF44</f>
        <v>178</v>
      </c>
      <c r="E468" s="29">
        <f>Frumgögn!BG44</f>
        <v>153</v>
      </c>
      <c r="F468" s="116">
        <f>Frumgögn!BE66</f>
        <v>325</v>
      </c>
      <c r="G468" s="117">
        <f>Frumgögn!BF66</f>
        <v>160</v>
      </c>
      <c r="H468" s="119">
        <f>Frumgögn!BG66</f>
        <v>165</v>
      </c>
      <c r="I468" s="27">
        <f>Frumgögn!BE88</f>
        <v>46</v>
      </c>
      <c r="J468" s="28">
        <f>Frumgögn!BF88</f>
        <v>22</v>
      </c>
      <c r="K468" s="29">
        <f>Frumgögn!BG88</f>
        <v>24</v>
      </c>
      <c r="L468" s="116">
        <f>Frumgögn!BE110</f>
        <v>14</v>
      </c>
      <c r="M468" s="117">
        <f>Frumgögn!BF110</f>
        <v>8</v>
      </c>
      <c r="N468" s="119">
        <f>Frumgögn!BG110</f>
        <v>6</v>
      </c>
      <c r="P468" s="36">
        <f t="shared" si="127"/>
        <v>716</v>
      </c>
      <c r="Q468" s="37">
        <f t="shared" si="128"/>
        <v>368</v>
      </c>
      <c r="R468" s="38">
        <f t="shared" si="129"/>
        <v>348</v>
      </c>
      <c r="S468" s="43">
        <f t="shared" si="130"/>
        <v>-3.459622073893015E-2</v>
      </c>
      <c r="T468" s="44">
        <f t="shared" si="131"/>
        <v>3.2715991350944815E-2</v>
      </c>
      <c r="V468" s="36">
        <f>Frumgögn!BE22</f>
        <v>21506</v>
      </c>
      <c r="W468" s="37">
        <f>Frumgögn!BF22</f>
        <v>10619</v>
      </c>
      <c r="X468" s="38">
        <f>Frumgögn!BG22</f>
        <v>10887</v>
      </c>
      <c r="Y468" s="10">
        <f t="shared" si="132"/>
        <v>-2.9637340984320314E-2</v>
      </c>
      <c r="Z468" s="44">
        <f t="shared" si="133"/>
        <v>3.0385321715443569E-2</v>
      </c>
    </row>
    <row r="469" spans="1:26" x14ac:dyDescent="0.25">
      <c r="B469" s="2" t="s">
        <v>25</v>
      </c>
      <c r="C469" s="27">
        <f>Frumgögn!BE45</f>
        <v>292</v>
      </c>
      <c r="D469" s="28">
        <f>Frumgögn!BF45</f>
        <v>159</v>
      </c>
      <c r="E469" s="29">
        <f>Frumgögn!BG45</f>
        <v>133</v>
      </c>
      <c r="F469" s="116">
        <f>Frumgögn!BE67</f>
        <v>318</v>
      </c>
      <c r="G469" s="117">
        <f>Frumgögn!BF67</f>
        <v>167</v>
      </c>
      <c r="H469" s="119">
        <f>Frumgögn!BG67</f>
        <v>151</v>
      </c>
      <c r="I469" s="27">
        <f>Frumgögn!BE89</f>
        <v>49</v>
      </c>
      <c r="J469" s="28">
        <f>Frumgögn!BF89</f>
        <v>28</v>
      </c>
      <c r="K469" s="29">
        <f>Frumgögn!BG89</f>
        <v>21</v>
      </c>
      <c r="L469" s="116">
        <f>Frumgögn!BE111</f>
        <v>6</v>
      </c>
      <c r="M469" s="117">
        <f>Frumgögn!BF111</f>
        <v>3</v>
      </c>
      <c r="N469" s="119">
        <f>Frumgögn!BG111</f>
        <v>3</v>
      </c>
      <c r="P469" s="36">
        <f t="shared" si="127"/>
        <v>665</v>
      </c>
      <c r="Q469" s="37">
        <f t="shared" si="128"/>
        <v>357</v>
      </c>
      <c r="R469" s="38">
        <f t="shared" si="129"/>
        <v>308</v>
      </c>
      <c r="S469" s="43">
        <f t="shared" si="130"/>
        <v>-3.3562094575538215E-2</v>
      </c>
      <c r="T469" s="44">
        <f t="shared" si="131"/>
        <v>2.8955532574974147E-2</v>
      </c>
      <c r="V469" s="36">
        <f>Frumgögn!BE23</f>
        <v>20466</v>
      </c>
      <c r="W469" s="37">
        <f>Frumgögn!BF23</f>
        <v>10261</v>
      </c>
      <c r="X469" s="38">
        <f>Frumgögn!BG23</f>
        <v>10205</v>
      </c>
      <c r="Y469" s="10">
        <f t="shared" si="132"/>
        <v>-2.8638172694237757E-2</v>
      </c>
      <c r="Z469" s="44">
        <f t="shared" si="133"/>
        <v>2.8481878213107523E-2</v>
      </c>
    </row>
    <row r="470" spans="1:26" x14ac:dyDescent="0.25">
      <c r="B470" s="2" t="s">
        <v>26</v>
      </c>
      <c r="C470" s="27">
        <f>Frumgögn!BE46</f>
        <v>221</v>
      </c>
      <c r="D470" s="28">
        <f>Frumgögn!BF46</f>
        <v>132</v>
      </c>
      <c r="E470" s="29">
        <f>Frumgögn!BG46</f>
        <v>89</v>
      </c>
      <c r="F470" s="116">
        <f>Frumgögn!BE68</f>
        <v>281</v>
      </c>
      <c r="G470" s="117">
        <f>Frumgögn!BF68</f>
        <v>147</v>
      </c>
      <c r="H470" s="119">
        <f>Frumgögn!BG68</f>
        <v>134</v>
      </c>
      <c r="I470" s="27">
        <f>Frumgögn!BE90</f>
        <v>41</v>
      </c>
      <c r="J470" s="28">
        <f>Frumgögn!BF90</f>
        <v>24</v>
      </c>
      <c r="K470" s="29">
        <f>Frumgögn!BG90</f>
        <v>17</v>
      </c>
      <c r="L470" s="116">
        <f>Frumgögn!BE112</f>
        <v>11</v>
      </c>
      <c r="M470" s="117">
        <f>Frumgögn!BF112</f>
        <v>8</v>
      </c>
      <c r="N470" s="119">
        <f>Frumgögn!BG112</f>
        <v>3</v>
      </c>
      <c r="P470" s="36">
        <f t="shared" si="127"/>
        <v>554</v>
      </c>
      <c r="Q470" s="37">
        <f t="shared" si="128"/>
        <v>311</v>
      </c>
      <c r="R470" s="38">
        <f t="shared" si="129"/>
        <v>243</v>
      </c>
      <c r="S470" s="43">
        <f t="shared" si="130"/>
        <v>-2.9237566983171946E-2</v>
      </c>
      <c r="T470" s="44">
        <f t="shared" si="131"/>
        <v>2.2844787064021811E-2</v>
      </c>
      <c r="V470" s="36">
        <f>Frumgögn!BE24</f>
        <v>17250</v>
      </c>
      <c r="W470" s="37">
        <f>Frumgögn!BF24</f>
        <v>8579</v>
      </c>
      <c r="X470" s="38">
        <f>Frumgögn!BG24</f>
        <v>8671</v>
      </c>
      <c r="Y470" s="10">
        <f t="shared" si="132"/>
        <v>-2.3943756314576136E-2</v>
      </c>
      <c r="Z470" s="44">
        <f t="shared" si="133"/>
        <v>2.4200525819290088E-2</v>
      </c>
    </row>
    <row r="471" spans="1:26" x14ac:dyDescent="0.25">
      <c r="B471" s="2" t="s">
        <v>27</v>
      </c>
      <c r="C471" s="27">
        <f>Frumgögn!BE47</f>
        <v>224</v>
      </c>
      <c r="D471" s="28">
        <f>Frumgögn!BF47</f>
        <v>119</v>
      </c>
      <c r="E471" s="29">
        <f>Frumgögn!BG47</f>
        <v>105</v>
      </c>
      <c r="F471" s="116">
        <f>Frumgögn!BE69</f>
        <v>204</v>
      </c>
      <c r="G471" s="117">
        <f>Frumgögn!BF69</f>
        <v>120</v>
      </c>
      <c r="H471" s="119">
        <f>Frumgögn!BG69</f>
        <v>84</v>
      </c>
      <c r="I471" s="27">
        <f>Frumgögn!BE91</f>
        <v>40</v>
      </c>
      <c r="J471" s="28">
        <f>Frumgögn!BF91</f>
        <v>22</v>
      </c>
      <c r="K471" s="29">
        <f>Frumgögn!BG91</f>
        <v>18</v>
      </c>
      <c r="L471" s="116">
        <f>Frumgögn!BE113</f>
        <v>4</v>
      </c>
      <c r="M471" s="117">
        <f>Frumgögn!BF113</f>
        <v>3</v>
      </c>
      <c r="N471" s="119">
        <f>Frumgögn!BG113</f>
        <v>1</v>
      </c>
      <c r="P471" s="36">
        <f t="shared" si="127"/>
        <v>472</v>
      </c>
      <c r="Q471" s="37">
        <f t="shared" si="128"/>
        <v>264</v>
      </c>
      <c r="R471" s="38">
        <f t="shared" si="129"/>
        <v>208</v>
      </c>
      <c r="S471" s="43">
        <f t="shared" si="130"/>
        <v>-2.481902792140641E-2</v>
      </c>
      <c r="T471" s="44">
        <f t="shared" si="131"/>
        <v>1.9554385635047477E-2</v>
      </c>
      <c r="V471" s="36">
        <f>Frumgögn!BE25</f>
        <v>14091</v>
      </c>
      <c r="W471" s="37">
        <f>Frumgögn!BF25</f>
        <v>7111</v>
      </c>
      <c r="X471" s="38">
        <f>Frumgögn!BG25</f>
        <v>6980</v>
      </c>
      <c r="Y471" s="10">
        <f t="shared" si="132"/>
        <v>-1.9846608130662188E-2</v>
      </c>
      <c r="Z471" s="44">
        <f t="shared" si="133"/>
        <v>1.9480990683732536E-2</v>
      </c>
    </row>
    <row r="472" spans="1:26" x14ac:dyDescent="0.25">
      <c r="B472" s="2" t="s">
        <v>28</v>
      </c>
      <c r="C472" s="27">
        <f>Frumgögn!BE48</f>
        <v>171</v>
      </c>
      <c r="D472" s="28">
        <f>Frumgögn!BF48</f>
        <v>91</v>
      </c>
      <c r="E472" s="29">
        <f>Frumgögn!BG48</f>
        <v>80</v>
      </c>
      <c r="F472" s="116">
        <f>Frumgögn!BE70</f>
        <v>179</v>
      </c>
      <c r="G472" s="117">
        <f>Frumgögn!BF70</f>
        <v>95</v>
      </c>
      <c r="H472" s="119">
        <f>Frumgögn!BG70</f>
        <v>84</v>
      </c>
      <c r="I472" s="27">
        <f>Frumgögn!BE92</f>
        <v>25</v>
      </c>
      <c r="J472" s="28">
        <f>Frumgögn!BF92</f>
        <v>13</v>
      </c>
      <c r="K472" s="29">
        <f>Frumgögn!BG92</f>
        <v>12</v>
      </c>
      <c r="L472" s="116">
        <f>Frumgögn!BE114</f>
        <v>3</v>
      </c>
      <c r="M472" s="117">
        <f>Frumgögn!BF114</f>
        <v>1</v>
      </c>
      <c r="N472" s="119">
        <f>Frumgögn!BG114</f>
        <v>2</v>
      </c>
      <c r="P472" s="36">
        <f t="shared" si="127"/>
        <v>378</v>
      </c>
      <c r="Q472" s="37">
        <f t="shared" si="128"/>
        <v>200</v>
      </c>
      <c r="R472" s="38">
        <f t="shared" si="129"/>
        <v>178</v>
      </c>
      <c r="S472" s="43">
        <f t="shared" si="130"/>
        <v>-1.8802293879853341E-2</v>
      </c>
      <c r="T472" s="44">
        <f t="shared" si="131"/>
        <v>1.6734041553069474E-2</v>
      </c>
      <c r="V472" s="36">
        <f>Frumgögn!BE26</f>
        <v>9921</v>
      </c>
      <c r="W472" s="37">
        <f>Frumgögn!BF26</f>
        <v>4772</v>
      </c>
      <c r="X472" s="38">
        <f>Frumgögn!BG26</f>
        <v>5149</v>
      </c>
      <c r="Y472" s="10">
        <f t="shared" si="132"/>
        <v>-1.3318522570597659E-2</v>
      </c>
      <c r="Z472" s="44">
        <f t="shared" si="133"/>
        <v>1.4370719345349402E-2</v>
      </c>
    </row>
    <row r="473" spans="1:26" x14ac:dyDescent="0.25">
      <c r="B473" s="2" t="s">
        <v>29</v>
      </c>
      <c r="C473" s="27">
        <f>Frumgögn!BE49</f>
        <v>76</v>
      </c>
      <c r="D473" s="28">
        <f>Frumgögn!BF49</f>
        <v>33</v>
      </c>
      <c r="E473" s="29">
        <f>Frumgögn!BG49</f>
        <v>43</v>
      </c>
      <c r="F473" s="116">
        <f>Frumgögn!BE71</f>
        <v>106</v>
      </c>
      <c r="G473" s="117">
        <f>Frumgögn!BF71</f>
        <v>56</v>
      </c>
      <c r="H473" s="119">
        <f>Frumgögn!BG71</f>
        <v>50</v>
      </c>
      <c r="I473" s="27">
        <f>Frumgögn!BE93</f>
        <v>15</v>
      </c>
      <c r="J473" s="28">
        <f>Frumgögn!BF93</f>
        <v>7</v>
      </c>
      <c r="K473" s="29">
        <f>Frumgögn!BG93</f>
        <v>8</v>
      </c>
      <c r="L473" s="116">
        <f>Frumgögn!BE115</f>
        <v>1</v>
      </c>
      <c r="M473" s="117">
        <f>Frumgögn!BF115</f>
        <v>1</v>
      </c>
      <c r="N473" s="119">
        <f>Frumgögn!BG115</f>
        <v>0</v>
      </c>
      <c r="P473" s="36">
        <f t="shared" si="127"/>
        <v>198</v>
      </c>
      <c r="Q473" s="37">
        <f t="shared" si="128"/>
        <v>97</v>
      </c>
      <c r="R473" s="38">
        <f t="shared" si="129"/>
        <v>101</v>
      </c>
      <c r="S473" s="43">
        <f t="shared" si="130"/>
        <v>-9.1191125317288714E-3</v>
      </c>
      <c r="T473" s="44">
        <f t="shared" si="131"/>
        <v>9.4951584093259378E-3</v>
      </c>
      <c r="V473" s="36">
        <f>Frumgögn!BE27</f>
        <v>6206</v>
      </c>
      <c r="W473" s="37">
        <f>Frumgögn!BF27</f>
        <v>2890</v>
      </c>
      <c r="X473" s="38">
        <f>Frumgögn!BG27</f>
        <v>3316</v>
      </c>
      <c r="Y473" s="10">
        <f t="shared" si="132"/>
        <v>-8.065911615470921E-3</v>
      </c>
      <c r="Z473" s="44">
        <f t="shared" si="133"/>
        <v>9.2548660612116179E-3</v>
      </c>
    </row>
    <row r="474" spans="1:26" x14ac:dyDescent="0.25">
      <c r="B474" s="2" t="s">
        <v>30</v>
      </c>
      <c r="C474" s="27">
        <f>Frumgögn!BE50</f>
        <v>45</v>
      </c>
      <c r="D474" s="28">
        <f>Frumgögn!BF50</f>
        <v>23</v>
      </c>
      <c r="E474" s="29">
        <f>Frumgögn!BG50</f>
        <v>22</v>
      </c>
      <c r="F474" s="116">
        <f>Frumgögn!BE72</f>
        <v>52</v>
      </c>
      <c r="G474" s="117">
        <f>Frumgögn!BF72</f>
        <v>25</v>
      </c>
      <c r="H474" s="119">
        <f>Frumgögn!BG72</f>
        <v>27</v>
      </c>
      <c r="I474" s="27">
        <f>Frumgögn!BE94</f>
        <v>12</v>
      </c>
      <c r="J474" s="28">
        <f>Frumgögn!BF94</f>
        <v>2</v>
      </c>
      <c r="K474" s="29">
        <f>Frumgögn!BG94</f>
        <v>10</v>
      </c>
      <c r="L474" s="116">
        <f>Frumgögn!BE116</f>
        <v>0</v>
      </c>
      <c r="M474" s="117">
        <f>Frumgögn!BF116</f>
        <v>0</v>
      </c>
      <c r="N474" s="119">
        <f>Frumgögn!BG116</f>
        <v>0</v>
      </c>
      <c r="P474" s="36">
        <f t="shared" si="127"/>
        <v>109</v>
      </c>
      <c r="Q474" s="37">
        <f t="shared" si="128"/>
        <v>50</v>
      </c>
      <c r="R474" s="38">
        <f t="shared" si="129"/>
        <v>59</v>
      </c>
      <c r="S474" s="43">
        <f t="shared" si="130"/>
        <v>-4.7005734699633352E-3</v>
      </c>
      <c r="T474" s="44">
        <f t="shared" si="131"/>
        <v>5.5466766945567363E-3</v>
      </c>
      <c r="V474" s="36">
        <f>Frumgögn!BE28</f>
        <v>4046</v>
      </c>
      <c r="W474" s="37">
        <f>Frumgögn!BF28</f>
        <v>1717</v>
      </c>
      <c r="X474" s="38">
        <f>Frumgögn!BG28</f>
        <v>2329</v>
      </c>
      <c r="Y474" s="10">
        <f t="shared" si="132"/>
        <v>-4.7921004303680178E-3</v>
      </c>
      <c r="Z474" s="44">
        <f t="shared" si="133"/>
        <v>6.5001758312912715E-3</v>
      </c>
    </row>
    <row r="475" spans="1:26" x14ac:dyDescent="0.25">
      <c r="B475" s="2" t="s">
        <v>31</v>
      </c>
      <c r="C475" s="27">
        <f>Frumgögn!BE51</f>
        <v>24</v>
      </c>
      <c r="D475" s="28">
        <f>Frumgögn!BF51</f>
        <v>10</v>
      </c>
      <c r="E475" s="29">
        <f>Frumgögn!BG51</f>
        <v>14</v>
      </c>
      <c r="F475" s="116">
        <f>Frumgögn!BE73</f>
        <v>28</v>
      </c>
      <c r="G475" s="117">
        <f>Frumgögn!BF73</f>
        <v>14</v>
      </c>
      <c r="H475" s="119">
        <f>Frumgögn!BG73</f>
        <v>14</v>
      </c>
      <c r="I475" s="27">
        <f>Frumgögn!BE95</f>
        <v>6</v>
      </c>
      <c r="J475" s="28">
        <f>Frumgögn!BF95</f>
        <v>2</v>
      </c>
      <c r="K475" s="29">
        <f>Frumgögn!BG95</f>
        <v>4</v>
      </c>
      <c r="L475" s="116">
        <f>Frumgögn!BE117</f>
        <v>0</v>
      </c>
      <c r="M475" s="117">
        <f>Frumgögn!BF117</f>
        <v>0</v>
      </c>
      <c r="N475" s="119">
        <f>Frumgögn!BG117</f>
        <v>0</v>
      </c>
      <c r="P475" s="36">
        <f t="shared" si="127"/>
        <v>58</v>
      </c>
      <c r="Q475" s="37">
        <f t="shared" si="128"/>
        <v>26</v>
      </c>
      <c r="R475" s="38">
        <f t="shared" si="129"/>
        <v>32</v>
      </c>
      <c r="S475" s="43">
        <f t="shared" si="130"/>
        <v>-2.4442982043809346E-3</v>
      </c>
      <c r="T475" s="44">
        <f t="shared" si="131"/>
        <v>3.0083670207765346E-3</v>
      </c>
      <c r="V475" s="36">
        <f>Frumgögn!BE29</f>
        <v>1998</v>
      </c>
      <c r="W475" s="37">
        <f>Frumgögn!BF29</f>
        <v>714</v>
      </c>
      <c r="X475" s="38">
        <f>Frumgögn!BG29</f>
        <v>1284</v>
      </c>
      <c r="Y475" s="10">
        <f t="shared" si="132"/>
        <v>-1.9927546344104628E-3</v>
      </c>
      <c r="Z475" s="44">
        <f t="shared" si="133"/>
        <v>3.5836091744860426E-3</v>
      </c>
    </row>
    <row r="476" spans="1:26" x14ac:dyDescent="0.25">
      <c r="B476" s="2" t="s">
        <v>32</v>
      </c>
      <c r="C476" s="27">
        <f>Frumgögn!BE52</f>
        <v>2</v>
      </c>
      <c r="D476" s="28">
        <f>Frumgögn!BF52</f>
        <v>1</v>
      </c>
      <c r="E476" s="29">
        <f>Frumgögn!BG52</f>
        <v>1</v>
      </c>
      <c r="F476" s="116">
        <f>Frumgögn!BE74</f>
        <v>2</v>
      </c>
      <c r="G476" s="117">
        <f>Frumgögn!BF74</f>
        <v>0</v>
      </c>
      <c r="H476" s="119">
        <f>Frumgögn!BG74</f>
        <v>2</v>
      </c>
      <c r="I476" s="27">
        <f>Frumgögn!BE96</f>
        <v>2</v>
      </c>
      <c r="J476" s="28">
        <f>Frumgögn!BF96</f>
        <v>1</v>
      </c>
      <c r="K476" s="29">
        <f>Frumgögn!BG96</f>
        <v>1</v>
      </c>
      <c r="L476" s="116">
        <f>Frumgögn!BE118</f>
        <v>0</v>
      </c>
      <c r="M476" s="117">
        <f>Frumgögn!BF118</f>
        <v>0</v>
      </c>
      <c r="N476" s="119">
        <f>Frumgögn!BG118</f>
        <v>0</v>
      </c>
      <c r="P476" s="36">
        <f t="shared" si="127"/>
        <v>6</v>
      </c>
      <c r="Q476" s="37">
        <f t="shared" si="128"/>
        <v>2</v>
      </c>
      <c r="R476" s="38">
        <f t="shared" si="129"/>
        <v>4</v>
      </c>
      <c r="S476" s="43">
        <f t="shared" si="130"/>
        <v>-1.8802293879853342E-4</v>
      </c>
      <c r="T476" s="44">
        <f t="shared" si="131"/>
        <v>3.7604587759706683E-4</v>
      </c>
      <c r="V476" s="36">
        <f>Frumgögn!BE30</f>
        <v>421</v>
      </c>
      <c r="W476" s="37">
        <f>Frumgögn!BF30</f>
        <v>130</v>
      </c>
      <c r="X476" s="38">
        <f>Frumgögn!BG30</f>
        <v>291</v>
      </c>
      <c r="Y476" s="10">
        <f t="shared" si="132"/>
        <v>-3.6282647405232518E-4</v>
      </c>
      <c r="Z476" s="44">
        <f t="shared" si="133"/>
        <v>8.1217310730174325E-4</v>
      </c>
    </row>
    <row r="477" spans="1:26" ht="15.75" thickBot="1" x14ac:dyDescent="0.3">
      <c r="B477" s="2" t="s">
        <v>33</v>
      </c>
      <c r="C477" s="30">
        <f>Frumgögn!BE53</f>
        <v>1</v>
      </c>
      <c r="D477" s="31">
        <f>Frumgögn!BF53</f>
        <v>1</v>
      </c>
      <c r="E477" s="32">
        <f>Frumgögn!BG53</f>
        <v>0</v>
      </c>
      <c r="F477" s="120">
        <f>Frumgögn!BE75</f>
        <v>0</v>
      </c>
      <c r="G477" s="121">
        <f>Frumgögn!BF75</f>
        <v>0</v>
      </c>
      <c r="H477" s="122">
        <f>Frumgögn!BG75</f>
        <v>0</v>
      </c>
      <c r="I477" s="30">
        <f>Frumgögn!BE97</f>
        <v>0</v>
      </c>
      <c r="J477" s="31">
        <f>Frumgögn!BF97</f>
        <v>0</v>
      </c>
      <c r="K477" s="32">
        <f>Frumgögn!BG97</f>
        <v>0</v>
      </c>
      <c r="L477" s="120">
        <f>Frumgögn!BE119</f>
        <v>0</v>
      </c>
      <c r="M477" s="121">
        <f>Frumgögn!BF119</f>
        <v>0</v>
      </c>
      <c r="N477" s="122">
        <f>Frumgögn!BG119</f>
        <v>0</v>
      </c>
      <c r="P477" s="39">
        <f t="shared" si="127"/>
        <v>1</v>
      </c>
      <c r="Q477" s="40">
        <f t="shared" si="128"/>
        <v>1</v>
      </c>
      <c r="R477" s="41">
        <f t="shared" si="129"/>
        <v>0</v>
      </c>
      <c r="S477" s="45">
        <f t="shared" si="130"/>
        <v>-9.4011469399266708E-5</v>
      </c>
      <c r="T477" s="46">
        <f t="shared" si="131"/>
        <v>0</v>
      </c>
      <c r="V477" s="39">
        <f>Frumgögn!BE31</f>
        <v>43</v>
      </c>
      <c r="W477" s="40">
        <f>Frumgögn!BF31</f>
        <v>7</v>
      </c>
      <c r="X477" s="41">
        <f>Frumgögn!BG31</f>
        <v>36</v>
      </c>
      <c r="Y477" s="51">
        <f t="shared" si="132"/>
        <v>-1.9536810141279048E-5</v>
      </c>
      <c r="Z477" s="46">
        <f t="shared" si="133"/>
        <v>1.0047502358372081E-4</v>
      </c>
    </row>
    <row r="478" spans="1:26" x14ac:dyDescent="0.25">
      <c r="B478" s="9"/>
      <c r="C478" s="9"/>
      <c r="D478" s="9"/>
      <c r="H478" s="9"/>
      <c r="I478" s="9"/>
      <c r="J478" s="10"/>
      <c r="O478" s="2" t="s">
        <v>42</v>
      </c>
      <c r="P478" s="9">
        <f>SUM(P457:P477)</f>
        <v>10637</v>
      </c>
      <c r="Q478" s="9">
        <f>SUM(Q457:Q477)</f>
        <v>5568</v>
      </c>
      <c r="R478" s="9">
        <f>SUM(R457:R477)</f>
        <v>5069</v>
      </c>
      <c r="U478" s="2" t="s">
        <v>42</v>
      </c>
      <c r="V478" s="9">
        <f>SUM(V457:V477)</f>
        <v>358298</v>
      </c>
      <c r="W478" s="9">
        <f>SUM(W457:W477)</f>
        <v>182148</v>
      </c>
      <c r="X478" s="9">
        <f>SUM(X457:X477)</f>
        <v>176150</v>
      </c>
    </row>
    <row r="479" spans="1:26" ht="15.75" thickBot="1" x14ac:dyDescent="0.3"/>
    <row r="480" spans="1:26" ht="21.75" thickBot="1" x14ac:dyDescent="0.4">
      <c r="A480" s="2" t="s">
        <v>38</v>
      </c>
      <c r="B480" s="49">
        <v>2022</v>
      </c>
      <c r="C480" s="127" t="s">
        <v>34</v>
      </c>
      <c r="D480" s="128"/>
      <c r="E480" s="129"/>
      <c r="F480" s="127" t="s">
        <v>35</v>
      </c>
      <c r="G480" s="128"/>
      <c r="H480" s="129"/>
      <c r="I480" s="127" t="s">
        <v>36</v>
      </c>
      <c r="J480" s="128"/>
      <c r="K480" s="129"/>
      <c r="L480" s="127" t="s">
        <v>37</v>
      </c>
      <c r="M480" s="128"/>
      <c r="N480" s="129"/>
      <c r="O480" s="42"/>
      <c r="P480" s="130" t="s">
        <v>38</v>
      </c>
      <c r="Q480" s="131"/>
      <c r="R480" s="132"/>
      <c r="S480" s="133">
        <f>B480</f>
        <v>2022</v>
      </c>
      <c r="T480" s="134"/>
      <c r="V480" s="130" t="s">
        <v>39</v>
      </c>
      <c r="W480" s="131"/>
      <c r="X480" s="132"/>
      <c r="Y480" s="133">
        <f>B480</f>
        <v>2022</v>
      </c>
      <c r="Z480" s="134"/>
    </row>
    <row r="481" spans="1:26" ht="15.75" thickBot="1" x14ac:dyDescent="0.3">
      <c r="A481" s="2"/>
      <c r="B481" s="2"/>
      <c r="C481" s="13" t="s">
        <v>9</v>
      </c>
      <c r="D481" s="12" t="s">
        <v>10</v>
      </c>
      <c r="E481" s="14" t="s">
        <v>11</v>
      </c>
      <c r="F481" s="18" t="s">
        <v>9</v>
      </c>
      <c r="G481" s="19" t="s">
        <v>10</v>
      </c>
      <c r="H481" s="20" t="s">
        <v>11</v>
      </c>
      <c r="I481" s="18" t="s">
        <v>9</v>
      </c>
      <c r="J481" s="19" t="s">
        <v>10</v>
      </c>
      <c r="K481" s="20" t="s">
        <v>11</v>
      </c>
      <c r="L481" s="18" t="s">
        <v>9</v>
      </c>
      <c r="M481" s="19" t="s">
        <v>10</v>
      </c>
      <c r="N481" s="20" t="s">
        <v>11</v>
      </c>
      <c r="O481" s="12"/>
      <c r="P481" s="21" t="s">
        <v>9</v>
      </c>
      <c r="Q481" s="22" t="s">
        <v>10</v>
      </c>
      <c r="R481" s="23" t="s">
        <v>11</v>
      </c>
      <c r="S481" s="18" t="s">
        <v>40</v>
      </c>
      <c r="T481" s="20" t="s">
        <v>41</v>
      </c>
      <c r="U481" s="2"/>
      <c r="V481" s="15" t="s">
        <v>9</v>
      </c>
      <c r="W481" s="16" t="s">
        <v>10</v>
      </c>
      <c r="X481" s="17" t="s">
        <v>11</v>
      </c>
      <c r="Y481" s="18" t="s">
        <v>40</v>
      </c>
      <c r="Z481" s="20" t="s">
        <v>41</v>
      </c>
    </row>
    <row r="482" spans="1:26" x14ac:dyDescent="0.25">
      <c r="B482" s="2" t="s">
        <v>13</v>
      </c>
      <c r="C482" s="24">
        <f>Frumgögn!BH33</f>
        <v>290</v>
      </c>
      <c r="D482" s="25">
        <f>Frumgögn!BI33</f>
        <v>144</v>
      </c>
      <c r="E482" s="26">
        <f>Frumgögn!BJ33</f>
        <v>146</v>
      </c>
      <c r="F482" s="114">
        <f>Frumgögn!BH55</f>
        <v>270</v>
      </c>
      <c r="G482" s="115">
        <f>Frumgögn!BI55</f>
        <v>127</v>
      </c>
      <c r="H482" s="118">
        <f>Frumgögn!BJ55</f>
        <v>143</v>
      </c>
      <c r="I482" s="24">
        <f>Frumgögn!BH77</f>
        <v>48</v>
      </c>
      <c r="J482" s="25">
        <f>Frumgögn!BI77</f>
        <v>21</v>
      </c>
      <c r="K482" s="26">
        <f>Frumgögn!BJ77</f>
        <v>27</v>
      </c>
      <c r="L482" s="114">
        <f>Frumgögn!BH99</f>
        <v>1</v>
      </c>
      <c r="M482" s="115">
        <f>Frumgögn!BI99</f>
        <v>1</v>
      </c>
      <c r="N482" s="118">
        <f>Frumgögn!BJ99</f>
        <v>0</v>
      </c>
      <c r="P482" s="33">
        <f>C482+F482+I482+L482</f>
        <v>609</v>
      </c>
      <c r="Q482" s="34">
        <f>M482+J482+G482+D482</f>
        <v>293</v>
      </c>
      <c r="R482" s="35">
        <f>N482+K482+H482+E482</f>
        <v>316</v>
      </c>
      <c r="S482" s="43">
        <f>Q482/$P$503*-1</f>
        <v>-2.7152256510054675E-2</v>
      </c>
      <c r="T482" s="44">
        <f>R482/$P$503</f>
        <v>2.9283662311185246E-2</v>
      </c>
      <c r="V482" s="33">
        <f>Frumgögn!BH11</f>
        <v>22425</v>
      </c>
      <c r="W482" s="34">
        <f>Frumgögn!BI11</f>
        <v>11734</v>
      </c>
      <c r="X482" s="35">
        <f>Frumgögn!BJ11</f>
        <v>10690</v>
      </c>
      <c r="Y482" s="50">
        <f>W482/$V$503*-1</f>
        <v>-3.2155257222875336E-2</v>
      </c>
      <c r="Z482" s="48">
        <f>X482/$V$503</f>
        <v>2.9294332683870578E-2</v>
      </c>
    </row>
    <row r="483" spans="1:26" x14ac:dyDescent="0.25">
      <c r="B483" s="2" t="s">
        <v>14</v>
      </c>
      <c r="C483" s="27">
        <f>Frumgögn!BH34</f>
        <v>370</v>
      </c>
      <c r="D483" s="28">
        <f>Frumgögn!BI34</f>
        <v>197</v>
      </c>
      <c r="E483" s="29">
        <f>Frumgögn!BJ34</f>
        <v>173</v>
      </c>
      <c r="F483" s="116">
        <f>Frumgögn!BH56</f>
        <v>349</v>
      </c>
      <c r="G483" s="117">
        <f>Frumgögn!BI56</f>
        <v>185</v>
      </c>
      <c r="H483" s="119">
        <f>Frumgögn!BJ56</f>
        <v>164</v>
      </c>
      <c r="I483" s="27">
        <f>Frumgögn!BH78</f>
        <v>31</v>
      </c>
      <c r="J483" s="28">
        <f>Frumgögn!BI78</f>
        <v>9</v>
      </c>
      <c r="K483" s="29">
        <f>Frumgögn!BJ78</f>
        <v>22</v>
      </c>
      <c r="L483" s="116">
        <f>Frumgögn!BH100</f>
        <v>1</v>
      </c>
      <c r="M483" s="117">
        <f>Frumgögn!BI100</f>
        <v>1</v>
      </c>
      <c r="N483" s="119">
        <f>Frumgögn!BJ100</f>
        <v>0</v>
      </c>
      <c r="P483" s="36">
        <f t="shared" ref="P483:P502" si="134">C483+F483+I483+L483</f>
        <v>751</v>
      </c>
      <c r="Q483" s="37">
        <f t="shared" ref="Q483:Q502" si="135">M483+J483+G483+D483</f>
        <v>392</v>
      </c>
      <c r="R483" s="38">
        <f t="shared" ref="R483:R502" si="136">N483+K483+H483+E483</f>
        <v>359</v>
      </c>
      <c r="S483" s="43">
        <f t="shared" ref="S483:S502" si="137">Q483/$P$503*-1</f>
        <v>-3.6326568436660177E-2</v>
      </c>
      <c r="T483" s="44">
        <f t="shared" ref="T483:T502" si="138">R483/$P$503</f>
        <v>3.3268464461125011E-2</v>
      </c>
      <c r="V483" s="36">
        <f>Frumgögn!BH12</f>
        <v>22349</v>
      </c>
      <c r="W483" s="37">
        <f>Frumgögn!BI12</f>
        <v>11329</v>
      </c>
      <c r="X483" s="38">
        <f>Frumgögn!BJ12</f>
        <v>11020</v>
      </c>
      <c r="Y483" s="10">
        <f t="shared" ref="Y483:Y502" si="139">W483/$V$503*-1</f>
        <v>-3.1045415806882113E-2</v>
      </c>
      <c r="Z483" s="44">
        <f t="shared" ref="Z483:Z502" si="140">X483/$V$503</f>
        <v>3.0198647911716912E-2</v>
      </c>
    </row>
    <row r="484" spans="1:26" x14ac:dyDescent="0.25">
      <c r="B484" s="2" t="s">
        <v>15</v>
      </c>
      <c r="C484" s="27">
        <f>Frumgögn!BH35</f>
        <v>337</v>
      </c>
      <c r="D484" s="28">
        <f>Frumgögn!BI35</f>
        <v>174</v>
      </c>
      <c r="E484" s="29">
        <f>Frumgögn!BJ35</f>
        <v>163</v>
      </c>
      <c r="F484" s="116">
        <f>Frumgögn!BH57</f>
        <v>323</v>
      </c>
      <c r="G484" s="117">
        <f>Frumgögn!BI57</f>
        <v>171</v>
      </c>
      <c r="H484" s="119">
        <f>Frumgögn!BJ57</f>
        <v>152</v>
      </c>
      <c r="I484" s="27">
        <f>Frumgögn!BH79</f>
        <v>42</v>
      </c>
      <c r="J484" s="28">
        <f>Frumgögn!BI79</f>
        <v>23</v>
      </c>
      <c r="K484" s="29">
        <f>Frumgögn!BJ79</f>
        <v>19</v>
      </c>
      <c r="L484" s="116">
        <f>Frumgögn!BH101</f>
        <v>2</v>
      </c>
      <c r="M484" s="117">
        <f>Frumgögn!BI101</f>
        <v>0</v>
      </c>
      <c r="N484" s="119">
        <f>Frumgögn!BJ101</f>
        <v>2</v>
      </c>
      <c r="P484" s="36">
        <f t="shared" si="134"/>
        <v>704</v>
      </c>
      <c r="Q484" s="37">
        <f t="shared" si="135"/>
        <v>368</v>
      </c>
      <c r="R484" s="38">
        <f t="shared" si="136"/>
        <v>336</v>
      </c>
      <c r="S484" s="43">
        <f t="shared" si="137"/>
        <v>-3.410249281808915E-2</v>
      </c>
      <c r="T484" s="44">
        <f t="shared" si="138"/>
        <v>3.113705865999444E-2</v>
      </c>
      <c r="V484" s="36">
        <f>Frumgögn!BH13</f>
        <v>24533</v>
      </c>
      <c r="W484" s="37">
        <f>Frumgögn!BI13</f>
        <v>12634</v>
      </c>
      <c r="X484" s="38">
        <f>Frumgögn!BJ13</f>
        <v>11897</v>
      </c>
      <c r="Y484" s="10">
        <f t="shared" si="139"/>
        <v>-3.4621571480638061E-2</v>
      </c>
      <c r="Z484" s="44">
        <f t="shared" si="140"/>
        <v>3.2601934138447919E-2</v>
      </c>
    </row>
    <row r="485" spans="1:26" x14ac:dyDescent="0.25">
      <c r="B485" s="2" t="s">
        <v>16</v>
      </c>
      <c r="C485" s="27">
        <f>Frumgögn!BH36</f>
        <v>318</v>
      </c>
      <c r="D485" s="28">
        <f>Frumgögn!BI36</f>
        <v>172</v>
      </c>
      <c r="E485" s="29">
        <f>Frumgögn!BJ36</f>
        <v>146</v>
      </c>
      <c r="F485" s="116">
        <f>Frumgögn!BH58</f>
        <v>301</v>
      </c>
      <c r="G485" s="117">
        <f>Frumgögn!BI58</f>
        <v>157</v>
      </c>
      <c r="H485" s="119">
        <f>Frumgögn!BJ58</f>
        <v>144</v>
      </c>
      <c r="I485" s="27">
        <f>Frumgögn!BH80</f>
        <v>45</v>
      </c>
      <c r="J485" s="28">
        <f>Frumgögn!BI80</f>
        <v>17</v>
      </c>
      <c r="K485" s="29">
        <f>Frumgögn!BJ80</f>
        <v>28</v>
      </c>
      <c r="L485" s="116">
        <f>Frumgögn!BH102</f>
        <v>1</v>
      </c>
      <c r="M485" s="117">
        <f>Frumgögn!BI102</f>
        <v>1</v>
      </c>
      <c r="N485" s="119">
        <f>Frumgögn!BJ102</f>
        <v>0</v>
      </c>
      <c r="P485" s="36">
        <f t="shared" si="134"/>
        <v>665</v>
      </c>
      <c r="Q485" s="37">
        <f t="shared" si="135"/>
        <v>347</v>
      </c>
      <c r="R485" s="38">
        <f t="shared" si="136"/>
        <v>318</v>
      </c>
      <c r="S485" s="43">
        <f t="shared" si="137"/>
        <v>-3.2156426651839494E-2</v>
      </c>
      <c r="T485" s="44">
        <f t="shared" si="138"/>
        <v>2.9469001946066165E-2</v>
      </c>
      <c r="V485" s="36">
        <f>Frumgögn!BH14</f>
        <v>22697</v>
      </c>
      <c r="W485" s="37">
        <f>Frumgögn!BI14</f>
        <v>11587</v>
      </c>
      <c r="X485" s="38">
        <f>Frumgögn!BJ14</f>
        <v>11093</v>
      </c>
      <c r="Y485" s="10">
        <f t="shared" si="139"/>
        <v>-3.1752425894107428E-2</v>
      </c>
      <c r="Z485" s="44">
        <f t="shared" si="140"/>
        <v>3.0398693401513219E-2</v>
      </c>
    </row>
    <row r="486" spans="1:26" x14ac:dyDescent="0.25">
      <c r="B486" s="2" t="s">
        <v>17</v>
      </c>
      <c r="C486" s="27">
        <f>Frumgögn!BH37</f>
        <v>343</v>
      </c>
      <c r="D486" s="28">
        <f>Frumgögn!BI37</f>
        <v>173</v>
      </c>
      <c r="E486" s="29">
        <f>Frumgögn!BJ37</f>
        <v>170</v>
      </c>
      <c r="F486" s="116">
        <f>Frumgögn!BH59</f>
        <v>316</v>
      </c>
      <c r="G486" s="117">
        <f>Frumgögn!BI59</f>
        <v>175</v>
      </c>
      <c r="H486" s="119">
        <f>Frumgögn!BJ59</f>
        <v>141</v>
      </c>
      <c r="I486" s="27">
        <f>Frumgögn!BH81</f>
        <v>33</v>
      </c>
      <c r="J486" s="28">
        <f>Frumgögn!BI81</f>
        <v>20</v>
      </c>
      <c r="K486" s="29">
        <f>Frumgögn!BJ81</f>
        <v>13</v>
      </c>
      <c r="L486" s="116">
        <f>Frumgögn!BH103</f>
        <v>10</v>
      </c>
      <c r="M486" s="117">
        <f>Frumgögn!BI103</f>
        <v>7</v>
      </c>
      <c r="N486" s="119">
        <f>Frumgögn!BJ103</f>
        <v>3</v>
      </c>
      <c r="P486" s="36">
        <f t="shared" si="134"/>
        <v>702</v>
      </c>
      <c r="Q486" s="37">
        <f t="shared" si="135"/>
        <v>375</v>
      </c>
      <c r="R486" s="38">
        <f t="shared" si="136"/>
        <v>327</v>
      </c>
      <c r="S486" s="43">
        <f t="shared" si="137"/>
        <v>-3.4751181540172364E-2</v>
      </c>
      <c r="T486" s="44">
        <f t="shared" si="138"/>
        <v>3.0303030303030304E-2</v>
      </c>
      <c r="V486" s="36">
        <f>Frumgögn!BH15</f>
        <v>24117</v>
      </c>
      <c r="W486" s="37">
        <f>Frumgögn!BI15</f>
        <v>12409</v>
      </c>
      <c r="X486" s="38">
        <f>Frumgögn!BJ15</f>
        <v>11684</v>
      </c>
      <c r="Y486" s="10">
        <f t="shared" si="139"/>
        <v>-3.400499291619738E-2</v>
      </c>
      <c r="Z486" s="44">
        <f t="shared" si="140"/>
        <v>3.2018239764110744E-2</v>
      </c>
    </row>
    <row r="487" spans="1:26" x14ac:dyDescent="0.25">
      <c r="B487" s="2" t="s">
        <v>18</v>
      </c>
      <c r="C487" s="27">
        <f>Frumgögn!BH38</f>
        <v>364</v>
      </c>
      <c r="D487" s="28">
        <f>Frumgögn!BI38</f>
        <v>209</v>
      </c>
      <c r="E487" s="29">
        <f>Frumgögn!BJ38</f>
        <v>155</v>
      </c>
      <c r="F487" s="116">
        <f>Frumgögn!BH60</f>
        <v>321</v>
      </c>
      <c r="G487" s="117">
        <f>Frumgögn!BI60</f>
        <v>163</v>
      </c>
      <c r="H487" s="119">
        <f>Frumgögn!BJ60</f>
        <v>158</v>
      </c>
      <c r="I487" s="27">
        <f>Frumgögn!BH82</f>
        <v>40</v>
      </c>
      <c r="J487" s="28">
        <f>Frumgögn!BI82</f>
        <v>19</v>
      </c>
      <c r="K487" s="29">
        <f>Frumgögn!BJ82</f>
        <v>21</v>
      </c>
      <c r="L487" s="116">
        <f>Frumgögn!BH104</f>
        <v>7</v>
      </c>
      <c r="M487" s="117">
        <f>Frumgögn!BI104</f>
        <v>4</v>
      </c>
      <c r="N487" s="119">
        <f>Frumgögn!BJ104</f>
        <v>3</v>
      </c>
      <c r="P487" s="36">
        <f t="shared" si="134"/>
        <v>732</v>
      </c>
      <c r="Q487" s="37">
        <f t="shared" si="135"/>
        <v>395</v>
      </c>
      <c r="R487" s="38">
        <f t="shared" si="136"/>
        <v>337</v>
      </c>
      <c r="S487" s="43">
        <f t="shared" si="137"/>
        <v>-3.6604577888981561E-2</v>
      </c>
      <c r="T487" s="44">
        <f t="shared" si="138"/>
        <v>3.1229728477434899E-2</v>
      </c>
      <c r="V487" s="36">
        <f>Frumgögn!BH16</f>
        <v>28332</v>
      </c>
      <c r="W487" s="37">
        <f>Frumgögn!BI16</f>
        <v>14786</v>
      </c>
      <c r="X487" s="38">
        <f>Frumgögn!BJ16</f>
        <v>13534</v>
      </c>
      <c r="Y487" s="10">
        <f t="shared" si="139"/>
        <v>-4.0518802905866264E-2</v>
      </c>
      <c r="Z487" s="44">
        <f t="shared" si="140"/>
        <v>3.7087885738400786E-2</v>
      </c>
    </row>
    <row r="488" spans="1:26" x14ac:dyDescent="0.25">
      <c r="B488" s="2" t="s">
        <v>19</v>
      </c>
      <c r="C488" s="27">
        <f>Frumgögn!BH39</f>
        <v>374</v>
      </c>
      <c r="D488" s="28">
        <f>Frumgögn!BI39</f>
        <v>210</v>
      </c>
      <c r="E488" s="29">
        <f>Frumgögn!BJ39</f>
        <v>164</v>
      </c>
      <c r="F488" s="116">
        <f>Frumgögn!BH61</f>
        <v>340</v>
      </c>
      <c r="G488" s="117">
        <f>Frumgögn!BI61</f>
        <v>176</v>
      </c>
      <c r="H488" s="119">
        <f>Frumgögn!BJ61</f>
        <v>164</v>
      </c>
      <c r="I488" s="27">
        <f>Frumgögn!BH83</f>
        <v>46</v>
      </c>
      <c r="J488" s="28">
        <f>Frumgögn!BI83</f>
        <v>24</v>
      </c>
      <c r="K488" s="29">
        <f>Frumgögn!BJ83</f>
        <v>22</v>
      </c>
      <c r="L488" s="116">
        <f>Frumgögn!BH105</f>
        <v>11</v>
      </c>
      <c r="M488" s="117">
        <f>Frumgögn!BI105</f>
        <v>8</v>
      </c>
      <c r="N488" s="119">
        <f>Frumgögn!BJ105</f>
        <v>3</v>
      </c>
      <c r="P488" s="36">
        <f t="shared" si="134"/>
        <v>771</v>
      </c>
      <c r="Q488" s="37">
        <f t="shared" si="135"/>
        <v>418</v>
      </c>
      <c r="R488" s="38">
        <f t="shared" si="136"/>
        <v>353</v>
      </c>
      <c r="S488" s="43">
        <f t="shared" si="137"/>
        <v>-3.8735983690112129E-2</v>
      </c>
      <c r="T488" s="44">
        <f t="shared" si="138"/>
        <v>3.2712445556482256E-2</v>
      </c>
      <c r="V488" s="36">
        <f>Frumgögn!BH17</f>
        <v>28238</v>
      </c>
      <c r="W488" s="37">
        <f>Frumgögn!BI17</f>
        <v>14984</v>
      </c>
      <c r="X488" s="38">
        <f>Frumgögn!BJ17</f>
        <v>13246</v>
      </c>
      <c r="Y488" s="10">
        <f t="shared" si="139"/>
        <v>-4.1061392042574064E-2</v>
      </c>
      <c r="Z488" s="44">
        <f t="shared" si="140"/>
        <v>3.6298665175916713E-2</v>
      </c>
    </row>
    <row r="489" spans="1:26" x14ac:dyDescent="0.25">
      <c r="B489" s="2" t="s">
        <v>20</v>
      </c>
      <c r="C489" s="27">
        <f>Frumgögn!BH40</f>
        <v>380</v>
      </c>
      <c r="D489" s="28">
        <f>Frumgögn!BI40</f>
        <v>199</v>
      </c>
      <c r="E489" s="29">
        <f>Frumgögn!BJ40</f>
        <v>181</v>
      </c>
      <c r="F489" s="116">
        <f>Frumgögn!BH62</f>
        <v>341</v>
      </c>
      <c r="G489" s="117">
        <f>Frumgögn!BI62</f>
        <v>187</v>
      </c>
      <c r="H489" s="119">
        <f>Frumgögn!BJ62</f>
        <v>154</v>
      </c>
      <c r="I489" s="27">
        <f>Frumgögn!BH84</f>
        <v>36</v>
      </c>
      <c r="J489" s="28">
        <f>Frumgögn!BI84</f>
        <v>23</v>
      </c>
      <c r="K489" s="29">
        <f>Frumgögn!BJ84</f>
        <v>13</v>
      </c>
      <c r="L489" s="116">
        <f>Frumgögn!BH106</f>
        <v>6</v>
      </c>
      <c r="M489" s="117">
        <f>Frumgögn!BI106</f>
        <v>4</v>
      </c>
      <c r="N489" s="119">
        <f>Frumgögn!BJ106</f>
        <v>2</v>
      </c>
      <c r="P489" s="36">
        <f t="shared" si="134"/>
        <v>763</v>
      </c>
      <c r="Q489" s="37">
        <f t="shared" si="135"/>
        <v>413</v>
      </c>
      <c r="R489" s="38">
        <f t="shared" si="136"/>
        <v>350</v>
      </c>
      <c r="S489" s="43">
        <f t="shared" si="137"/>
        <v>-3.8272634602909833E-2</v>
      </c>
      <c r="T489" s="44">
        <f t="shared" si="138"/>
        <v>3.2434436104160871E-2</v>
      </c>
      <c r="V489" s="36">
        <f>Frumgögn!BH18</f>
        <v>25036</v>
      </c>
      <c r="W489" s="37">
        <f>Frumgögn!BI18</f>
        <v>13062</v>
      </c>
      <c r="X489" s="38">
        <f>Frumgögn!BJ18</f>
        <v>11972</v>
      </c>
      <c r="Y489" s="10">
        <f t="shared" si="139"/>
        <v>-3.5794440927663006E-2</v>
      </c>
      <c r="Z489" s="44">
        <f t="shared" si="140"/>
        <v>3.2807460326594817E-2</v>
      </c>
    </row>
    <row r="490" spans="1:26" x14ac:dyDescent="0.25">
      <c r="B490" s="2" t="s">
        <v>21</v>
      </c>
      <c r="C490" s="27">
        <f>Frumgögn!BH41</f>
        <v>302</v>
      </c>
      <c r="D490" s="28">
        <f>Frumgögn!BI41</f>
        <v>172</v>
      </c>
      <c r="E490" s="29">
        <f>Frumgögn!BJ41</f>
        <v>130</v>
      </c>
      <c r="F490" s="116">
        <f>Frumgögn!BH63</f>
        <v>314</v>
      </c>
      <c r="G490" s="117">
        <f>Frumgögn!BI63</f>
        <v>159</v>
      </c>
      <c r="H490" s="119">
        <f>Frumgögn!BJ63</f>
        <v>155</v>
      </c>
      <c r="I490" s="27">
        <f>Frumgögn!BH85</f>
        <v>31</v>
      </c>
      <c r="J490" s="28">
        <f>Frumgögn!BI85</f>
        <v>14</v>
      </c>
      <c r="K490" s="29">
        <f>Frumgögn!BJ85</f>
        <v>17</v>
      </c>
      <c r="L490" s="116">
        <f>Frumgögn!BH107</f>
        <v>4</v>
      </c>
      <c r="M490" s="117">
        <f>Frumgögn!BI107</f>
        <v>3</v>
      </c>
      <c r="N490" s="119">
        <f>Frumgögn!BJ107</f>
        <v>1</v>
      </c>
      <c r="P490" s="36">
        <f t="shared" si="134"/>
        <v>651</v>
      </c>
      <c r="Q490" s="37">
        <f t="shared" si="135"/>
        <v>348</v>
      </c>
      <c r="R490" s="38">
        <f t="shared" si="136"/>
        <v>303</v>
      </c>
      <c r="S490" s="43">
        <f t="shared" si="137"/>
        <v>-3.2249096469279953E-2</v>
      </c>
      <c r="T490" s="44">
        <f t="shared" si="138"/>
        <v>2.807895468445927E-2</v>
      </c>
      <c r="V490" s="36">
        <f>Frumgögn!BH19</f>
        <v>24423</v>
      </c>
      <c r="W490" s="37">
        <f>Frumgögn!BI19</f>
        <v>12583</v>
      </c>
      <c r="X490" s="38">
        <f>Frumgögn!BJ19</f>
        <v>11838</v>
      </c>
      <c r="Y490" s="10">
        <f t="shared" si="139"/>
        <v>-3.4481813672698175E-2</v>
      </c>
      <c r="Z490" s="44">
        <f t="shared" si="140"/>
        <v>3.2440253537105695E-2</v>
      </c>
    </row>
    <row r="491" spans="1:26" x14ac:dyDescent="0.25">
      <c r="B491" s="2" t="s">
        <v>22</v>
      </c>
      <c r="C491" s="27">
        <f>Frumgögn!BH42</f>
        <v>264</v>
      </c>
      <c r="D491" s="28">
        <f>Frumgögn!BI42</f>
        <v>144</v>
      </c>
      <c r="E491" s="29">
        <f>Frumgögn!BJ42</f>
        <v>120</v>
      </c>
      <c r="F491" s="116">
        <f>Frumgögn!BH64</f>
        <v>313</v>
      </c>
      <c r="G491" s="117">
        <f>Frumgögn!BI64</f>
        <v>153</v>
      </c>
      <c r="H491" s="119">
        <f>Frumgögn!BJ64</f>
        <v>160</v>
      </c>
      <c r="I491" s="27">
        <f>Frumgögn!BH86</f>
        <v>34</v>
      </c>
      <c r="J491" s="28">
        <f>Frumgögn!BI86</f>
        <v>15</v>
      </c>
      <c r="K491" s="29">
        <f>Frumgögn!BJ86</f>
        <v>19</v>
      </c>
      <c r="L491" s="116">
        <f>Frumgögn!BH108</f>
        <v>7</v>
      </c>
      <c r="M491" s="117">
        <f>Frumgögn!BI108</f>
        <v>4</v>
      </c>
      <c r="N491" s="119">
        <f>Frumgögn!BJ108</f>
        <v>3</v>
      </c>
      <c r="P491" s="36">
        <f t="shared" si="134"/>
        <v>618</v>
      </c>
      <c r="Q491" s="37">
        <f t="shared" si="135"/>
        <v>316</v>
      </c>
      <c r="R491" s="38">
        <f t="shared" si="136"/>
        <v>302</v>
      </c>
      <c r="S491" s="43">
        <f t="shared" si="137"/>
        <v>-2.9283662311185246E-2</v>
      </c>
      <c r="T491" s="44">
        <f t="shared" si="138"/>
        <v>2.7986284867018811E-2</v>
      </c>
      <c r="V491" s="36">
        <f>Frumgögn!BH20</f>
        <v>23353</v>
      </c>
      <c r="W491" s="37">
        <f>Frumgögn!BI20</f>
        <v>11972</v>
      </c>
      <c r="X491" s="38">
        <f>Frumgögn!BJ20</f>
        <v>11380</v>
      </c>
      <c r="Y491" s="10">
        <f t="shared" si="139"/>
        <v>-3.2807460326594817E-2</v>
      </c>
      <c r="Z491" s="44">
        <f t="shared" si="140"/>
        <v>3.1185173614821999E-2</v>
      </c>
    </row>
    <row r="492" spans="1:26" x14ac:dyDescent="0.25">
      <c r="B492" s="2" t="s">
        <v>23</v>
      </c>
      <c r="C492" s="27">
        <f>Frumgögn!BH43</f>
        <v>325</v>
      </c>
      <c r="D492" s="28">
        <f>Frumgögn!BI43</f>
        <v>165</v>
      </c>
      <c r="E492" s="29">
        <f>Frumgögn!BJ43</f>
        <v>160</v>
      </c>
      <c r="F492" s="116">
        <f>Frumgögn!BH65</f>
        <v>268</v>
      </c>
      <c r="G492" s="117">
        <f>Frumgögn!BI65</f>
        <v>146</v>
      </c>
      <c r="H492" s="119">
        <f>Frumgögn!BJ65</f>
        <v>122</v>
      </c>
      <c r="I492" s="27">
        <f>Frumgögn!BH87</f>
        <v>35</v>
      </c>
      <c r="J492" s="28">
        <f>Frumgögn!BI87</f>
        <v>21</v>
      </c>
      <c r="K492" s="29">
        <f>Frumgögn!BJ87</f>
        <v>14</v>
      </c>
      <c r="L492" s="116">
        <f>Frumgögn!BH109</f>
        <v>9</v>
      </c>
      <c r="M492" s="117">
        <f>Frumgögn!BI109</f>
        <v>5</v>
      </c>
      <c r="N492" s="119">
        <f>Frumgögn!BJ109</f>
        <v>4</v>
      </c>
      <c r="P492" s="36">
        <f t="shared" si="134"/>
        <v>637</v>
      </c>
      <c r="Q492" s="37">
        <f t="shared" si="135"/>
        <v>337</v>
      </c>
      <c r="R492" s="38">
        <f t="shared" si="136"/>
        <v>300</v>
      </c>
      <c r="S492" s="43">
        <f t="shared" si="137"/>
        <v>-3.1229728477434899E-2</v>
      </c>
      <c r="T492" s="44">
        <f t="shared" si="138"/>
        <v>2.7800945232137893E-2</v>
      </c>
      <c r="V492" s="36">
        <f>Frumgögn!BH21</f>
        <v>20992</v>
      </c>
      <c r="W492" s="37">
        <f>Frumgögn!BI21</f>
        <v>10621</v>
      </c>
      <c r="X492" s="38">
        <f>Frumgögn!BJ21</f>
        <v>10371</v>
      </c>
      <c r="Y492" s="10">
        <f t="shared" si="139"/>
        <v>-2.9105248590775436E-2</v>
      </c>
      <c r="Z492" s="44">
        <f t="shared" si="140"/>
        <v>2.8420161296952458E-2</v>
      </c>
    </row>
    <row r="493" spans="1:26" x14ac:dyDescent="0.25">
      <c r="B493" s="2" t="s">
        <v>24</v>
      </c>
      <c r="C493" s="27">
        <f>Frumgögn!BH44</f>
        <v>317</v>
      </c>
      <c r="D493" s="28">
        <f>Frumgögn!BI44</f>
        <v>179</v>
      </c>
      <c r="E493" s="29">
        <f>Frumgögn!BJ44</f>
        <v>138</v>
      </c>
      <c r="F493" s="116">
        <f>Frumgögn!BH66</f>
        <v>322</v>
      </c>
      <c r="G493" s="117">
        <f>Frumgögn!BI66</f>
        <v>153</v>
      </c>
      <c r="H493" s="119">
        <f>Frumgögn!BJ66</f>
        <v>169</v>
      </c>
      <c r="I493" s="27">
        <f>Frumgögn!BH88</f>
        <v>46</v>
      </c>
      <c r="J493" s="28">
        <f>Frumgögn!BI88</f>
        <v>22</v>
      </c>
      <c r="K493" s="29">
        <f>Frumgögn!BJ88</f>
        <v>24</v>
      </c>
      <c r="L493" s="116">
        <f>Frumgögn!BH110</f>
        <v>13</v>
      </c>
      <c r="M493" s="117">
        <f>Frumgögn!BI110</f>
        <v>8</v>
      </c>
      <c r="N493" s="119">
        <f>Frumgögn!BJ110</f>
        <v>5</v>
      </c>
      <c r="P493" s="36">
        <f t="shared" si="134"/>
        <v>698</v>
      </c>
      <c r="Q493" s="37">
        <f t="shared" si="135"/>
        <v>362</v>
      </c>
      <c r="R493" s="38">
        <f t="shared" si="136"/>
        <v>336</v>
      </c>
      <c r="S493" s="43">
        <f t="shared" si="137"/>
        <v>-3.3546473913446388E-2</v>
      </c>
      <c r="T493" s="44">
        <f t="shared" si="138"/>
        <v>3.113705865999444E-2</v>
      </c>
      <c r="V493" s="36">
        <f>Frumgögn!BH22</f>
        <v>21897</v>
      </c>
      <c r="W493" s="37">
        <f>Frumgögn!BI22</f>
        <v>10785</v>
      </c>
      <c r="X493" s="38">
        <f>Frumgögn!BJ22</f>
        <v>11111</v>
      </c>
      <c r="Y493" s="10">
        <f t="shared" si="139"/>
        <v>-2.9554665855523309E-2</v>
      </c>
      <c r="Z493" s="44">
        <f t="shared" si="140"/>
        <v>3.0448019686668475E-2</v>
      </c>
    </row>
    <row r="494" spans="1:26" x14ac:dyDescent="0.25">
      <c r="B494" s="2" t="s">
        <v>25</v>
      </c>
      <c r="C494" s="27">
        <f>Frumgögn!BH45</f>
        <v>319</v>
      </c>
      <c r="D494" s="28">
        <f>Frumgögn!BI45</f>
        <v>175</v>
      </c>
      <c r="E494" s="29">
        <f>Frumgögn!BJ45</f>
        <v>144</v>
      </c>
      <c r="F494" s="116">
        <f>Frumgögn!BH67</f>
        <v>311</v>
      </c>
      <c r="G494" s="117">
        <f>Frumgögn!BI67</f>
        <v>163</v>
      </c>
      <c r="H494" s="119">
        <f>Frumgögn!BJ67</f>
        <v>148</v>
      </c>
      <c r="I494" s="27">
        <f>Frumgögn!BH89</f>
        <v>42</v>
      </c>
      <c r="J494" s="28">
        <f>Frumgögn!BI89</f>
        <v>25</v>
      </c>
      <c r="K494" s="29">
        <f>Frumgögn!BJ89</f>
        <v>17</v>
      </c>
      <c r="L494" s="116">
        <f>Frumgögn!BH111</f>
        <v>8</v>
      </c>
      <c r="M494" s="117">
        <f>Frumgögn!BI111</f>
        <v>3</v>
      </c>
      <c r="N494" s="119">
        <f>Frumgögn!BJ111</f>
        <v>5</v>
      </c>
      <c r="P494" s="36">
        <f t="shared" si="134"/>
        <v>680</v>
      </c>
      <c r="Q494" s="37">
        <f t="shared" si="135"/>
        <v>366</v>
      </c>
      <c r="R494" s="38">
        <f t="shared" si="136"/>
        <v>314</v>
      </c>
      <c r="S494" s="43">
        <f t="shared" si="137"/>
        <v>-3.3917153183208232E-2</v>
      </c>
      <c r="T494" s="44">
        <f t="shared" si="138"/>
        <v>2.9098322676304328E-2</v>
      </c>
      <c r="V494" s="36">
        <f>Frumgögn!BH23</f>
        <v>20557</v>
      </c>
      <c r="W494" s="37">
        <f>Frumgögn!BI23</f>
        <v>10311</v>
      </c>
      <c r="X494" s="38">
        <f>Frumgögn!BJ23</f>
        <v>10246</v>
      </c>
      <c r="Y494" s="10">
        <f t="shared" si="139"/>
        <v>-2.8255740346434941E-2</v>
      </c>
      <c r="Z494" s="44">
        <f t="shared" si="140"/>
        <v>2.8077617650040968E-2</v>
      </c>
    </row>
    <row r="495" spans="1:26" x14ac:dyDescent="0.25">
      <c r="B495" s="2" t="s">
        <v>26</v>
      </c>
      <c r="C495" s="27">
        <f>Frumgögn!BH46</f>
        <v>219</v>
      </c>
      <c r="D495" s="28">
        <f>Frumgögn!BI46</f>
        <v>128</v>
      </c>
      <c r="E495" s="29">
        <f>Frumgögn!BJ46</f>
        <v>91</v>
      </c>
      <c r="F495" s="116">
        <f>Frumgögn!BH68</f>
        <v>276</v>
      </c>
      <c r="G495" s="117">
        <f>Frumgögn!BI68</f>
        <v>146</v>
      </c>
      <c r="H495" s="119">
        <f>Frumgögn!BJ68</f>
        <v>130</v>
      </c>
      <c r="I495" s="27">
        <f>Frumgögn!BH90</f>
        <v>44</v>
      </c>
      <c r="J495" s="28">
        <f>Frumgögn!BI90</f>
        <v>24</v>
      </c>
      <c r="K495" s="29">
        <f>Frumgögn!BJ90</f>
        <v>20</v>
      </c>
      <c r="L495" s="116">
        <f>Frumgögn!BH112</f>
        <v>8</v>
      </c>
      <c r="M495" s="117">
        <f>Frumgögn!BI112</f>
        <v>5</v>
      </c>
      <c r="N495" s="119">
        <f>Frumgögn!BJ112</f>
        <v>3</v>
      </c>
      <c r="P495" s="36">
        <f t="shared" si="134"/>
        <v>547</v>
      </c>
      <c r="Q495" s="37">
        <f t="shared" si="135"/>
        <v>303</v>
      </c>
      <c r="R495" s="38">
        <f t="shared" si="136"/>
        <v>244</v>
      </c>
      <c r="S495" s="43">
        <f t="shared" si="137"/>
        <v>-2.807895468445927E-2</v>
      </c>
      <c r="T495" s="44">
        <f t="shared" si="138"/>
        <v>2.2611435455472152E-2</v>
      </c>
      <c r="V495" s="36">
        <f>Frumgögn!BH24</f>
        <v>17818</v>
      </c>
      <c r="W495" s="37">
        <f>Frumgögn!BI24</f>
        <v>8897</v>
      </c>
      <c r="X495" s="38">
        <f>Frumgögn!BJ24</f>
        <v>8921</v>
      </c>
      <c r="Y495" s="10">
        <f t="shared" si="139"/>
        <v>-2.4380886612572174E-2</v>
      </c>
      <c r="Z495" s="44">
        <f t="shared" si="140"/>
        <v>2.444665499277918E-2</v>
      </c>
    </row>
    <row r="496" spans="1:26" x14ac:dyDescent="0.25">
      <c r="B496" s="2" t="s">
        <v>27</v>
      </c>
      <c r="C496" s="27">
        <f>Frumgögn!BH47</f>
        <v>215</v>
      </c>
      <c r="D496" s="28">
        <f>Frumgögn!BI47</f>
        <v>118</v>
      </c>
      <c r="E496" s="29">
        <f>Frumgögn!BJ47</f>
        <v>97</v>
      </c>
      <c r="F496" s="116">
        <f>Frumgögn!BH69</f>
        <v>218</v>
      </c>
      <c r="G496" s="117">
        <f>Frumgögn!BI69</f>
        <v>125</v>
      </c>
      <c r="H496" s="119">
        <f>Frumgögn!BJ69</f>
        <v>93</v>
      </c>
      <c r="I496" s="27">
        <f>Frumgögn!BH91</f>
        <v>42</v>
      </c>
      <c r="J496" s="28">
        <f>Frumgögn!BI91</f>
        <v>24</v>
      </c>
      <c r="K496" s="29">
        <f>Frumgögn!BJ91</f>
        <v>18</v>
      </c>
      <c r="L496" s="116">
        <f>Frumgögn!BH113</f>
        <v>6</v>
      </c>
      <c r="M496" s="117">
        <f>Frumgögn!BI113</f>
        <v>5</v>
      </c>
      <c r="N496" s="119">
        <f>Frumgögn!BJ113</f>
        <v>1</v>
      </c>
      <c r="P496" s="36">
        <f t="shared" si="134"/>
        <v>481</v>
      </c>
      <c r="Q496" s="37">
        <f t="shared" si="135"/>
        <v>272</v>
      </c>
      <c r="R496" s="38">
        <f t="shared" si="136"/>
        <v>209</v>
      </c>
      <c r="S496" s="43">
        <f t="shared" si="137"/>
        <v>-2.5206190343805022E-2</v>
      </c>
      <c r="T496" s="44">
        <f t="shared" si="138"/>
        <v>1.9367991845056064E-2</v>
      </c>
      <c r="V496" s="36">
        <f>Frumgögn!BH25</f>
        <v>14631</v>
      </c>
      <c r="W496" s="37">
        <f>Frumgögn!BI25</f>
        <v>7304</v>
      </c>
      <c r="X496" s="38">
        <f>Frumgögn!BJ25</f>
        <v>7327</v>
      </c>
      <c r="Y496" s="10">
        <f t="shared" si="139"/>
        <v>-2.0015510376332153E-2</v>
      </c>
      <c r="Z496" s="44">
        <f t="shared" si="140"/>
        <v>2.0078538407363865E-2</v>
      </c>
    </row>
    <row r="497" spans="1:26" x14ac:dyDescent="0.25">
      <c r="B497" s="2" t="s">
        <v>28</v>
      </c>
      <c r="C497" s="27">
        <f>Frumgögn!BH48</f>
        <v>179</v>
      </c>
      <c r="D497" s="28">
        <f>Frumgögn!BI48</f>
        <v>95</v>
      </c>
      <c r="E497" s="29">
        <f>Frumgögn!BJ48</f>
        <v>84</v>
      </c>
      <c r="F497" s="116">
        <f>Frumgögn!BH70</f>
        <v>178</v>
      </c>
      <c r="G497" s="117">
        <f>Frumgögn!BI70</f>
        <v>88</v>
      </c>
      <c r="H497" s="119">
        <f>Frumgögn!BJ70</f>
        <v>90</v>
      </c>
      <c r="I497" s="27">
        <f>Frumgögn!BH92</f>
        <v>28</v>
      </c>
      <c r="J497" s="28">
        <f>Frumgögn!BI92</f>
        <v>14</v>
      </c>
      <c r="K497" s="29">
        <f>Frumgögn!BJ92</f>
        <v>14</v>
      </c>
      <c r="L497" s="116">
        <f>Frumgögn!BH114</f>
        <v>3</v>
      </c>
      <c r="M497" s="117">
        <f>Frumgögn!BI114</f>
        <v>1</v>
      </c>
      <c r="N497" s="119">
        <f>Frumgögn!BJ114</f>
        <v>2</v>
      </c>
      <c r="P497" s="36">
        <f t="shared" si="134"/>
        <v>388</v>
      </c>
      <c r="Q497" s="37">
        <f t="shared" si="135"/>
        <v>198</v>
      </c>
      <c r="R497" s="38">
        <f t="shared" si="136"/>
        <v>190</v>
      </c>
      <c r="S497" s="43">
        <f t="shared" si="137"/>
        <v>-1.834862385321101E-2</v>
      </c>
      <c r="T497" s="44">
        <f t="shared" si="138"/>
        <v>1.7607265313687333E-2</v>
      </c>
      <c r="V497" s="36">
        <f>Frumgögn!BH26</f>
        <v>10515</v>
      </c>
      <c r="W497" s="37">
        <f>Frumgögn!BI26</f>
        <v>5117</v>
      </c>
      <c r="X497" s="38">
        <f>Frumgögn!BJ26</f>
        <v>5398</v>
      </c>
      <c r="Y497" s="10">
        <f t="shared" si="139"/>
        <v>-1.4022366729968733E-2</v>
      </c>
      <c r="Z497" s="44">
        <f t="shared" si="140"/>
        <v>1.4792404848225761E-2</v>
      </c>
    </row>
    <row r="498" spans="1:26" x14ac:dyDescent="0.25">
      <c r="B498" s="2" t="s">
        <v>29</v>
      </c>
      <c r="C498" s="27">
        <f>Frumgögn!BH49</f>
        <v>76</v>
      </c>
      <c r="D498" s="28">
        <f>Frumgögn!BI49</f>
        <v>34</v>
      </c>
      <c r="E498" s="29">
        <f>Frumgögn!BJ49</f>
        <v>42</v>
      </c>
      <c r="F498" s="116">
        <f>Frumgögn!BH71</f>
        <v>117</v>
      </c>
      <c r="G498" s="117">
        <f>Frumgögn!BI71</f>
        <v>67</v>
      </c>
      <c r="H498" s="119">
        <f>Frumgögn!BJ71</f>
        <v>50</v>
      </c>
      <c r="I498" s="27">
        <f>Frumgögn!BH93</f>
        <v>17</v>
      </c>
      <c r="J498" s="28">
        <f>Frumgögn!BI93</f>
        <v>9</v>
      </c>
      <c r="K498" s="29">
        <f>Frumgögn!BJ93</f>
        <v>8</v>
      </c>
      <c r="L498" s="116">
        <f>Frumgögn!BH115</f>
        <v>0</v>
      </c>
      <c r="M498" s="117">
        <f>Frumgögn!BI115</f>
        <v>0</v>
      </c>
      <c r="N498" s="119">
        <f>Frumgögn!BJ115</f>
        <v>0</v>
      </c>
      <c r="P498" s="36">
        <f t="shared" si="134"/>
        <v>210</v>
      </c>
      <c r="Q498" s="37">
        <f t="shared" si="135"/>
        <v>110</v>
      </c>
      <c r="R498" s="38">
        <f t="shared" si="136"/>
        <v>100</v>
      </c>
      <c r="S498" s="43">
        <f t="shared" si="137"/>
        <v>-1.0193679918450561E-2</v>
      </c>
      <c r="T498" s="44">
        <f t="shared" si="138"/>
        <v>9.2669817440459643E-3</v>
      </c>
      <c r="V498" s="36">
        <f>Frumgögn!BH27</f>
        <v>6390</v>
      </c>
      <c r="W498" s="37">
        <f>Frumgögn!BI27</f>
        <v>3003</v>
      </c>
      <c r="X498" s="38">
        <f>Frumgögn!BJ27</f>
        <v>3387</v>
      </c>
      <c r="Y498" s="10">
        <f t="shared" si="139"/>
        <v>-8.2292685734016227E-3</v>
      </c>
      <c r="Z498" s="44">
        <f t="shared" si="140"/>
        <v>9.2815626567137183E-3</v>
      </c>
    </row>
    <row r="499" spans="1:26" x14ac:dyDescent="0.25">
      <c r="B499" s="2" t="s">
        <v>30</v>
      </c>
      <c r="C499" s="27">
        <f>Frumgögn!BH50</f>
        <v>56</v>
      </c>
      <c r="D499" s="28">
        <f>Frumgögn!BI50</f>
        <v>25</v>
      </c>
      <c r="E499" s="29">
        <f>Frumgögn!BJ50</f>
        <v>31</v>
      </c>
      <c r="F499" s="116">
        <f>Frumgögn!BH72</f>
        <v>57</v>
      </c>
      <c r="G499" s="117">
        <f>Frumgögn!BI72</f>
        <v>27</v>
      </c>
      <c r="H499" s="119">
        <f>Frumgögn!BJ72</f>
        <v>30</v>
      </c>
      <c r="I499" s="27">
        <f>Frumgögn!BH94</f>
        <v>13</v>
      </c>
      <c r="J499" s="28">
        <f>Frumgögn!BI94</f>
        <v>1</v>
      </c>
      <c r="K499" s="29">
        <f>Frumgögn!BJ94</f>
        <v>12</v>
      </c>
      <c r="L499" s="116">
        <f>Frumgögn!BH116</f>
        <v>0</v>
      </c>
      <c r="M499" s="117">
        <f>Frumgögn!BI116</f>
        <v>0</v>
      </c>
      <c r="N499" s="119">
        <f>Frumgögn!BJ116</f>
        <v>0</v>
      </c>
      <c r="P499" s="36">
        <f t="shared" si="134"/>
        <v>126</v>
      </c>
      <c r="Q499" s="37">
        <f t="shared" si="135"/>
        <v>53</v>
      </c>
      <c r="R499" s="38">
        <f t="shared" si="136"/>
        <v>73</v>
      </c>
      <c r="S499" s="43">
        <f t="shared" si="137"/>
        <v>-4.9115003243443613E-3</v>
      </c>
      <c r="T499" s="44">
        <f t="shared" si="138"/>
        <v>6.764896673153554E-3</v>
      </c>
      <c r="V499" s="36">
        <f>Frumgögn!BH28</f>
        <v>4080</v>
      </c>
      <c r="W499" s="37">
        <f>Frumgögn!BI28</f>
        <v>1730</v>
      </c>
      <c r="X499" s="38">
        <f>Frumgögn!BJ28</f>
        <v>2350</v>
      </c>
      <c r="Y499" s="10">
        <f t="shared" si="139"/>
        <v>-4.7408040732550144E-3</v>
      </c>
      <c r="Z499" s="44">
        <f t="shared" si="140"/>
        <v>6.4398205619360018E-3</v>
      </c>
    </row>
    <row r="500" spans="1:26" x14ac:dyDescent="0.25">
      <c r="B500" s="2" t="s">
        <v>31</v>
      </c>
      <c r="C500" s="27">
        <f>Frumgögn!BH51</f>
        <v>21</v>
      </c>
      <c r="D500" s="28">
        <f>Frumgögn!BI51</f>
        <v>12</v>
      </c>
      <c r="E500" s="29">
        <f>Frumgögn!BJ51</f>
        <v>9</v>
      </c>
      <c r="F500" s="116">
        <f>Frumgögn!BH73</f>
        <v>20</v>
      </c>
      <c r="G500" s="117">
        <f>Frumgögn!BI73</f>
        <v>9</v>
      </c>
      <c r="H500" s="119">
        <f>Frumgögn!BJ73</f>
        <v>11</v>
      </c>
      <c r="I500" s="27">
        <f>Frumgögn!BH95</f>
        <v>5</v>
      </c>
      <c r="J500" s="28">
        <f>Frumgögn!BI95</f>
        <v>2</v>
      </c>
      <c r="K500" s="29">
        <f>Frumgögn!BJ95</f>
        <v>3</v>
      </c>
      <c r="L500" s="116">
        <f>Frumgögn!BH117</f>
        <v>0</v>
      </c>
      <c r="M500" s="117">
        <f>Frumgögn!BI117</f>
        <v>0</v>
      </c>
      <c r="N500" s="119">
        <f>Frumgögn!BJ117</f>
        <v>0</v>
      </c>
      <c r="P500" s="36">
        <f t="shared" si="134"/>
        <v>46</v>
      </c>
      <c r="Q500" s="37">
        <f t="shared" si="135"/>
        <v>23</v>
      </c>
      <c r="R500" s="38">
        <f t="shared" si="136"/>
        <v>23</v>
      </c>
      <c r="S500" s="43">
        <f t="shared" si="137"/>
        <v>-2.1314058011305719E-3</v>
      </c>
      <c r="T500" s="44">
        <f t="shared" si="138"/>
        <v>2.1314058011305719E-3</v>
      </c>
      <c r="V500" s="36">
        <f>Frumgögn!BH29</f>
        <v>2015</v>
      </c>
      <c r="W500" s="37">
        <f>Frumgögn!BI29</f>
        <v>755</v>
      </c>
      <c r="X500" s="38">
        <f>Frumgögn!BJ29</f>
        <v>1260</v>
      </c>
      <c r="Y500" s="10">
        <f t="shared" si="139"/>
        <v>-2.0689636273453962E-3</v>
      </c>
      <c r="Z500" s="44">
        <f t="shared" si="140"/>
        <v>3.4528399608678138E-3</v>
      </c>
    </row>
    <row r="501" spans="1:26" x14ac:dyDescent="0.25">
      <c r="B501" s="2" t="s">
        <v>32</v>
      </c>
      <c r="C501" s="27">
        <f>Frumgögn!BH52</f>
        <v>4</v>
      </c>
      <c r="D501" s="28">
        <f>Frumgögn!BI52</f>
        <v>0</v>
      </c>
      <c r="E501" s="29">
        <f>Frumgögn!BJ52</f>
        <v>4</v>
      </c>
      <c r="F501" s="116">
        <f>Frumgögn!BH74</f>
        <v>5</v>
      </c>
      <c r="G501" s="117">
        <f>Frumgögn!BI74</f>
        <v>2</v>
      </c>
      <c r="H501" s="119">
        <f>Frumgögn!BJ74</f>
        <v>3</v>
      </c>
      <c r="I501" s="27">
        <f>Frumgögn!BH96</f>
        <v>2</v>
      </c>
      <c r="J501" s="28">
        <f>Frumgögn!BI96</f>
        <v>0</v>
      </c>
      <c r="K501" s="29">
        <f>Frumgögn!BJ96</f>
        <v>2</v>
      </c>
      <c r="L501" s="116">
        <f>Frumgögn!BH118</f>
        <v>0</v>
      </c>
      <c r="M501" s="117">
        <f>Frumgögn!BI118</f>
        <v>0</v>
      </c>
      <c r="N501" s="119">
        <f>Frumgögn!BJ118</f>
        <v>0</v>
      </c>
      <c r="P501" s="36">
        <f t="shared" si="134"/>
        <v>11</v>
      </c>
      <c r="Q501" s="37">
        <f t="shared" si="135"/>
        <v>2</v>
      </c>
      <c r="R501" s="38">
        <f t="shared" si="136"/>
        <v>9</v>
      </c>
      <c r="S501" s="43">
        <f t="shared" si="137"/>
        <v>-1.8533963488091929E-4</v>
      </c>
      <c r="T501" s="44">
        <f t="shared" si="138"/>
        <v>8.3402835696413675E-4</v>
      </c>
      <c r="V501" s="36">
        <f>Frumgögn!BH30</f>
        <v>475</v>
      </c>
      <c r="W501" s="37">
        <f>Frumgögn!BI30</f>
        <v>143</v>
      </c>
      <c r="X501" s="38">
        <f>Frumgögn!BJ30</f>
        <v>332</v>
      </c>
      <c r="Y501" s="10">
        <f t="shared" si="139"/>
        <v>-3.9186993206674392E-4</v>
      </c>
      <c r="Z501" s="44">
        <f t="shared" si="140"/>
        <v>9.0979592619691606E-4</v>
      </c>
    </row>
    <row r="502" spans="1:26" ht="15.75" thickBot="1" x14ac:dyDescent="0.3">
      <c r="B502" s="2" t="s">
        <v>33</v>
      </c>
      <c r="C502" s="30">
        <f>Frumgögn!BH53</f>
        <v>1</v>
      </c>
      <c r="D502" s="31">
        <f>Frumgögn!BI53</f>
        <v>0</v>
      </c>
      <c r="E502" s="32">
        <f>Frumgögn!BJ53</f>
        <v>1</v>
      </c>
      <c r="F502" s="120">
        <f>Frumgögn!BH75</f>
        <v>0</v>
      </c>
      <c r="G502" s="121">
        <f>Frumgögn!BI75</f>
        <v>0</v>
      </c>
      <c r="H502" s="122">
        <f>Frumgögn!BJ75</f>
        <v>0</v>
      </c>
      <c r="I502" s="30">
        <f>Frumgögn!BH97</f>
        <v>0</v>
      </c>
      <c r="J502" s="31">
        <f>Frumgögn!BI97</f>
        <v>0</v>
      </c>
      <c r="K502" s="32">
        <f>Frumgögn!BJ97</f>
        <v>0</v>
      </c>
      <c r="L502" s="120">
        <f>Frumgögn!BH119</f>
        <v>0</v>
      </c>
      <c r="M502" s="121">
        <f>Frumgögn!BI119</f>
        <v>0</v>
      </c>
      <c r="N502" s="122">
        <f>Frumgögn!BJ119</f>
        <v>0</v>
      </c>
      <c r="P502" s="39">
        <f t="shared" si="134"/>
        <v>1</v>
      </c>
      <c r="Q502" s="40">
        <f t="shared" si="135"/>
        <v>0</v>
      </c>
      <c r="R502" s="41">
        <f t="shared" si="136"/>
        <v>1</v>
      </c>
      <c r="S502" s="45">
        <f t="shared" si="137"/>
        <v>0</v>
      </c>
      <c r="T502" s="46">
        <f t="shared" si="138"/>
        <v>9.2669817440459645E-5</v>
      </c>
      <c r="V502" s="39">
        <f>Frumgögn!BH31</f>
        <v>44</v>
      </c>
      <c r="W502" s="40">
        <f>Frumgögn!BI31</f>
        <v>8</v>
      </c>
      <c r="X502" s="41">
        <f>Frumgögn!BJ31</f>
        <v>36</v>
      </c>
      <c r="Y502" s="51">
        <f t="shared" si="139"/>
        <v>-2.1922793402335324E-5</v>
      </c>
      <c r="Z502" s="46">
        <f t="shared" si="140"/>
        <v>9.8652570310508959E-5</v>
      </c>
    </row>
    <row r="503" spans="1:26" x14ac:dyDescent="0.25">
      <c r="B503" s="9"/>
      <c r="C503" s="9"/>
      <c r="D503" s="9"/>
      <c r="H503" s="9"/>
      <c r="I503" s="9"/>
      <c r="J503" s="10"/>
      <c r="O503" s="2" t="s">
        <v>42</v>
      </c>
      <c r="P503" s="9">
        <f>SUM(P482:P502)</f>
        <v>10791</v>
      </c>
      <c r="Q503" s="9">
        <f>SUM(Q482:Q502)</f>
        <v>5691</v>
      </c>
      <c r="R503" s="9">
        <f>SUM(R482:R502)</f>
        <v>5100</v>
      </c>
      <c r="U503" s="2" t="s">
        <v>42</v>
      </c>
      <c r="V503" s="9">
        <f>SUM(V482:V502)</f>
        <v>364917</v>
      </c>
      <c r="W503" s="9">
        <f>SUM(W482:W502)</f>
        <v>185754</v>
      </c>
      <c r="X503" s="9">
        <f>SUM(X482:X502)</f>
        <v>179093</v>
      </c>
    </row>
    <row r="504" spans="1:26" ht="15.75" thickBot="1" x14ac:dyDescent="0.3"/>
    <row r="505" spans="1:26" ht="21.75" thickBot="1" x14ac:dyDescent="0.4">
      <c r="A505" s="2" t="s">
        <v>38</v>
      </c>
      <c r="B505" s="49">
        <v>2023</v>
      </c>
      <c r="C505" s="127" t="s">
        <v>34</v>
      </c>
      <c r="D505" s="128"/>
      <c r="E505" s="129"/>
      <c r="F505" s="127" t="s">
        <v>35</v>
      </c>
      <c r="G505" s="128"/>
      <c r="H505" s="129"/>
      <c r="I505" s="127" t="s">
        <v>36</v>
      </c>
      <c r="J505" s="128"/>
      <c r="K505" s="129"/>
      <c r="L505" s="127" t="s">
        <v>37</v>
      </c>
      <c r="M505" s="128"/>
      <c r="N505" s="129"/>
      <c r="O505" s="42"/>
      <c r="P505" s="130" t="s">
        <v>38</v>
      </c>
      <c r="Q505" s="131"/>
      <c r="R505" s="132"/>
      <c r="S505" s="133">
        <f>B505</f>
        <v>2023</v>
      </c>
      <c r="T505" s="134"/>
      <c r="V505" s="130" t="s">
        <v>39</v>
      </c>
      <c r="W505" s="131"/>
      <c r="X505" s="132"/>
      <c r="Y505" s="133">
        <f>B505</f>
        <v>2023</v>
      </c>
      <c r="Z505" s="134"/>
    </row>
    <row r="506" spans="1:26" ht="15.75" thickBot="1" x14ac:dyDescent="0.3">
      <c r="A506" s="2"/>
      <c r="B506" s="2"/>
      <c r="C506" s="13" t="s">
        <v>9</v>
      </c>
      <c r="D506" s="12" t="s">
        <v>10</v>
      </c>
      <c r="E506" s="14" t="s">
        <v>11</v>
      </c>
      <c r="F506" s="18" t="s">
        <v>9</v>
      </c>
      <c r="G506" s="19" t="s">
        <v>10</v>
      </c>
      <c r="H506" s="20" t="s">
        <v>11</v>
      </c>
      <c r="I506" s="18" t="s">
        <v>9</v>
      </c>
      <c r="J506" s="19" t="s">
        <v>10</v>
      </c>
      <c r="K506" s="20" t="s">
        <v>11</v>
      </c>
      <c r="L506" s="18" t="s">
        <v>9</v>
      </c>
      <c r="M506" s="19" t="s">
        <v>10</v>
      </c>
      <c r="N506" s="20" t="s">
        <v>11</v>
      </c>
      <c r="O506" s="12"/>
      <c r="P506" s="21" t="s">
        <v>9</v>
      </c>
      <c r="Q506" s="22" t="s">
        <v>10</v>
      </c>
      <c r="R506" s="23" t="s">
        <v>11</v>
      </c>
      <c r="S506" s="18" t="s">
        <v>40</v>
      </c>
      <c r="T506" s="20" t="s">
        <v>41</v>
      </c>
      <c r="U506" s="2"/>
      <c r="V506" s="15" t="s">
        <v>9</v>
      </c>
      <c r="W506" s="16" t="s">
        <v>10</v>
      </c>
      <c r="X506" s="17" t="s">
        <v>11</v>
      </c>
      <c r="Y506" s="18" t="s">
        <v>40</v>
      </c>
      <c r="Z506" s="20" t="s">
        <v>41</v>
      </c>
    </row>
    <row r="507" spans="1:26" x14ac:dyDescent="0.25">
      <c r="B507" s="2" t="s">
        <v>13</v>
      </c>
      <c r="C507" s="24">
        <f>Frumgögn!BK33</f>
        <v>280</v>
      </c>
      <c r="D507" s="25">
        <f>Frumgögn!BL33</f>
        <v>144</v>
      </c>
      <c r="E507" s="26">
        <f>Frumgögn!BM33</f>
        <v>136</v>
      </c>
      <c r="F507" s="114">
        <f>Frumgögn!BK55</f>
        <v>266</v>
      </c>
      <c r="G507" s="115">
        <f>Frumgögn!BL55</f>
        <v>125</v>
      </c>
      <c r="H507" s="118">
        <f>Frumgögn!BM55</f>
        <v>141</v>
      </c>
      <c r="I507" s="24">
        <f>Frumgögn!BK77</f>
        <v>38</v>
      </c>
      <c r="J507" s="25">
        <f>Frumgögn!BL77</f>
        <v>18</v>
      </c>
      <c r="K507" s="26">
        <f>Frumgögn!BM77</f>
        <v>20</v>
      </c>
      <c r="L507" s="114">
        <f>Frumgögn!BK99</f>
        <v>0</v>
      </c>
      <c r="M507" s="115">
        <f>Frumgögn!BL99</f>
        <v>0</v>
      </c>
      <c r="N507" s="118">
        <f>Frumgögn!BM99</f>
        <v>0</v>
      </c>
      <c r="P507" s="33">
        <f>C507+F507+I507+L507</f>
        <v>584</v>
      </c>
      <c r="Q507" s="34">
        <f>M507+J507+G507+D507</f>
        <v>287</v>
      </c>
      <c r="R507" s="35">
        <f>N507+K507+H507+E507</f>
        <v>297</v>
      </c>
      <c r="S507" s="43">
        <f>Q507/$P$528*-1</f>
        <v>-2.6376252182703796E-2</v>
      </c>
      <c r="T507" s="44">
        <f>R507/$P$528</f>
        <v>2.729528535980149E-2</v>
      </c>
      <c r="V507" s="33">
        <f>Frumgögn!BK11</f>
        <v>22842</v>
      </c>
      <c r="W507" s="34">
        <f>Frumgögn!BL11</f>
        <v>11959</v>
      </c>
      <c r="X507" s="35">
        <f>Frumgögn!BM11</f>
        <v>10882</v>
      </c>
      <c r="Y507" s="50">
        <f>W507/$V$528*-1</f>
        <v>-3.1872138330250682E-2</v>
      </c>
      <c r="Z507" s="48">
        <f>X507/$V$528</f>
        <v>2.9001806949559988E-2</v>
      </c>
    </row>
    <row r="508" spans="1:26" x14ac:dyDescent="0.25">
      <c r="B508" s="2" t="s">
        <v>14</v>
      </c>
      <c r="C508" s="27">
        <f>Frumgögn!BK34</f>
        <v>350</v>
      </c>
      <c r="D508" s="28">
        <f>Frumgögn!BL34</f>
        <v>186</v>
      </c>
      <c r="E508" s="29">
        <f>Frumgögn!BM34</f>
        <v>164</v>
      </c>
      <c r="F508" s="116">
        <f>Frumgögn!BK56</f>
        <v>350</v>
      </c>
      <c r="G508" s="117">
        <f>Frumgögn!BL56</f>
        <v>173</v>
      </c>
      <c r="H508" s="119">
        <f>Frumgögn!BM56</f>
        <v>177</v>
      </c>
      <c r="I508" s="27">
        <f>Frumgögn!BK78</f>
        <v>36</v>
      </c>
      <c r="J508" s="28">
        <f>Frumgögn!BL78</f>
        <v>12</v>
      </c>
      <c r="K508" s="29">
        <f>Frumgögn!BM78</f>
        <v>24</v>
      </c>
      <c r="L508" s="116">
        <f>Frumgögn!BK100</f>
        <v>0</v>
      </c>
      <c r="M508" s="117">
        <f>Frumgögn!BL100</f>
        <v>0</v>
      </c>
      <c r="N508" s="119">
        <f>Frumgögn!BM100</f>
        <v>0</v>
      </c>
      <c r="P508" s="36">
        <f t="shared" ref="P508:P527" si="141">C508+F508+I508+L508</f>
        <v>736</v>
      </c>
      <c r="Q508" s="37">
        <f t="shared" ref="Q508:Q527" si="142">M508+J508+G508+D508</f>
        <v>371</v>
      </c>
      <c r="R508" s="38">
        <f t="shared" ref="R508:R527" si="143">N508+K508+H508+E508</f>
        <v>365</v>
      </c>
      <c r="S508" s="43">
        <f t="shared" ref="S508:S527" si="144">Q508/$P$528*-1</f>
        <v>-3.4096130870324419E-2</v>
      </c>
      <c r="T508" s="44">
        <f t="shared" ref="T508:T527" si="145">R508/$P$528</f>
        <v>3.3544710964065805E-2</v>
      </c>
      <c r="V508" s="36">
        <f>Frumgögn!BK12</f>
        <v>22218</v>
      </c>
      <c r="W508" s="37">
        <f>Frumgögn!BL12</f>
        <v>11313</v>
      </c>
      <c r="X508" s="38">
        <f>Frumgögn!BM12</f>
        <v>10905</v>
      </c>
      <c r="Y508" s="10">
        <f t="shared" ref="Y508:Y527" si="146">W508/$V$528*-1</f>
        <v>-3.015047252530529E-2</v>
      </c>
      <c r="Z508" s="44">
        <f t="shared" ref="Z508:Z527" si="147">X508/$V$528</f>
        <v>2.9063104648497675E-2</v>
      </c>
    </row>
    <row r="509" spans="1:26" x14ac:dyDescent="0.25">
      <c r="B509" s="2" t="s">
        <v>15</v>
      </c>
      <c r="C509" s="27">
        <f>Frumgögn!BK35</f>
        <v>359</v>
      </c>
      <c r="D509" s="28">
        <f>Frumgögn!BL35</f>
        <v>186</v>
      </c>
      <c r="E509" s="29">
        <f>Frumgögn!BM35</f>
        <v>172</v>
      </c>
      <c r="F509" s="116">
        <f>Frumgögn!BK57</f>
        <v>328</v>
      </c>
      <c r="G509" s="117">
        <f>Frumgögn!BL57</f>
        <v>173</v>
      </c>
      <c r="H509" s="119">
        <f>Frumgögn!BM57</f>
        <v>155</v>
      </c>
      <c r="I509" s="27">
        <f>Frumgögn!BK79</f>
        <v>38</v>
      </c>
      <c r="J509" s="28">
        <f>Frumgögn!BL79</f>
        <v>18</v>
      </c>
      <c r="K509" s="29">
        <f>Frumgögn!BM79</f>
        <v>20</v>
      </c>
      <c r="L509" s="116">
        <f>Frumgögn!BK101</f>
        <v>2</v>
      </c>
      <c r="M509" s="117">
        <f>Frumgögn!BL101</f>
        <v>0</v>
      </c>
      <c r="N509" s="119">
        <f>Frumgögn!BM101</f>
        <v>2</v>
      </c>
      <c r="P509" s="36">
        <f t="shared" si="141"/>
        <v>727</v>
      </c>
      <c r="Q509" s="37">
        <f t="shared" si="142"/>
        <v>377</v>
      </c>
      <c r="R509" s="38">
        <f t="shared" si="143"/>
        <v>349</v>
      </c>
      <c r="S509" s="43">
        <f t="shared" si="144"/>
        <v>-3.4647550776583033E-2</v>
      </c>
      <c r="T509" s="44">
        <f t="shared" si="145"/>
        <v>3.2074257880709493E-2</v>
      </c>
      <c r="V509" s="36">
        <f>Frumgögn!BK13</f>
        <v>24935</v>
      </c>
      <c r="W509" s="37">
        <f>Frumgögn!BL13</f>
        <v>12839</v>
      </c>
      <c r="X509" s="38">
        <f>Frumgögn!BM13</f>
        <v>12094</v>
      </c>
      <c r="Y509" s="10">
        <f t="shared" si="146"/>
        <v>-3.4217441593953381E-2</v>
      </c>
      <c r="Z509" s="44">
        <f t="shared" si="147"/>
        <v>3.2231929171841436E-2</v>
      </c>
    </row>
    <row r="510" spans="1:26" x14ac:dyDescent="0.25">
      <c r="B510" s="2" t="s">
        <v>16</v>
      </c>
      <c r="C510" s="27">
        <f>Frumgögn!BK36</f>
        <v>308</v>
      </c>
      <c r="D510" s="28">
        <f>Frumgögn!BL36</f>
        <v>166</v>
      </c>
      <c r="E510" s="29">
        <f>Frumgögn!BM36</f>
        <v>141</v>
      </c>
      <c r="F510" s="116">
        <f>Frumgögn!BK58</f>
        <v>319</v>
      </c>
      <c r="G510" s="117">
        <f>Frumgögn!BL58</f>
        <v>181</v>
      </c>
      <c r="H510" s="119">
        <f>Frumgögn!BM58</f>
        <v>137</v>
      </c>
      <c r="I510" s="27">
        <f>Frumgögn!BK80</f>
        <v>48</v>
      </c>
      <c r="J510" s="28">
        <f>Frumgögn!BL80</f>
        <v>21</v>
      </c>
      <c r="K510" s="29">
        <f>Frumgögn!BM80</f>
        <v>27</v>
      </c>
      <c r="L510" s="116">
        <f>Frumgögn!BK102</f>
        <v>0</v>
      </c>
      <c r="M510" s="117">
        <f>Frumgögn!BL102</f>
        <v>0</v>
      </c>
      <c r="N510" s="119">
        <f>Frumgögn!BM102</f>
        <v>0</v>
      </c>
      <c r="P510" s="36">
        <f t="shared" si="141"/>
        <v>675</v>
      </c>
      <c r="Q510" s="37">
        <f t="shared" si="142"/>
        <v>368</v>
      </c>
      <c r="R510" s="38">
        <f t="shared" si="143"/>
        <v>305</v>
      </c>
      <c r="S510" s="43">
        <f t="shared" si="144"/>
        <v>-3.3820420917195108E-2</v>
      </c>
      <c r="T510" s="44">
        <f t="shared" si="145"/>
        <v>2.8030511901479642E-2</v>
      </c>
      <c r="V510" s="36">
        <f>Frumgögn!BK14</f>
        <v>23600</v>
      </c>
      <c r="W510" s="37">
        <f>Frumgögn!BL14</f>
        <v>12131</v>
      </c>
      <c r="X510" s="38">
        <f>Frumgögn!BM14</f>
        <v>11438</v>
      </c>
      <c r="Y510" s="10">
        <f t="shared" si="146"/>
        <v>-3.2330538513610757E-2</v>
      </c>
      <c r="Z510" s="44">
        <f t="shared" si="147"/>
        <v>3.0483612193444878E-2</v>
      </c>
    </row>
    <row r="511" spans="1:26" x14ac:dyDescent="0.25">
      <c r="B511" s="112" t="s">
        <v>17</v>
      </c>
      <c r="C511" s="27">
        <f>Frumgögn!BK37</f>
        <v>353</v>
      </c>
      <c r="D511" s="28">
        <f>Frumgögn!BL37</f>
        <v>186</v>
      </c>
      <c r="E511" s="29">
        <f>Frumgögn!BM37</f>
        <v>167</v>
      </c>
      <c r="F511" s="116">
        <f>Frumgögn!BK59</f>
        <v>299</v>
      </c>
      <c r="G511" s="117">
        <f>Frumgögn!BL59</f>
        <v>152</v>
      </c>
      <c r="H511" s="119">
        <f>Frumgögn!BM59</f>
        <v>147</v>
      </c>
      <c r="I511" s="27">
        <f>Frumgögn!BK81</f>
        <v>33</v>
      </c>
      <c r="J511" s="28">
        <f>Frumgögn!BL81</f>
        <v>19</v>
      </c>
      <c r="K511" s="29">
        <f>Frumgögn!BM81</f>
        <v>14</v>
      </c>
      <c r="L511" s="116">
        <f>Frumgögn!BK103</f>
        <v>6</v>
      </c>
      <c r="M511" s="117">
        <f>Frumgögn!BL103</f>
        <v>5</v>
      </c>
      <c r="N511" s="119">
        <f>Frumgögn!BM103</f>
        <v>1</v>
      </c>
      <c r="O511" s="113"/>
      <c r="P511" s="36">
        <f t="shared" si="141"/>
        <v>691</v>
      </c>
      <c r="Q511" s="37">
        <f t="shared" si="142"/>
        <v>362</v>
      </c>
      <c r="R511" s="38">
        <f t="shared" si="143"/>
        <v>329</v>
      </c>
      <c r="S511" s="43">
        <f t="shared" si="144"/>
        <v>-3.3269001010936494E-2</v>
      </c>
      <c r="T511" s="44">
        <f t="shared" si="145"/>
        <v>3.0236191526514106E-2</v>
      </c>
      <c r="V511" s="36">
        <f>Frumgögn!BK15</f>
        <v>24761</v>
      </c>
      <c r="W511" s="37">
        <f>Frumgögn!BL15</f>
        <v>12826</v>
      </c>
      <c r="X511" s="38">
        <f>Frumgögn!BM15</f>
        <v>11901</v>
      </c>
      <c r="Y511" s="10">
        <f t="shared" si="146"/>
        <v>-3.4182795068466866E-2</v>
      </c>
      <c r="Z511" s="44">
        <f t="shared" si="147"/>
        <v>3.1717561524233912E-2</v>
      </c>
    </row>
    <row r="512" spans="1:26" x14ac:dyDescent="0.25">
      <c r="B512" s="112" t="s">
        <v>18</v>
      </c>
      <c r="C512" s="27">
        <f>Frumgögn!BK38</f>
        <v>365</v>
      </c>
      <c r="D512" s="28">
        <f>Frumgögn!BL38</f>
        <v>202</v>
      </c>
      <c r="E512" s="29">
        <f>Frumgögn!BM38</f>
        <v>163</v>
      </c>
      <c r="F512" s="116">
        <f>Frumgögn!BK60</f>
        <v>353</v>
      </c>
      <c r="G512" s="117">
        <f>Frumgögn!BL60</f>
        <v>177</v>
      </c>
      <c r="H512" s="119">
        <f>Frumgögn!BM60</f>
        <v>176</v>
      </c>
      <c r="I512" s="27">
        <f>Frumgögn!BK82</f>
        <v>44</v>
      </c>
      <c r="J512" s="28">
        <f>Frumgögn!BL82</f>
        <v>21</v>
      </c>
      <c r="K512" s="29">
        <f>Frumgögn!BM82</f>
        <v>23</v>
      </c>
      <c r="L512" s="116">
        <f>Frumgögn!BK104</f>
        <v>6</v>
      </c>
      <c r="M512" s="117">
        <f>Frumgögn!BL104</f>
        <v>4</v>
      </c>
      <c r="N512" s="119">
        <f>Frumgögn!BM104</f>
        <v>2</v>
      </c>
      <c r="O512" s="113"/>
      <c r="P512" s="36">
        <f t="shared" si="141"/>
        <v>768</v>
      </c>
      <c r="Q512" s="37">
        <f t="shared" si="142"/>
        <v>404</v>
      </c>
      <c r="R512" s="38">
        <f t="shared" si="143"/>
        <v>364</v>
      </c>
      <c r="S512" s="43">
        <f t="shared" si="144"/>
        <v>-3.7128940354746807E-2</v>
      </c>
      <c r="T512" s="44">
        <f t="shared" si="145"/>
        <v>3.3452807646356032E-2</v>
      </c>
      <c r="V512" s="36">
        <f>Frumgögn!BK16</f>
        <v>28988</v>
      </c>
      <c r="W512" s="37">
        <f>Frumgögn!BL16</f>
        <v>15182</v>
      </c>
      <c r="X512" s="38">
        <f>Frumgögn!BM16</f>
        <v>13778</v>
      </c>
      <c r="Y512" s="10">
        <f t="shared" si="146"/>
        <v>-4.046181153356182E-2</v>
      </c>
      <c r="Z512" s="44">
        <f t="shared" si="147"/>
        <v>3.6719986781017969E-2</v>
      </c>
    </row>
    <row r="513" spans="2:26" x14ac:dyDescent="0.25">
      <c r="B513" s="112" t="s">
        <v>19</v>
      </c>
      <c r="C513" s="27">
        <f>Frumgögn!BK39</f>
        <v>372</v>
      </c>
      <c r="D513" s="28">
        <f>Frumgögn!BL39</f>
        <v>223</v>
      </c>
      <c r="E513" s="29">
        <f>Frumgögn!BM39</f>
        <v>149</v>
      </c>
      <c r="F513" s="116">
        <f>Frumgögn!BK61</f>
        <v>381</v>
      </c>
      <c r="G513" s="117">
        <f>Frumgögn!BL61</f>
        <v>202</v>
      </c>
      <c r="H513" s="119">
        <f>Frumgögn!BM61</f>
        <v>178</v>
      </c>
      <c r="I513" s="27">
        <f>Frumgögn!BK83</f>
        <v>48</v>
      </c>
      <c r="J513" s="28">
        <f>Frumgögn!BL83</f>
        <v>25</v>
      </c>
      <c r="K513" s="29">
        <f>Frumgögn!BM83</f>
        <v>23</v>
      </c>
      <c r="L513" s="116">
        <f>Frumgögn!BK105</f>
        <v>9</v>
      </c>
      <c r="M513" s="117">
        <f>Frumgögn!BL105</f>
        <v>7</v>
      </c>
      <c r="N513" s="119">
        <f>Frumgögn!BM105</f>
        <v>2</v>
      </c>
      <c r="O513" s="113"/>
      <c r="P513" s="36">
        <f t="shared" si="141"/>
        <v>810</v>
      </c>
      <c r="Q513" s="37">
        <f t="shared" si="142"/>
        <v>457</v>
      </c>
      <c r="R513" s="38">
        <f t="shared" si="143"/>
        <v>352</v>
      </c>
      <c r="S513" s="43">
        <f t="shared" si="144"/>
        <v>-4.1999816193364584E-2</v>
      </c>
      <c r="T513" s="44">
        <f t="shared" si="145"/>
        <v>3.2349967833838804E-2</v>
      </c>
      <c r="V513" s="36">
        <f>Frumgögn!BK17</f>
        <v>30011</v>
      </c>
      <c r="W513" s="37">
        <f>Frumgögn!BL17</f>
        <v>15957</v>
      </c>
      <c r="X513" s="38">
        <f>Frumgögn!BM17</f>
        <v>14039</v>
      </c>
      <c r="Y513" s="10">
        <f t="shared" si="146"/>
        <v>-4.2527277476027268E-2</v>
      </c>
      <c r="Z513" s="44">
        <f t="shared" si="147"/>
        <v>3.741558240809343E-2</v>
      </c>
    </row>
    <row r="514" spans="2:26" x14ac:dyDescent="0.25">
      <c r="B514" s="112" t="s">
        <v>20</v>
      </c>
      <c r="C514" s="27">
        <f>Frumgögn!BK40</f>
        <v>389</v>
      </c>
      <c r="D514" s="28">
        <f>Frumgögn!BL40</f>
        <v>198</v>
      </c>
      <c r="E514" s="29">
        <f>Frumgögn!BM40</f>
        <v>191</v>
      </c>
      <c r="F514" s="116">
        <f>Frumgögn!BK62</f>
        <v>348</v>
      </c>
      <c r="G514" s="117">
        <f>Frumgögn!BL62</f>
        <v>190</v>
      </c>
      <c r="H514" s="119">
        <f>Frumgögn!BM62</f>
        <v>158</v>
      </c>
      <c r="I514" s="27">
        <f>Frumgögn!BK84</f>
        <v>28</v>
      </c>
      <c r="J514" s="28">
        <f>Frumgögn!BL84</f>
        <v>21</v>
      </c>
      <c r="K514" s="29">
        <f>Frumgögn!BM84</f>
        <v>7</v>
      </c>
      <c r="L514" s="116">
        <f>Frumgögn!BK106</f>
        <v>7</v>
      </c>
      <c r="M514" s="117">
        <f>Frumgögn!BL106</f>
        <v>4</v>
      </c>
      <c r="N514" s="119">
        <f>Frumgögn!BM106</f>
        <v>3</v>
      </c>
      <c r="O514" s="113"/>
      <c r="P514" s="36">
        <f t="shared" si="141"/>
        <v>772</v>
      </c>
      <c r="Q514" s="37">
        <f t="shared" si="142"/>
        <v>413</v>
      </c>
      <c r="R514" s="38">
        <f t="shared" si="143"/>
        <v>359</v>
      </c>
      <c r="S514" s="43">
        <f t="shared" si="144"/>
        <v>-3.7956070214134732E-2</v>
      </c>
      <c r="T514" s="44">
        <f t="shared" si="145"/>
        <v>3.2993291057807184E-2</v>
      </c>
      <c r="V514" s="36">
        <f>Frumgögn!BK18</f>
        <v>26019</v>
      </c>
      <c r="W514" s="37">
        <f>Frumgögn!BL18</f>
        <v>13693</v>
      </c>
      <c r="X514" s="38">
        <f>Frumgögn!BM18</f>
        <v>12319</v>
      </c>
      <c r="Y514" s="10">
        <f t="shared" si="146"/>
        <v>-3.649345180668305E-2</v>
      </c>
      <c r="Z514" s="44">
        <f t="shared" si="147"/>
        <v>3.2831580574492696E-2</v>
      </c>
    </row>
    <row r="515" spans="2:26" x14ac:dyDescent="0.25">
      <c r="B515" s="112" t="s">
        <v>21</v>
      </c>
      <c r="C515" s="27">
        <f>Frumgögn!BK41</f>
        <v>335</v>
      </c>
      <c r="D515" s="28">
        <f>Frumgögn!BL41</f>
        <v>194</v>
      </c>
      <c r="E515" s="29">
        <f>Frumgögn!BM41</f>
        <v>141</v>
      </c>
      <c r="F515" s="116">
        <f>Frumgögn!BK63</f>
        <v>320</v>
      </c>
      <c r="G515" s="117">
        <f>Frumgögn!BL63</f>
        <v>169</v>
      </c>
      <c r="H515" s="119">
        <f>Frumgögn!BM63</f>
        <v>151</v>
      </c>
      <c r="I515" s="27">
        <f>Frumgögn!BK85</f>
        <v>35</v>
      </c>
      <c r="J515" s="28">
        <f>Frumgögn!BL85</f>
        <v>14</v>
      </c>
      <c r="K515" s="29">
        <f>Frumgögn!BM85</f>
        <v>21</v>
      </c>
      <c r="L515" s="116">
        <f>Frumgögn!BK107</f>
        <v>3</v>
      </c>
      <c r="M515" s="117">
        <f>Frumgögn!BL107</f>
        <v>2</v>
      </c>
      <c r="N515" s="119">
        <f>Frumgögn!BM107</f>
        <v>1</v>
      </c>
      <c r="O515" s="113"/>
      <c r="P515" s="36">
        <f t="shared" si="141"/>
        <v>693</v>
      </c>
      <c r="Q515" s="37">
        <f t="shared" si="142"/>
        <v>379</v>
      </c>
      <c r="R515" s="38">
        <f t="shared" si="143"/>
        <v>314</v>
      </c>
      <c r="S515" s="43">
        <f t="shared" si="144"/>
        <v>-3.4831357412002571E-2</v>
      </c>
      <c r="T515" s="44">
        <f t="shared" si="145"/>
        <v>2.8857641760867567E-2</v>
      </c>
      <c r="V515" s="36">
        <f>Frumgögn!BK19</f>
        <v>25667</v>
      </c>
      <c r="W515" s="37">
        <f>Frumgögn!BL19</f>
        <v>13395</v>
      </c>
      <c r="X515" s="38">
        <f>Frumgögn!BM19</f>
        <v>12263</v>
      </c>
      <c r="Y515" s="10">
        <f t="shared" si="146"/>
        <v>-3.5699246837838268E-2</v>
      </c>
      <c r="Z515" s="44">
        <f t="shared" si="147"/>
        <v>3.2682334003166162E-2</v>
      </c>
    </row>
    <row r="516" spans="2:26" x14ac:dyDescent="0.25">
      <c r="B516" s="112" t="s">
        <v>22</v>
      </c>
      <c r="C516" s="27">
        <f>Frumgögn!BK42</f>
        <v>256</v>
      </c>
      <c r="D516" s="28">
        <f>Frumgögn!BL42</f>
        <v>141</v>
      </c>
      <c r="E516" s="29">
        <f>Frumgögn!BM42</f>
        <v>115</v>
      </c>
      <c r="F516" s="116">
        <f>Frumgögn!BK64</f>
        <v>300</v>
      </c>
      <c r="G516" s="117">
        <f>Frumgögn!BL64</f>
        <v>144</v>
      </c>
      <c r="H516" s="119">
        <f>Frumgögn!BM64</f>
        <v>156</v>
      </c>
      <c r="I516" s="27">
        <f>Frumgögn!BK86</f>
        <v>34</v>
      </c>
      <c r="J516" s="28">
        <f>Frumgögn!BL86</f>
        <v>16</v>
      </c>
      <c r="K516" s="29">
        <f>Frumgögn!BM86</f>
        <v>18</v>
      </c>
      <c r="L516" s="116">
        <f>Frumgögn!BK108</f>
        <v>9</v>
      </c>
      <c r="M516" s="117">
        <f>Frumgögn!BL108</f>
        <v>5</v>
      </c>
      <c r="N516" s="119">
        <f>Frumgögn!BM108</f>
        <v>4</v>
      </c>
      <c r="O516" s="113"/>
      <c r="P516" s="36">
        <f t="shared" si="141"/>
        <v>599</v>
      </c>
      <c r="Q516" s="37">
        <f t="shared" si="142"/>
        <v>306</v>
      </c>
      <c r="R516" s="38">
        <f t="shared" si="143"/>
        <v>293</v>
      </c>
      <c r="S516" s="43">
        <f t="shared" si="144"/>
        <v>-2.8122415219189414E-2</v>
      </c>
      <c r="T516" s="44">
        <f t="shared" si="145"/>
        <v>2.692767208896241E-2</v>
      </c>
      <c r="V516" s="36">
        <f>Frumgögn!BK20</f>
        <v>23560</v>
      </c>
      <c r="W516" s="37">
        <f>Frumgögn!BL20</f>
        <v>12131</v>
      </c>
      <c r="X516" s="38">
        <f>Frumgögn!BM20</f>
        <v>11428</v>
      </c>
      <c r="Y516" s="10">
        <f t="shared" si="146"/>
        <v>-3.2330538513610757E-2</v>
      </c>
      <c r="Z516" s="44">
        <f t="shared" si="147"/>
        <v>3.0456961019993709E-2</v>
      </c>
    </row>
    <row r="517" spans="2:26" x14ac:dyDescent="0.25">
      <c r="B517" s="112" t="s">
        <v>23</v>
      </c>
      <c r="C517" s="27">
        <f>Frumgögn!BK43</f>
        <v>297</v>
      </c>
      <c r="D517" s="28">
        <f>Frumgögn!BL43</f>
        <v>150</v>
      </c>
      <c r="E517" s="29">
        <f>Frumgögn!BM43</f>
        <v>147</v>
      </c>
      <c r="F517" s="116">
        <f>Frumgögn!BK65</f>
        <v>292</v>
      </c>
      <c r="G517" s="117">
        <f>Frumgögn!BL65</f>
        <v>155</v>
      </c>
      <c r="H517" s="119">
        <f>Frumgögn!BM65</f>
        <v>137</v>
      </c>
      <c r="I517" s="27">
        <f>Frumgögn!BK87</f>
        <v>37</v>
      </c>
      <c r="J517" s="28">
        <f>Frumgögn!BL87</f>
        <v>22</v>
      </c>
      <c r="K517" s="29">
        <f>Frumgögn!BM87</f>
        <v>15</v>
      </c>
      <c r="L517" s="116">
        <f>Frumgögn!BK109</f>
        <v>7</v>
      </c>
      <c r="M517" s="117">
        <f>Frumgögn!BL109</f>
        <v>5</v>
      </c>
      <c r="N517" s="119">
        <f>Frumgögn!BM109</f>
        <v>2</v>
      </c>
      <c r="O517" s="113"/>
      <c r="P517" s="36">
        <f t="shared" si="141"/>
        <v>633</v>
      </c>
      <c r="Q517" s="37">
        <f t="shared" si="142"/>
        <v>332</v>
      </c>
      <c r="R517" s="38">
        <f t="shared" si="143"/>
        <v>301</v>
      </c>
      <c r="S517" s="43">
        <f t="shared" si="144"/>
        <v>-3.0511901479643416E-2</v>
      </c>
      <c r="T517" s="44">
        <f t="shared" si="145"/>
        <v>2.7662898630640566E-2</v>
      </c>
      <c r="V517" s="36">
        <f>Frumgögn!BK21</f>
        <v>21874</v>
      </c>
      <c r="W517" s="37">
        <f>Frumgögn!BL21</f>
        <v>11132</v>
      </c>
      <c r="X517" s="38">
        <f>Frumgögn!BM21</f>
        <v>10741</v>
      </c>
      <c r="Y517" s="10">
        <f t="shared" si="146"/>
        <v>-2.9668086285839165E-2</v>
      </c>
      <c r="Z517" s="44">
        <f t="shared" si="147"/>
        <v>2.8626025403898532E-2</v>
      </c>
    </row>
    <row r="518" spans="2:26" x14ac:dyDescent="0.25">
      <c r="B518" s="112" t="s">
        <v>24</v>
      </c>
      <c r="C518" s="27">
        <f>Frumgögn!BK44</f>
        <v>313</v>
      </c>
      <c r="D518" s="28">
        <f>Frumgögn!BL44</f>
        <v>171</v>
      </c>
      <c r="E518" s="29">
        <f>Frumgögn!BM44</f>
        <v>142</v>
      </c>
      <c r="F518" s="116">
        <f>Frumgögn!BK66</f>
        <v>318</v>
      </c>
      <c r="G518" s="117">
        <f>Frumgögn!BL66</f>
        <v>151</v>
      </c>
      <c r="H518" s="119">
        <f>Frumgögn!BM66</f>
        <v>167</v>
      </c>
      <c r="I518" s="27">
        <f>Frumgögn!BK88</f>
        <v>38</v>
      </c>
      <c r="J518" s="28">
        <f>Frumgögn!BL88</f>
        <v>20</v>
      </c>
      <c r="K518" s="29">
        <f>Frumgögn!BM88</f>
        <v>18</v>
      </c>
      <c r="L518" s="116">
        <f>Frumgögn!BK110</f>
        <v>12</v>
      </c>
      <c r="M518" s="117">
        <f>Frumgögn!BL110</f>
        <v>7</v>
      </c>
      <c r="N518" s="119">
        <f>Frumgögn!BM110</f>
        <v>5</v>
      </c>
      <c r="O518" s="113"/>
      <c r="P518" s="36">
        <f t="shared" si="141"/>
        <v>681</v>
      </c>
      <c r="Q518" s="37">
        <f t="shared" si="142"/>
        <v>349</v>
      </c>
      <c r="R518" s="38">
        <f t="shared" si="143"/>
        <v>332</v>
      </c>
      <c r="S518" s="43">
        <f t="shared" si="144"/>
        <v>-3.2074257880709493E-2</v>
      </c>
      <c r="T518" s="44">
        <f t="shared" si="145"/>
        <v>3.0511901479643416E-2</v>
      </c>
      <c r="V518" s="36">
        <f>Frumgögn!BK22</f>
        <v>22021</v>
      </c>
      <c r="W518" s="37">
        <f>Frumgögn!BL22</f>
        <v>10825</v>
      </c>
      <c r="X518" s="38">
        <f>Frumgögn!BM22</f>
        <v>11195</v>
      </c>
      <c r="Y518" s="10">
        <f t="shared" si="146"/>
        <v>-2.8849895260888336E-2</v>
      </c>
      <c r="Z518" s="44">
        <f t="shared" si="147"/>
        <v>2.9835988678581518E-2</v>
      </c>
    </row>
    <row r="519" spans="2:26" x14ac:dyDescent="0.25">
      <c r="B519" s="112" t="s">
        <v>25</v>
      </c>
      <c r="C519" s="27">
        <f>Frumgögn!BK45</f>
        <v>311</v>
      </c>
      <c r="D519" s="28">
        <f>Frumgögn!BL45</f>
        <v>164</v>
      </c>
      <c r="E519" s="29">
        <f>Frumgögn!BM45</f>
        <v>147</v>
      </c>
      <c r="F519" s="116">
        <f>Frumgögn!BK67</f>
        <v>303</v>
      </c>
      <c r="G519" s="117">
        <f>Frumgögn!BL67</f>
        <v>151</v>
      </c>
      <c r="H519" s="119">
        <f>Frumgögn!BM67</f>
        <v>152</v>
      </c>
      <c r="I519" s="27">
        <f>Frumgögn!BK89</f>
        <v>46</v>
      </c>
      <c r="J519" s="28">
        <f>Frumgögn!BL89</f>
        <v>23</v>
      </c>
      <c r="K519" s="29">
        <f>Frumgögn!BM89</f>
        <v>23</v>
      </c>
      <c r="L519" s="116">
        <f>Frumgögn!BK111</f>
        <v>9</v>
      </c>
      <c r="M519" s="117">
        <f>Frumgögn!BL111</f>
        <v>4</v>
      </c>
      <c r="N519" s="119">
        <f>Frumgögn!BM111</f>
        <v>5</v>
      </c>
      <c r="O519" s="113"/>
      <c r="P519" s="36">
        <f t="shared" si="141"/>
        <v>669</v>
      </c>
      <c r="Q519" s="37">
        <f t="shared" si="142"/>
        <v>342</v>
      </c>
      <c r="R519" s="38">
        <f t="shared" si="143"/>
        <v>327</v>
      </c>
      <c r="S519" s="43">
        <f t="shared" si="144"/>
        <v>-3.1430934656741107E-2</v>
      </c>
      <c r="T519" s="44">
        <f t="shared" si="145"/>
        <v>3.0052384891094568E-2</v>
      </c>
      <c r="V519" s="36">
        <f>Frumgögn!BK23</f>
        <v>20887</v>
      </c>
      <c r="W519" s="37">
        <f>Frumgögn!BL23</f>
        <v>10407</v>
      </c>
      <c r="X519" s="38">
        <f>Frumgögn!BM23</f>
        <v>10480</v>
      </c>
      <c r="Y519" s="10">
        <f t="shared" si="146"/>
        <v>-2.7735876210629555E-2</v>
      </c>
      <c r="Z519" s="44">
        <f t="shared" si="147"/>
        <v>2.7930429776823074E-2</v>
      </c>
    </row>
    <row r="520" spans="2:26" x14ac:dyDescent="0.25">
      <c r="B520" s="112" t="s">
        <v>26</v>
      </c>
      <c r="C520" s="27">
        <f>Frumgögn!BK46</f>
        <v>244</v>
      </c>
      <c r="D520" s="28">
        <f>Frumgögn!BL46</f>
        <v>154</v>
      </c>
      <c r="E520" s="29">
        <f>Frumgögn!BM46</f>
        <v>90</v>
      </c>
      <c r="F520" s="116">
        <f>Frumgögn!BK68</f>
        <v>293</v>
      </c>
      <c r="G520" s="117">
        <f>Frumgögn!BL68</f>
        <v>158</v>
      </c>
      <c r="H520" s="119">
        <f>Frumgögn!BM68</f>
        <v>135</v>
      </c>
      <c r="I520" s="27">
        <f>Frumgögn!BK90</f>
        <v>44</v>
      </c>
      <c r="J520" s="28">
        <f>Frumgögn!BL90</f>
        <v>28</v>
      </c>
      <c r="K520" s="29">
        <f>Frumgögn!BM90</f>
        <v>16</v>
      </c>
      <c r="L520" s="116">
        <f>Frumgögn!BK112</f>
        <v>6</v>
      </c>
      <c r="M520" s="117">
        <f>Frumgögn!BL112</f>
        <v>4</v>
      </c>
      <c r="N520" s="119">
        <f>Frumgögn!BM112</f>
        <v>2</v>
      </c>
      <c r="O520" s="113"/>
      <c r="P520" s="36">
        <f t="shared" si="141"/>
        <v>587</v>
      </c>
      <c r="Q520" s="37">
        <f t="shared" si="142"/>
        <v>344</v>
      </c>
      <c r="R520" s="38">
        <f t="shared" si="143"/>
        <v>243</v>
      </c>
      <c r="S520" s="43">
        <f t="shared" si="144"/>
        <v>-3.1614741292160645E-2</v>
      </c>
      <c r="T520" s="44">
        <f t="shared" si="145"/>
        <v>2.2332506203473945E-2</v>
      </c>
      <c r="V520" s="36">
        <f>Frumgögn!BK24</f>
        <v>18488</v>
      </c>
      <c r="W520" s="37">
        <f>Frumgögn!BL24</f>
        <v>9229</v>
      </c>
      <c r="X520" s="38">
        <f>Frumgögn!BM24</f>
        <v>9259</v>
      </c>
      <c r="Y520" s="10">
        <f t="shared" si="146"/>
        <v>-2.4596367978082075E-2</v>
      </c>
      <c r="Z520" s="44">
        <f t="shared" si="147"/>
        <v>2.4676321498435575E-2</v>
      </c>
    </row>
    <row r="521" spans="2:26" x14ac:dyDescent="0.25">
      <c r="B521" s="112" t="s">
        <v>27</v>
      </c>
      <c r="C521" s="27">
        <f>Frumgögn!BK47</f>
        <v>209</v>
      </c>
      <c r="D521" s="28">
        <f>Frumgögn!BL47</f>
        <v>110</v>
      </c>
      <c r="E521" s="29">
        <f>Frumgögn!BM47</f>
        <v>99</v>
      </c>
      <c r="F521" s="116">
        <f>Frumgögn!BK69</f>
        <v>221</v>
      </c>
      <c r="G521" s="117">
        <f>Frumgögn!BL69</f>
        <v>125</v>
      </c>
      <c r="H521" s="119">
        <f>Frumgögn!BM69</f>
        <v>96</v>
      </c>
      <c r="I521" s="27">
        <f>Frumgögn!BK91</f>
        <v>42</v>
      </c>
      <c r="J521" s="28">
        <f>Frumgögn!BL91</f>
        <v>20</v>
      </c>
      <c r="K521" s="29">
        <f>Frumgögn!BM91</f>
        <v>22</v>
      </c>
      <c r="L521" s="116">
        <f>Frumgögn!BK113</f>
        <v>6</v>
      </c>
      <c r="M521" s="117">
        <f>Frumgögn!BL113</f>
        <v>5</v>
      </c>
      <c r="N521" s="119">
        <f>Frumgögn!BM113</f>
        <v>1</v>
      </c>
      <c r="O521" s="113"/>
      <c r="P521" s="36">
        <f t="shared" si="141"/>
        <v>478</v>
      </c>
      <c r="Q521" s="37">
        <f t="shared" si="142"/>
        <v>260</v>
      </c>
      <c r="R521" s="38">
        <f t="shared" si="143"/>
        <v>218</v>
      </c>
      <c r="S521" s="43">
        <f t="shared" si="144"/>
        <v>-2.3894862604540025E-2</v>
      </c>
      <c r="T521" s="44">
        <f t="shared" si="145"/>
        <v>2.0034923260729712E-2</v>
      </c>
      <c r="V521" s="36">
        <f>Frumgögn!BK25</f>
        <v>15030</v>
      </c>
      <c r="W521" s="37">
        <f>Frumgögn!BL25</f>
        <v>7499</v>
      </c>
      <c r="X521" s="38">
        <f>Frumgögn!BM25</f>
        <v>7531</v>
      </c>
      <c r="Y521" s="10">
        <f t="shared" si="146"/>
        <v>-1.9985714971030175E-2</v>
      </c>
      <c r="Z521" s="44">
        <f t="shared" si="147"/>
        <v>2.0070998726073909E-2</v>
      </c>
    </row>
    <row r="522" spans="2:26" x14ac:dyDescent="0.25">
      <c r="B522" s="112" t="s">
        <v>28</v>
      </c>
      <c r="C522" s="27">
        <f>Frumgögn!BK48</f>
        <v>170</v>
      </c>
      <c r="D522" s="28">
        <f>Frumgögn!BL48</f>
        <v>89</v>
      </c>
      <c r="E522" s="29">
        <f>Frumgögn!BM48</f>
        <v>81</v>
      </c>
      <c r="F522" s="116">
        <f>Frumgögn!BK70</f>
        <v>181</v>
      </c>
      <c r="G522" s="117">
        <f>Frumgögn!BL70</f>
        <v>93</v>
      </c>
      <c r="H522" s="119">
        <f>Frumgögn!BM70</f>
        <v>88</v>
      </c>
      <c r="I522" s="27">
        <f>Frumgögn!BK92</f>
        <v>27</v>
      </c>
      <c r="J522" s="28">
        <f>Frumgögn!BL92</f>
        <v>16</v>
      </c>
      <c r="K522" s="29">
        <f>Frumgögn!BM92</f>
        <v>11</v>
      </c>
      <c r="L522" s="116">
        <f>Frumgögn!BK114</f>
        <v>2</v>
      </c>
      <c r="M522" s="117">
        <f>Frumgögn!BL114</f>
        <v>1</v>
      </c>
      <c r="N522" s="119">
        <f>Frumgögn!BM114</f>
        <v>1</v>
      </c>
      <c r="O522" s="113"/>
      <c r="P522" s="36">
        <f t="shared" si="141"/>
        <v>380</v>
      </c>
      <c r="Q522" s="37">
        <f t="shared" si="142"/>
        <v>199</v>
      </c>
      <c r="R522" s="38">
        <f t="shared" si="143"/>
        <v>181</v>
      </c>
      <c r="S522" s="43">
        <f t="shared" si="144"/>
        <v>-1.8288760224244097E-2</v>
      </c>
      <c r="T522" s="44">
        <f t="shared" si="145"/>
        <v>1.6634500505468247E-2</v>
      </c>
      <c r="V522" s="36">
        <f>Frumgögn!BK26</f>
        <v>11028</v>
      </c>
      <c r="W522" s="37">
        <f>Frumgögn!BL26</f>
        <v>5402</v>
      </c>
      <c r="X522" s="38">
        <f>Frumgögn!BM26</f>
        <v>5626</v>
      </c>
      <c r="Y522" s="10">
        <f t="shared" si="146"/>
        <v>-1.4396963898320443E-2</v>
      </c>
      <c r="Z522" s="44">
        <f t="shared" si="147"/>
        <v>1.4993950183626585E-2</v>
      </c>
    </row>
    <row r="523" spans="2:26" x14ac:dyDescent="0.25">
      <c r="B523" s="112" t="s">
        <v>29</v>
      </c>
      <c r="C523" s="27">
        <f>Frumgögn!BK49</f>
        <v>82</v>
      </c>
      <c r="D523" s="28">
        <f>Frumgögn!BL49</f>
        <v>42</v>
      </c>
      <c r="E523" s="29">
        <f>Frumgögn!BM49</f>
        <v>40</v>
      </c>
      <c r="F523" s="116">
        <f>Frumgögn!BK71</f>
        <v>126</v>
      </c>
      <c r="G523" s="117">
        <f>Frumgögn!BL71</f>
        <v>71</v>
      </c>
      <c r="H523" s="119">
        <f>Frumgögn!BM71</f>
        <v>55</v>
      </c>
      <c r="I523" s="27">
        <f>Frumgögn!BK93</f>
        <v>17</v>
      </c>
      <c r="J523" s="28">
        <f>Frumgögn!BL93</f>
        <v>10</v>
      </c>
      <c r="K523" s="29">
        <f>Frumgögn!BM93</f>
        <v>7</v>
      </c>
      <c r="L523" s="116">
        <f>Frumgögn!BK115</f>
        <v>1</v>
      </c>
      <c r="M523" s="117">
        <f>Frumgögn!BL115</f>
        <v>0</v>
      </c>
      <c r="N523" s="119">
        <f>Frumgögn!BM115</f>
        <v>1</v>
      </c>
      <c r="O523" s="113"/>
      <c r="P523" s="36">
        <f t="shared" si="141"/>
        <v>226</v>
      </c>
      <c r="Q523" s="37">
        <f t="shared" si="142"/>
        <v>123</v>
      </c>
      <c r="R523" s="38">
        <f t="shared" si="143"/>
        <v>103</v>
      </c>
      <c r="S523" s="43">
        <f t="shared" si="144"/>
        <v>-1.1304108078301628E-2</v>
      </c>
      <c r="T523" s="44">
        <f t="shared" si="145"/>
        <v>9.4660417241062399E-3</v>
      </c>
      <c r="V523" s="36">
        <f>Frumgögn!BK27</f>
        <v>6686</v>
      </c>
      <c r="W523" s="37">
        <f>Frumgögn!BL27</f>
        <v>3115</v>
      </c>
      <c r="X523" s="38">
        <f>Frumgögn!BM27</f>
        <v>3571</v>
      </c>
      <c r="Y523" s="10">
        <f t="shared" si="146"/>
        <v>-8.3018405300385369E-3</v>
      </c>
      <c r="Z523" s="44">
        <f t="shared" si="147"/>
        <v>9.5171340394117551E-3</v>
      </c>
    </row>
    <row r="524" spans="2:26" x14ac:dyDescent="0.25">
      <c r="B524" s="112" t="s">
        <v>30</v>
      </c>
      <c r="C524" s="27">
        <f>Frumgögn!BK50</f>
        <v>55</v>
      </c>
      <c r="D524" s="28">
        <f>Frumgögn!BL50</f>
        <v>23</v>
      </c>
      <c r="E524" s="29">
        <f>Frumgögn!BM50</f>
        <v>32</v>
      </c>
      <c r="F524" s="116">
        <f>Frumgögn!BK72</f>
        <v>57</v>
      </c>
      <c r="G524" s="117">
        <f>Frumgögn!BL72</f>
        <v>28</v>
      </c>
      <c r="H524" s="119">
        <f>Frumgögn!BM72</f>
        <v>29</v>
      </c>
      <c r="I524" s="27">
        <f>Frumgögn!BK94</f>
        <v>11</v>
      </c>
      <c r="J524" s="28">
        <f>Frumgögn!BL94</f>
        <v>1</v>
      </c>
      <c r="K524" s="29">
        <f>Frumgögn!BM94</f>
        <v>10</v>
      </c>
      <c r="L524" s="116">
        <f>Frumgögn!BK116</f>
        <v>0</v>
      </c>
      <c r="M524" s="117">
        <f>Frumgögn!BL116</f>
        <v>0</v>
      </c>
      <c r="N524" s="119">
        <f>Frumgögn!BM116</f>
        <v>0</v>
      </c>
      <c r="O524" s="113"/>
      <c r="P524" s="36">
        <f t="shared" si="141"/>
        <v>123</v>
      </c>
      <c r="Q524" s="37">
        <f t="shared" si="142"/>
        <v>52</v>
      </c>
      <c r="R524" s="38">
        <f t="shared" si="143"/>
        <v>71</v>
      </c>
      <c r="S524" s="43">
        <f t="shared" si="144"/>
        <v>-4.7789725209080045E-3</v>
      </c>
      <c r="T524" s="44">
        <f t="shared" si="145"/>
        <v>6.5251355573936222E-3</v>
      </c>
      <c r="V524" s="36">
        <f>Frumgögn!BK28</f>
        <v>4105</v>
      </c>
      <c r="W524" s="37">
        <f>Frumgögn!BL28</f>
        <v>1778</v>
      </c>
      <c r="X524" s="38">
        <f>Frumgögn!BM28</f>
        <v>2327</v>
      </c>
      <c r="Y524" s="10">
        <f t="shared" si="146"/>
        <v>-4.7385786396175024E-3</v>
      </c>
      <c r="Z524" s="44">
        <f t="shared" si="147"/>
        <v>6.2017280620865738E-3</v>
      </c>
    </row>
    <row r="525" spans="2:26" x14ac:dyDescent="0.25">
      <c r="B525" s="112" t="s">
        <v>31</v>
      </c>
      <c r="C525" s="27">
        <f>Frumgögn!BK51</f>
        <v>16</v>
      </c>
      <c r="D525" s="28">
        <f>Frumgögn!BL51</f>
        <v>9</v>
      </c>
      <c r="E525" s="29">
        <f>Frumgögn!BM51</f>
        <v>7</v>
      </c>
      <c r="F525" s="116">
        <f>Frumgögn!BK73</f>
        <v>16</v>
      </c>
      <c r="G525" s="117">
        <f>Frumgögn!BL73</f>
        <v>10</v>
      </c>
      <c r="H525" s="119">
        <f>Frumgögn!BM73</f>
        <v>6</v>
      </c>
      <c r="I525" s="27">
        <f>Frumgögn!BK95</f>
        <v>6</v>
      </c>
      <c r="J525" s="28">
        <f>Frumgögn!BL95</f>
        <v>2</v>
      </c>
      <c r="K525" s="29">
        <f>Frumgögn!BM95</f>
        <v>4</v>
      </c>
      <c r="L525" s="116">
        <f>Frumgögn!BK117</f>
        <v>0</v>
      </c>
      <c r="M525" s="117">
        <f>Frumgögn!BL117</f>
        <v>0</v>
      </c>
      <c r="N525" s="119">
        <f>Frumgögn!BM117</f>
        <v>0</v>
      </c>
      <c r="O525" s="113"/>
      <c r="P525" s="36">
        <f t="shared" si="141"/>
        <v>38</v>
      </c>
      <c r="Q525" s="37">
        <f t="shared" si="142"/>
        <v>21</v>
      </c>
      <c r="R525" s="38">
        <f t="shared" si="143"/>
        <v>17</v>
      </c>
      <c r="S525" s="43">
        <f t="shared" si="144"/>
        <v>-1.9299696719051558E-3</v>
      </c>
      <c r="T525" s="44">
        <f t="shared" si="145"/>
        <v>1.5623564010660786E-3</v>
      </c>
      <c r="V525" s="36">
        <f>Frumgögn!BK29</f>
        <v>2011</v>
      </c>
      <c r="W525" s="37">
        <f>Frumgögn!BL29</f>
        <v>770</v>
      </c>
      <c r="X525" s="38">
        <f>Frumgögn!BM29</f>
        <v>1241</v>
      </c>
      <c r="Y525" s="10">
        <f t="shared" si="146"/>
        <v>-2.0521403557398634E-3</v>
      </c>
      <c r="Z525" s="44">
        <f t="shared" si="147"/>
        <v>3.3074106252898314E-3</v>
      </c>
    </row>
    <row r="526" spans="2:26" x14ac:dyDescent="0.25">
      <c r="B526" s="112" t="s">
        <v>32</v>
      </c>
      <c r="C526" s="27">
        <f>Frumgögn!BK52</f>
        <v>5</v>
      </c>
      <c r="D526" s="28">
        <f>Frumgögn!BL52</f>
        <v>1</v>
      </c>
      <c r="E526" s="29">
        <f>Frumgögn!BM52</f>
        <v>4</v>
      </c>
      <c r="F526" s="116">
        <f>Frumgögn!BK74</f>
        <v>5</v>
      </c>
      <c r="G526" s="117">
        <f>Frumgögn!BL74</f>
        <v>2</v>
      </c>
      <c r="H526" s="119">
        <f>Frumgögn!BM74</f>
        <v>3</v>
      </c>
      <c r="I526" s="27">
        <f>Frumgögn!BK96</f>
        <v>0</v>
      </c>
      <c r="J526" s="28">
        <f>Frumgögn!BL96</f>
        <v>0</v>
      </c>
      <c r="K526" s="29">
        <f>Frumgögn!BM96</f>
        <v>0</v>
      </c>
      <c r="L526" s="116">
        <f>Frumgögn!BK118</f>
        <v>0</v>
      </c>
      <c r="M526" s="117">
        <f>Frumgögn!BL118</f>
        <v>0</v>
      </c>
      <c r="N526" s="119">
        <f>Frumgögn!BM118</f>
        <v>0</v>
      </c>
      <c r="O526" s="113"/>
      <c r="P526" s="36">
        <f t="shared" si="141"/>
        <v>10</v>
      </c>
      <c r="Q526" s="37">
        <f t="shared" si="142"/>
        <v>3</v>
      </c>
      <c r="R526" s="38">
        <f t="shared" si="143"/>
        <v>7</v>
      </c>
      <c r="S526" s="43">
        <f t="shared" si="144"/>
        <v>-2.7570995312930797E-4</v>
      </c>
      <c r="T526" s="44">
        <f t="shared" si="145"/>
        <v>6.4332322396838529E-4</v>
      </c>
      <c r="V526" s="36">
        <f>Frumgögn!BK30</f>
        <v>441</v>
      </c>
      <c r="W526" s="37">
        <f>Frumgögn!BL30</f>
        <v>140</v>
      </c>
      <c r="X526" s="38">
        <f>Frumgögn!BM30</f>
        <v>301</v>
      </c>
      <c r="Y526" s="10">
        <f t="shared" si="146"/>
        <v>-3.7311642831633877E-4</v>
      </c>
      <c r="Z526" s="44">
        <f t="shared" si="147"/>
        <v>8.0220032088012833E-4</v>
      </c>
    </row>
    <row r="527" spans="2:26" ht="15.75" thickBot="1" x14ac:dyDescent="0.3">
      <c r="B527" s="2" t="s">
        <v>33</v>
      </c>
      <c r="C527" s="30">
        <f>Frumgögn!BK53</f>
        <v>1</v>
      </c>
      <c r="D527" s="31">
        <f>Frumgögn!BL53</f>
        <v>0</v>
      </c>
      <c r="E527" s="32">
        <f>Frumgögn!BM53</f>
        <v>1</v>
      </c>
      <c r="F527" s="120">
        <f>Frumgögn!BK75</f>
        <v>0</v>
      </c>
      <c r="G527" s="121">
        <f>Frumgögn!BL75</f>
        <v>0</v>
      </c>
      <c r="H527" s="122">
        <f>Frumgögn!BM75</f>
        <v>0</v>
      </c>
      <c r="I527" s="30">
        <f>Frumgögn!BK97</f>
        <v>0</v>
      </c>
      <c r="J527" s="31">
        <f>Frumgögn!BL97</f>
        <v>0</v>
      </c>
      <c r="K527" s="32">
        <f>Frumgögn!BM97</f>
        <v>0</v>
      </c>
      <c r="L527" s="120">
        <f>Frumgögn!BK119</f>
        <v>0</v>
      </c>
      <c r="M527" s="121">
        <f>Frumgögn!BL119</f>
        <v>0</v>
      </c>
      <c r="N527" s="122">
        <f>Frumgögn!BM119</f>
        <v>0</v>
      </c>
      <c r="P527" s="39">
        <f t="shared" si="141"/>
        <v>1</v>
      </c>
      <c r="Q527" s="40">
        <f t="shared" si="142"/>
        <v>0</v>
      </c>
      <c r="R527" s="41">
        <f t="shared" si="143"/>
        <v>1</v>
      </c>
      <c r="S527" s="45">
        <f t="shared" si="144"/>
        <v>0</v>
      </c>
      <c r="T527" s="46">
        <f t="shared" si="145"/>
        <v>9.1903317709769318E-5</v>
      </c>
      <c r="V527" s="39">
        <f>Frumgögn!BK31</f>
        <v>46</v>
      </c>
      <c r="W527" s="40">
        <f>Frumgögn!BL31</f>
        <v>15</v>
      </c>
      <c r="X527" s="41">
        <f>Frumgögn!BM31</f>
        <v>31</v>
      </c>
      <c r="Y527" s="51">
        <f t="shared" si="146"/>
        <v>-3.9976760176750579E-5</v>
      </c>
      <c r="Z527" s="46">
        <f t="shared" si="147"/>
        <v>8.261863769861787E-5</v>
      </c>
    </row>
    <row r="528" spans="2:26" x14ac:dyDescent="0.25">
      <c r="B528" s="9"/>
      <c r="C528" s="9"/>
      <c r="D528" s="9"/>
      <c r="H528" s="9"/>
      <c r="I528" s="9"/>
      <c r="J528" s="10"/>
      <c r="O528" s="2" t="s">
        <v>42</v>
      </c>
      <c r="P528" s="9">
        <f>SUM(P507:P527)</f>
        <v>10881</v>
      </c>
      <c r="Q528" s="9">
        <f>SUM(Q507:Q527)</f>
        <v>5749</v>
      </c>
      <c r="R528" s="9">
        <f>SUM(R507:R527)</f>
        <v>5128</v>
      </c>
      <c r="U528" s="2" t="s">
        <v>42</v>
      </c>
      <c r="V528" s="9">
        <f>SUM(V507:V527)</f>
        <v>375218</v>
      </c>
      <c r="W528" s="9">
        <f>SUM(W507:W527)</f>
        <v>191738</v>
      </c>
      <c r="X528" s="9">
        <f>SUM(X507:X527)</f>
        <v>183350</v>
      </c>
    </row>
    <row r="529" spans="1:26" ht="15.75" thickBot="1" x14ac:dyDescent="0.3"/>
    <row r="530" spans="1:26" ht="21.75" thickBot="1" x14ac:dyDescent="0.4">
      <c r="A530" s="2" t="s">
        <v>38</v>
      </c>
      <c r="B530" s="49">
        <v>2024</v>
      </c>
      <c r="C530" s="127" t="s">
        <v>34</v>
      </c>
      <c r="D530" s="128"/>
      <c r="E530" s="129"/>
      <c r="F530" s="127" t="s">
        <v>35</v>
      </c>
      <c r="G530" s="128"/>
      <c r="H530" s="129"/>
      <c r="I530" s="127" t="s">
        <v>36</v>
      </c>
      <c r="J530" s="128"/>
      <c r="K530" s="129"/>
      <c r="L530" s="127" t="s">
        <v>37</v>
      </c>
      <c r="M530" s="128"/>
      <c r="N530" s="129"/>
      <c r="O530" s="42"/>
      <c r="P530" s="130" t="s">
        <v>38</v>
      </c>
      <c r="Q530" s="131"/>
      <c r="R530" s="132"/>
      <c r="S530" s="133">
        <f>B530</f>
        <v>2024</v>
      </c>
      <c r="T530" s="134"/>
      <c r="V530" s="130" t="s">
        <v>39</v>
      </c>
      <c r="W530" s="131"/>
      <c r="X530" s="132"/>
      <c r="Y530" s="133">
        <f>B530</f>
        <v>2024</v>
      </c>
      <c r="Z530" s="134"/>
    </row>
    <row r="531" spans="1:26" ht="15.75" thickBot="1" x14ac:dyDescent="0.3">
      <c r="A531" s="2"/>
      <c r="B531" s="2"/>
      <c r="C531" s="13" t="s">
        <v>9</v>
      </c>
      <c r="D531" s="12" t="s">
        <v>10</v>
      </c>
      <c r="E531" s="14" t="s">
        <v>11</v>
      </c>
      <c r="F531" s="18" t="s">
        <v>9</v>
      </c>
      <c r="G531" s="19" t="s">
        <v>10</v>
      </c>
      <c r="H531" s="20" t="s">
        <v>11</v>
      </c>
      <c r="I531" s="18" t="s">
        <v>9</v>
      </c>
      <c r="J531" s="19" t="s">
        <v>10</v>
      </c>
      <c r="K531" s="20" t="s">
        <v>11</v>
      </c>
      <c r="L531" s="18" t="s">
        <v>9</v>
      </c>
      <c r="M531" s="19" t="s">
        <v>10</v>
      </c>
      <c r="N531" s="20" t="s">
        <v>11</v>
      </c>
      <c r="O531" s="12"/>
      <c r="P531" s="21" t="s">
        <v>9</v>
      </c>
      <c r="Q531" s="22" t="s">
        <v>10</v>
      </c>
      <c r="R531" s="23" t="s">
        <v>11</v>
      </c>
      <c r="S531" s="18" t="s">
        <v>40</v>
      </c>
      <c r="T531" s="20" t="s">
        <v>41</v>
      </c>
      <c r="U531" s="2"/>
      <c r="V531" s="21" t="s">
        <v>9</v>
      </c>
      <c r="W531" s="22" t="s">
        <v>10</v>
      </c>
      <c r="X531" s="23" t="s">
        <v>11</v>
      </c>
      <c r="Y531" s="18" t="s">
        <v>40</v>
      </c>
      <c r="Z531" s="20" t="s">
        <v>41</v>
      </c>
    </row>
    <row r="532" spans="1:26" x14ac:dyDescent="0.25">
      <c r="B532" s="2" t="s">
        <v>13</v>
      </c>
      <c r="C532" s="24">
        <f>Frumgögn!BN33</f>
        <v>282</v>
      </c>
      <c r="D532" s="25">
        <f>Frumgögn!BO33</f>
        <v>138</v>
      </c>
      <c r="E532" s="26">
        <f>Frumgögn!BP33</f>
        <v>144</v>
      </c>
      <c r="F532" s="114">
        <f>Frumgögn!BN33</f>
        <v>282</v>
      </c>
      <c r="G532" s="115">
        <f>Frumgögn!BO33</f>
        <v>138</v>
      </c>
      <c r="H532" s="118">
        <f>Frumgögn!BP33</f>
        <v>144</v>
      </c>
      <c r="I532" s="24">
        <f>Frumgögn!BN77</f>
        <v>37</v>
      </c>
      <c r="J532" s="25">
        <f>Frumgögn!BO77</f>
        <v>15</v>
      </c>
      <c r="K532" s="26">
        <f>Frumgögn!BP77</f>
        <v>22</v>
      </c>
      <c r="L532" s="114">
        <f>Frumgögn!BN99</f>
        <v>0</v>
      </c>
      <c r="M532" s="115">
        <f>Frumgögn!BO99</f>
        <v>0</v>
      </c>
      <c r="N532" s="118">
        <f>Frumgögn!BP99</f>
        <v>0</v>
      </c>
      <c r="P532" s="33">
        <f>C532+F532+I532+L532</f>
        <v>601</v>
      </c>
      <c r="Q532" s="34">
        <f>M532+J532+G532+D532</f>
        <v>291</v>
      </c>
      <c r="R532" s="35">
        <f>N532+K532+H532+E532</f>
        <v>310</v>
      </c>
      <c r="S532" s="43">
        <f>Q532/$P$553*-1</f>
        <v>-2.6284888447294735E-2</v>
      </c>
      <c r="T532" s="44">
        <f>R532/$P$553*1</f>
        <v>2.8001083912925662E-2</v>
      </c>
      <c r="V532" s="33">
        <f>Frumgögn!BN11</f>
        <v>22972</v>
      </c>
      <c r="W532" s="34">
        <f>Frumgögn!BO11</f>
        <v>11980</v>
      </c>
      <c r="X532" s="35">
        <f>Frumgögn!BP11</f>
        <v>10991</v>
      </c>
      <c r="Y532" s="43">
        <f>W532/$V$553*-1</f>
        <v>-3.1220193575624274E-2</v>
      </c>
      <c r="Z532" s="44">
        <f>X532/$V$553</f>
        <v>2.8642833688621569E-2</v>
      </c>
    </row>
    <row r="533" spans="1:26" x14ac:dyDescent="0.25">
      <c r="B533" s="2" t="s">
        <v>14</v>
      </c>
      <c r="C533" s="27">
        <f>Frumgögn!BN34</f>
        <v>326</v>
      </c>
      <c r="D533" s="28">
        <f>Frumgögn!BO34</f>
        <v>167</v>
      </c>
      <c r="E533" s="29">
        <f>Frumgögn!BP34</f>
        <v>159</v>
      </c>
      <c r="F533" s="116">
        <f>Frumgögn!BN34</f>
        <v>326</v>
      </c>
      <c r="G533" s="117">
        <f>Frumgögn!BO34</f>
        <v>167</v>
      </c>
      <c r="H533" s="119">
        <f>Frumgögn!BP34</f>
        <v>159</v>
      </c>
      <c r="I533" s="27">
        <f>Frumgögn!BN78</f>
        <v>38</v>
      </c>
      <c r="J533" s="28">
        <f>Frumgögn!BO78</f>
        <v>14</v>
      </c>
      <c r="K533" s="29">
        <f>Frumgögn!BP78</f>
        <v>24</v>
      </c>
      <c r="L533" s="116">
        <f>Frumgögn!BN100</f>
        <v>0</v>
      </c>
      <c r="M533" s="117">
        <f>Frumgögn!BO100</f>
        <v>0</v>
      </c>
      <c r="N533" s="119">
        <f>Frumgögn!BP100</f>
        <v>0</v>
      </c>
      <c r="P533" s="36">
        <f t="shared" ref="P533:P552" si="148">C533+F533+I533+L533</f>
        <v>690</v>
      </c>
      <c r="Q533" s="37">
        <f t="shared" ref="Q533:Q552" si="149">M533+J533+G533+D533</f>
        <v>348</v>
      </c>
      <c r="R533" s="38">
        <f t="shared" ref="R533:R552" si="150">N533+K533+H533+E533</f>
        <v>342</v>
      </c>
      <c r="S533" s="43">
        <f t="shared" ref="S533:T552" si="151">Q533/$P$553*-1</f>
        <v>-3.1433474844187514E-2</v>
      </c>
      <c r="T533" s="44">
        <f t="shared" ref="T533:T552" si="152">R533/$P$553*1</f>
        <v>3.0891518381356696E-2</v>
      </c>
      <c r="V533" s="36">
        <f>Frumgögn!BN12</f>
        <v>22235</v>
      </c>
      <c r="W533" s="37">
        <f>Frumgögn!BO12</f>
        <v>11475</v>
      </c>
      <c r="X533" s="38">
        <f>Frumgögn!BP12</f>
        <v>10760</v>
      </c>
      <c r="Y533" s="43">
        <f t="shared" ref="Y533:Y552" si="153">W533/$V$553*-1</f>
        <v>-2.9904150357286188E-2</v>
      </c>
      <c r="Z533" s="44">
        <f t="shared" ref="Z533:Z552" si="154">X533/$V$553</f>
        <v>2.8040841642213453E-2</v>
      </c>
    </row>
    <row r="534" spans="1:26" x14ac:dyDescent="0.25">
      <c r="B534" s="2" t="s">
        <v>15</v>
      </c>
      <c r="C534" s="27">
        <f>Frumgögn!BN35</f>
        <v>363</v>
      </c>
      <c r="D534" s="28">
        <f>Frumgögn!BO35</f>
        <v>188</v>
      </c>
      <c r="E534" s="29">
        <f>Frumgögn!BP35</f>
        <v>174</v>
      </c>
      <c r="F534" s="116">
        <f>Frumgögn!BN35</f>
        <v>363</v>
      </c>
      <c r="G534" s="117">
        <f>Frumgögn!BO35</f>
        <v>188</v>
      </c>
      <c r="H534" s="119">
        <f>Frumgögn!BP35</f>
        <v>174</v>
      </c>
      <c r="I534" s="27">
        <f>Frumgögn!BN79</f>
        <v>38</v>
      </c>
      <c r="J534" s="28">
        <f>Frumgögn!BO79</f>
        <v>20</v>
      </c>
      <c r="K534" s="29">
        <f>Frumgögn!BP79</f>
        <v>18</v>
      </c>
      <c r="L534" s="116">
        <f>Frumgögn!BN101</f>
        <v>0</v>
      </c>
      <c r="M534" s="117">
        <f>Frumgögn!BO101</f>
        <v>0</v>
      </c>
      <c r="N534" s="119">
        <f>Frumgögn!BP101</f>
        <v>0</v>
      </c>
      <c r="P534" s="36">
        <f t="shared" si="148"/>
        <v>764</v>
      </c>
      <c r="Q534" s="37">
        <f t="shared" si="149"/>
        <v>396</v>
      </c>
      <c r="R534" s="38">
        <f t="shared" si="150"/>
        <v>366</v>
      </c>
      <c r="S534" s="43">
        <f t="shared" si="151"/>
        <v>-3.5769126546834069E-2</v>
      </c>
      <c r="T534" s="44">
        <f t="shared" si="152"/>
        <v>3.3059344232679977E-2</v>
      </c>
      <c r="V534" s="36">
        <f>Frumgögn!BN13</f>
        <v>24838</v>
      </c>
      <c r="W534" s="37">
        <f>Frumgögn!BO13</f>
        <v>12709</v>
      </c>
      <c r="X534" s="38">
        <f>Frumgögn!BP13</f>
        <v>12127</v>
      </c>
      <c r="Y534" s="43">
        <f t="shared" si="153"/>
        <v>-3.3119986657145987E-2</v>
      </c>
      <c r="Z534" s="44">
        <f t="shared" si="154"/>
        <v>3.1603279423338529E-2</v>
      </c>
    </row>
    <row r="535" spans="1:26" x14ac:dyDescent="0.25">
      <c r="B535" s="2" t="s">
        <v>16</v>
      </c>
      <c r="C535" s="27">
        <f>Frumgögn!BN36</f>
        <v>315</v>
      </c>
      <c r="D535" s="28">
        <f>Frumgögn!BO36</f>
        <v>169</v>
      </c>
      <c r="E535" s="29">
        <f>Frumgögn!BP36</f>
        <v>144</v>
      </c>
      <c r="F535" s="116">
        <f>Frumgögn!BN36</f>
        <v>315</v>
      </c>
      <c r="G535" s="117">
        <f>Frumgögn!BO36</f>
        <v>169</v>
      </c>
      <c r="H535" s="119">
        <f>Frumgögn!BP36</f>
        <v>144</v>
      </c>
      <c r="I535" s="27">
        <f>Frumgögn!BN80</f>
        <v>44</v>
      </c>
      <c r="J535" s="28">
        <f>Frumgögn!BO80</f>
        <v>17</v>
      </c>
      <c r="K535" s="29">
        <f>Frumgögn!BP80</f>
        <v>27</v>
      </c>
      <c r="L535" s="116">
        <f>Frumgögn!BN102</f>
        <v>5</v>
      </c>
      <c r="M535" s="117">
        <f>Frumgögn!BO102</f>
        <v>2</v>
      </c>
      <c r="N535" s="119">
        <f>Frumgögn!BP102</f>
        <v>3</v>
      </c>
      <c r="P535" s="36">
        <f t="shared" si="148"/>
        <v>679</v>
      </c>
      <c r="Q535" s="37">
        <f t="shared" si="149"/>
        <v>357</v>
      </c>
      <c r="R535" s="38">
        <f t="shared" si="150"/>
        <v>318</v>
      </c>
      <c r="S535" s="43">
        <f t="shared" si="151"/>
        <v>-3.2246409538433746E-2</v>
      </c>
      <c r="T535" s="44">
        <f t="shared" si="152"/>
        <v>2.8723692530033422E-2</v>
      </c>
      <c r="V535" s="36">
        <f>Frumgögn!BN14</f>
        <v>24423</v>
      </c>
      <c r="W535" s="37">
        <f>Frumgögn!BO14</f>
        <v>12610</v>
      </c>
      <c r="X535" s="38">
        <f>Frumgögn!BP14</f>
        <v>11781</v>
      </c>
      <c r="Y535" s="43">
        <f t="shared" si="153"/>
        <v>-3.2861990065828219E-2</v>
      </c>
      <c r="Z535" s="44">
        <f t="shared" si="154"/>
        <v>3.0701594366813821E-2</v>
      </c>
    </row>
    <row r="536" spans="1:26" x14ac:dyDescent="0.25">
      <c r="B536" s="112" t="s">
        <v>17</v>
      </c>
      <c r="C536" s="27">
        <f>Frumgögn!BN37</f>
        <v>341</v>
      </c>
      <c r="D536" s="28">
        <f>Frumgögn!BO37</f>
        <v>193</v>
      </c>
      <c r="E536" s="29">
        <f>Frumgögn!BP37</f>
        <v>147</v>
      </c>
      <c r="F536" s="116">
        <f>Frumgögn!BN37</f>
        <v>341</v>
      </c>
      <c r="G536" s="117">
        <f>Frumgögn!BO37</f>
        <v>193</v>
      </c>
      <c r="H536" s="119">
        <f>Frumgögn!BP37</f>
        <v>147</v>
      </c>
      <c r="I536" s="27">
        <f>Frumgögn!BN81</f>
        <v>35</v>
      </c>
      <c r="J536" s="28">
        <f>Frumgögn!BO81</f>
        <v>18</v>
      </c>
      <c r="K536" s="29">
        <f>Frumgögn!BP81</f>
        <v>17</v>
      </c>
      <c r="L536" s="116">
        <f>Frumgögn!BN103</f>
        <v>8</v>
      </c>
      <c r="M536" s="117">
        <f>Frumgögn!BO103</f>
        <v>5</v>
      </c>
      <c r="N536" s="119">
        <f>Frumgögn!BP103</f>
        <v>3</v>
      </c>
      <c r="O536" s="113"/>
      <c r="P536" s="36">
        <f t="shared" si="148"/>
        <v>725</v>
      </c>
      <c r="Q536" s="37">
        <f t="shared" si="149"/>
        <v>409</v>
      </c>
      <c r="R536" s="38">
        <f t="shared" si="150"/>
        <v>314</v>
      </c>
      <c r="S536" s="43">
        <f t="shared" si="151"/>
        <v>-3.6943365549634177E-2</v>
      </c>
      <c r="T536" s="44">
        <f t="shared" si="152"/>
        <v>2.8362388221479542E-2</v>
      </c>
      <c r="V536" s="36">
        <f>Frumgögn!BN15</f>
        <v>25150</v>
      </c>
      <c r="W536" s="37">
        <f>Frumgögn!BO15</f>
        <v>12986</v>
      </c>
      <c r="X536" s="38">
        <f>Frumgögn!BP15</f>
        <v>12119</v>
      </c>
      <c r="Y536" s="43">
        <f t="shared" si="153"/>
        <v>-3.3841855907600735E-2</v>
      </c>
      <c r="Z536" s="44">
        <f t="shared" si="154"/>
        <v>3.1582431213939111E-2</v>
      </c>
    </row>
    <row r="537" spans="1:26" x14ac:dyDescent="0.25">
      <c r="B537" s="112" t="s">
        <v>18</v>
      </c>
      <c r="C537" s="27">
        <f>Frumgögn!BN38</f>
        <v>393</v>
      </c>
      <c r="D537" s="28">
        <f>Frumgögn!BO38</f>
        <v>224</v>
      </c>
      <c r="E537" s="29">
        <f>Frumgögn!BP38</f>
        <v>169</v>
      </c>
      <c r="F537" s="116">
        <f>Frumgögn!BN38</f>
        <v>393</v>
      </c>
      <c r="G537" s="117">
        <f>Frumgögn!BO38</f>
        <v>224</v>
      </c>
      <c r="H537" s="119">
        <f>Frumgögn!BP38</f>
        <v>169</v>
      </c>
      <c r="I537" s="27">
        <f>Frumgögn!BN82</f>
        <v>38</v>
      </c>
      <c r="J537" s="28">
        <f>Frumgögn!BO82</f>
        <v>20</v>
      </c>
      <c r="K537" s="29">
        <f>Frumgögn!BP82</f>
        <v>18</v>
      </c>
      <c r="L537" s="116">
        <f>Frumgögn!BN104</f>
        <v>7</v>
      </c>
      <c r="M537" s="117">
        <f>Frumgögn!BO104</f>
        <v>5</v>
      </c>
      <c r="N537" s="119">
        <f>Frumgögn!BP104</f>
        <v>2</v>
      </c>
      <c r="O537" s="113"/>
      <c r="P537" s="36">
        <f t="shared" si="148"/>
        <v>831</v>
      </c>
      <c r="Q537" s="37">
        <f t="shared" si="149"/>
        <v>473</v>
      </c>
      <c r="R537" s="38">
        <f t="shared" si="150"/>
        <v>358</v>
      </c>
      <c r="S537" s="43">
        <f t="shared" si="151"/>
        <v>-4.2724234486496253E-2</v>
      </c>
      <c r="T537" s="44">
        <f t="shared" si="152"/>
        <v>3.2336735615572217E-2</v>
      </c>
      <c r="V537" s="36">
        <f>Frumgögn!BN16</f>
        <v>29257</v>
      </c>
      <c r="W537" s="37">
        <f>Frumgögn!BO16</f>
        <v>15365</v>
      </c>
      <c r="X537" s="38">
        <f>Frumgögn!BP16</f>
        <v>13860</v>
      </c>
      <c r="Y537" s="43">
        <f t="shared" si="153"/>
        <v>-4.0041592177751835E-2</v>
      </c>
      <c r="Z537" s="44">
        <f t="shared" si="154"/>
        <v>3.6119522784486845E-2</v>
      </c>
    </row>
    <row r="538" spans="1:26" x14ac:dyDescent="0.25">
      <c r="B538" s="112" t="s">
        <v>19</v>
      </c>
      <c r="C538" s="27">
        <f>Frumgögn!BN39</f>
        <v>388</v>
      </c>
      <c r="D538" s="28">
        <f>Frumgögn!BO39</f>
        <v>217</v>
      </c>
      <c r="E538" s="29">
        <f>Frumgögn!BP39</f>
        <v>171</v>
      </c>
      <c r="F538" s="116">
        <f>Frumgögn!BN39</f>
        <v>388</v>
      </c>
      <c r="G538" s="117">
        <f>Frumgögn!BO39</f>
        <v>217</v>
      </c>
      <c r="H538" s="119">
        <f>Frumgögn!BP39</f>
        <v>171</v>
      </c>
      <c r="I538" s="27">
        <f>Frumgögn!BN83</f>
        <v>46</v>
      </c>
      <c r="J538" s="28">
        <f>Frumgögn!BO83</f>
        <v>23</v>
      </c>
      <c r="K538" s="29">
        <f>Frumgögn!BP83</f>
        <v>23</v>
      </c>
      <c r="L538" s="116">
        <f>Frumgögn!BN105</f>
        <v>8</v>
      </c>
      <c r="M538" s="117">
        <f>Frumgögn!BO105</f>
        <v>7</v>
      </c>
      <c r="N538" s="119">
        <f>Frumgögn!BP105</f>
        <v>1</v>
      </c>
      <c r="O538" s="113"/>
      <c r="P538" s="36">
        <f t="shared" si="148"/>
        <v>830</v>
      </c>
      <c r="Q538" s="37">
        <f t="shared" si="149"/>
        <v>464</v>
      </c>
      <c r="R538" s="38">
        <f t="shared" si="150"/>
        <v>366</v>
      </c>
      <c r="S538" s="43">
        <f t="shared" si="151"/>
        <v>-4.1911299792250022E-2</v>
      </c>
      <c r="T538" s="44">
        <f t="shared" si="152"/>
        <v>3.3059344232679977E-2</v>
      </c>
      <c r="V538" s="36">
        <f>Frumgögn!BN17</f>
        <v>31417</v>
      </c>
      <c r="W538" s="37">
        <f>Frumgögn!BO17</f>
        <v>16698</v>
      </c>
      <c r="X538" s="38">
        <f>Frumgögn!BP17</f>
        <v>14697</v>
      </c>
      <c r="Y538" s="43">
        <f t="shared" si="153"/>
        <v>-4.3515425068929393E-2</v>
      </c>
      <c r="Z538" s="44">
        <f t="shared" si="154"/>
        <v>3.830076669290066E-2</v>
      </c>
    </row>
    <row r="539" spans="1:26" x14ac:dyDescent="0.25">
      <c r="B539" s="112" t="s">
        <v>20</v>
      </c>
      <c r="C539" s="27">
        <f>Frumgögn!BN40</f>
        <v>389</v>
      </c>
      <c r="D539" s="28">
        <f>Frumgögn!BO40</f>
        <v>212</v>
      </c>
      <c r="E539" s="29">
        <f>Frumgögn!BP40</f>
        <v>177</v>
      </c>
      <c r="F539" s="116">
        <f>Frumgögn!BN40</f>
        <v>389</v>
      </c>
      <c r="G539" s="117">
        <f>Frumgögn!BO40</f>
        <v>212</v>
      </c>
      <c r="H539" s="119">
        <f>Frumgögn!BP40</f>
        <v>177</v>
      </c>
      <c r="I539" s="27">
        <f>Frumgögn!BN84</f>
        <v>33</v>
      </c>
      <c r="J539" s="28">
        <f>Frumgögn!BO84</f>
        <v>23</v>
      </c>
      <c r="K539" s="29">
        <f>Frumgögn!BP84</f>
        <v>10</v>
      </c>
      <c r="L539" s="116">
        <f>Frumgögn!BN106</f>
        <v>8</v>
      </c>
      <c r="M539" s="117">
        <f>Frumgögn!BO106</f>
        <v>6</v>
      </c>
      <c r="N539" s="119">
        <f>Frumgögn!BP106</f>
        <v>2</v>
      </c>
      <c r="O539" s="113"/>
      <c r="P539" s="36">
        <f t="shared" si="148"/>
        <v>819</v>
      </c>
      <c r="Q539" s="37">
        <f t="shared" si="149"/>
        <v>453</v>
      </c>
      <c r="R539" s="38">
        <f t="shared" si="150"/>
        <v>366</v>
      </c>
      <c r="S539" s="43">
        <f t="shared" si="151"/>
        <v>-4.0917712943726856E-2</v>
      </c>
      <c r="T539" s="44">
        <f t="shared" si="152"/>
        <v>3.3059344232679977E-2</v>
      </c>
      <c r="V539" s="36">
        <f>Frumgögn!BN18</f>
        <v>27318</v>
      </c>
      <c r="W539" s="37">
        <f>Frumgögn!BO18</f>
        <v>14596</v>
      </c>
      <c r="X539" s="38">
        <f>Frumgögn!BP18</f>
        <v>12713</v>
      </c>
      <c r="Y539" s="43">
        <f t="shared" si="153"/>
        <v>-3.8037558049233047E-2</v>
      </c>
      <c r="Z539" s="44">
        <f t="shared" si="154"/>
        <v>3.313041076184569E-2</v>
      </c>
    </row>
    <row r="540" spans="1:26" x14ac:dyDescent="0.25">
      <c r="B540" s="112" t="s">
        <v>21</v>
      </c>
      <c r="C540" s="27">
        <f>Frumgögn!BN41</f>
        <v>364</v>
      </c>
      <c r="D540" s="28">
        <f>Frumgögn!BO41</f>
        <v>207</v>
      </c>
      <c r="E540" s="29">
        <f>Frumgögn!BP41</f>
        <v>157</v>
      </c>
      <c r="F540" s="116">
        <f>Frumgögn!BN41</f>
        <v>364</v>
      </c>
      <c r="G540" s="117">
        <f>Frumgögn!BO41</f>
        <v>207</v>
      </c>
      <c r="H540" s="119">
        <f>Frumgögn!BP41</f>
        <v>157</v>
      </c>
      <c r="I540" s="27">
        <f>Frumgögn!BN85</f>
        <v>30</v>
      </c>
      <c r="J540" s="28">
        <f>Frumgögn!BO85</f>
        <v>15</v>
      </c>
      <c r="K540" s="29">
        <f>Frumgögn!BP85</f>
        <v>15</v>
      </c>
      <c r="L540" s="116">
        <f>Frumgögn!BN107</f>
        <v>6</v>
      </c>
      <c r="M540" s="117">
        <f>Frumgögn!BO107</f>
        <v>3</v>
      </c>
      <c r="N540" s="119">
        <f>Frumgögn!BP107</f>
        <v>3</v>
      </c>
      <c r="O540" s="113"/>
      <c r="P540" s="36">
        <f t="shared" si="148"/>
        <v>764</v>
      </c>
      <c r="Q540" s="37">
        <f t="shared" si="149"/>
        <v>432</v>
      </c>
      <c r="R540" s="38">
        <f t="shared" si="150"/>
        <v>332</v>
      </c>
      <c r="S540" s="43">
        <f t="shared" si="151"/>
        <v>-3.9020865323818987E-2</v>
      </c>
      <c r="T540" s="44">
        <f t="shared" si="152"/>
        <v>2.9988257609971997E-2</v>
      </c>
      <c r="V540" s="36">
        <f>Frumgögn!BN19</f>
        <v>26643</v>
      </c>
      <c r="W540" s="37">
        <f>Frumgögn!BO19</f>
        <v>13992</v>
      </c>
      <c r="X540" s="38">
        <f>Frumgögn!BP19</f>
        <v>12643</v>
      </c>
      <c r="Y540" s="43">
        <f t="shared" si="153"/>
        <v>-3.6463518239577199E-2</v>
      </c>
      <c r="Z540" s="44">
        <f t="shared" si="154"/>
        <v>3.294798892960081E-2</v>
      </c>
    </row>
    <row r="541" spans="1:26" x14ac:dyDescent="0.25">
      <c r="B541" s="112" t="s">
        <v>22</v>
      </c>
      <c r="C541" s="27">
        <f>Frumgögn!BN42</f>
        <v>259</v>
      </c>
      <c r="D541" s="28">
        <f>Frumgögn!BO42</f>
        <v>146</v>
      </c>
      <c r="E541" s="29">
        <f>Frumgögn!BP42</f>
        <v>113</v>
      </c>
      <c r="F541" s="116">
        <f>Frumgögn!BN42</f>
        <v>259</v>
      </c>
      <c r="G541" s="117">
        <f>Frumgögn!BO42</f>
        <v>146</v>
      </c>
      <c r="H541" s="119">
        <f>Frumgögn!BP42</f>
        <v>113</v>
      </c>
      <c r="I541" s="27">
        <f>Frumgögn!BN86</f>
        <v>40</v>
      </c>
      <c r="J541" s="28">
        <f>Frumgögn!BO86</f>
        <v>19</v>
      </c>
      <c r="K541" s="29">
        <f>Frumgögn!BP86</f>
        <v>21</v>
      </c>
      <c r="L541" s="116">
        <f>Frumgögn!BN108</f>
        <v>7</v>
      </c>
      <c r="M541" s="117">
        <f>Frumgögn!BO108</f>
        <v>4</v>
      </c>
      <c r="N541" s="119">
        <f>Frumgögn!BP108</f>
        <v>3</v>
      </c>
      <c r="O541" s="113"/>
      <c r="P541" s="36">
        <f t="shared" si="148"/>
        <v>565</v>
      </c>
      <c r="Q541" s="37">
        <f t="shared" si="149"/>
        <v>315</v>
      </c>
      <c r="R541" s="38">
        <f t="shared" si="150"/>
        <v>250</v>
      </c>
      <c r="S541" s="43">
        <f t="shared" si="151"/>
        <v>-2.8452714298618013E-2</v>
      </c>
      <c r="T541" s="44">
        <f t="shared" si="152"/>
        <v>2.258151928461747E-2</v>
      </c>
      <c r="V541" s="36">
        <f>Frumgögn!BN20</f>
        <v>23828</v>
      </c>
      <c r="W541" s="37">
        <f>Frumgögn!BO20</f>
        <v>12322</v>
      </c>
      <c r="X541" s="38">
        <f>Frumgögn!BP20</f>
        <v>11500</v>
      </c>
      <c r="Y541" s="43">
        <f t="shared" si="153"/>
        <v>-3.2111454527449276E-2</v>
      </c>
      <c r="Z541" s="44">
        <f t="shared" si="154"/>
        <v>2.9969301011659361E-2</v>
      </c>
    </row>
    <row r="542" spans="1:26" x14ac:dyDescent="0.25">
      <c r="B542" s="112" t="s">
        <v>23</v>
      </c>
      <c r="C542" s="27">
        <f>Frumgögn!BN43</f>
        <v>301</v>
      </c>
      <c r="D542" s="28">
        <f>Frumgögn!BO43</f>
        <v>154</v>
      </c>
      <c r="E542" s="29">
        <f>Frumgögn!BP43</f>
        <v>147</v>
      </c>
      <c r="F542" s="116">
        <f>Frumgögn!BN43</f>
        <v>301</v>
      </c>
      <c r="G542" s="117">
        <f>Frumgögn!BO43</f>
        <v>154</v>
      </c>
      <c r="H542" s="119">
        <f>Frumgögn!BP43</f>
        <v>147</v>
      </c>
      <c r="I542" s="27">
        <f>Frumgögn!BN87</f>
        <v>38</v>
      </c>
      <c r="J542" s="28">
        <f>Frumgögn!BO87</f>
        <v>21</v>
      </c>
      <c r="K542" s="29">
        <f>Frumgögn!BP87</f>
        <v>17</v>
      </c>
      <c r="L542" s="116">
        <f>Frumgögn!BN109</f>
        <v>8</v>
      </c>
      <c r="M542" s="117">
        <f>Frumgögn!BO109</f>
        <v>5</v>
      </c>
      <c r="N542" s="119">
        <f>Frumgögn!BP109</f>
        <v>3</v>
      </c>
      <c r="O542" s="113"/>
      <c r="P542" s="36">
        <f t="shared" si="148"/>
        <v>648</v>
      </c>
      <c r="Q542" s="37">
        <f t="shared" si="149"/>
        <v>334</v>
      </c>
      <c r="R542" s="38">
        <f t="shared" si="150"/>
        <v>314</v>
      </c>
      <c r="S542" s="43">
        <f t="shared" si="151"/>
        <v>-3.0168909764248939E-2</v>
      </c>
      <c r="T542" s="44">
        <f t="shared" si="152"/>
        <v>2.8362388221479542E-2</v>
      </c>
      <c r="V542" s="36">
        <f>Frumgögn!BN21</f>
        <v>22804</v>
      </c>
      <c r="W542" s="37">
        <f>Frumgögn!BO21</f>
        <v>11602</v>
      </c>
      <c r="X542" s="38">
        <f>Frumgögn!BP21</f>
        <v>11201</v>
      </c>
      <c r="Y542" s="43">
        <f t="shared" si="153"/>
        <v>-3.0235115681501903E-2</v>
      </c>
      <c r="Z542" s="44">
        <f t="shared" si="154"/>
        <v>2.9190099185356217E-2</v>
      </c>
    </row>
    <row r="543" spans="1:26" x14ac:dyDescent="0.25">
      <c r="B543" s="112" t="s">
        <v>24</v>
      </c>
      <c r="C543" s="27">
        <f>Frumgögn!BN44</f>
        <v>317</v>
      </c>
      <c r="D543" s="28">
        <f>Frumgögn!BO44</f>
        <v>167</v>
      </c>
      <c r="E543" s="29">
        <f>Frumgögn!BP44</f>
        <v>150</v>
      </c>
      <c r="F543" s="116">
        <f>Frumgögn!BN44</f>
        <v>317</v>
      </c>
      <c r="G543" s="117">
        <f>Frumgögn!BO44</f>
        <v>167</v>
      </c>
      <c r="H543" s="119">
        <f>Frumgögn!BP44</f>
        <v>150</v>
      </c>
      <c r="I543" s="27">
        <f>Frumgögn!BN88</f>
        <v>32</v>
      </c>
      <c r="J543" s="28">
        <f>Frumgögn!BO88</f>
        <v>16</v>
      </c>
      <c r="K543" s="29">
        <f>Frumgögn!BP88</f>
        <v>16</v>
      </c>
      <c r="L543" s="116">
        <f>Frumgögn!BN110</f>
        <v>7</v>
      </c>
      <c r="M543" s="117">
        <f>Frumgögn!BO110</f>
        <v>4</v>
      </c>
      <c r="N543" s="119">
        <f>Frumgögn!BP110</f>
        <v>3</v>
      </c>
      <c r="O543" s="113"/>
      <c r="P543" s="36">
        <f t="shared" si="148"/>
        <v>673</v>
      </c>
      <c r="Q543" s="37">
        <f t="shared" si="149"/>
        <v>354</v>
      </c>
      <c r="R543" s="38">
        <f t="shared" si="150"/>
        <v>319</v>
      </c>
      <c r="S543" s="43">
        <f t="shared" si="151"/>
        <v>-3.1975431307018333E-2</v>
      </c>
      <c r="T543" s="44">
        <f t="shared" si="152"/>
        <v>2.8814018607171889E-2</v>
      </c>
      <c r="V543" s="36">
        <f>Frumgögn!BN22</f>
        <v>21856</v>
      </c>
      <c r="W543" s="37">
        <f>Frumgögn!BO22</f>
        <v>10794</v>
      </c>
      <c r="X543" s="38">
        <f>Frumgögn!BP22</f>
        <v>11061</v>
      </c>
      <c r="Y543" s="43">
        <f t="shared" si="153"/>
        <v>-2.812944653216097E-2</v>
      </c>
      <c r="Z543" s="44">
        <f t="shared" si="154"/>
        <v>2.8825255520866452E-2</v>
      </c>
    </row>
    <row r="544" spans="1:26" x14ac:dyDescent="0.25">
      <c r="B544" s="112" t="s">
        <v>25</v>
      </c>
      <c r="C544" s="27">
        <f>Frumgögn!BN45</f>
        <v>313</v>
      </c>
      <c r="D544" s="28">
        <f>Frumgögn!BO45</f>
        <v>173</v>
      </c>
      <c r="E544" s="29">
        <f>Frumgögn!BP45</f>
        <v>140</v>
      </c>
      <c r="F544" s="116">
        <f>Frumgögn!BN45</f>
        <v>313</v>
      </c>
      <c r="G544" s="117">
        <f>Frumgögn!BO45</f>
        <v>173</v>
      </c>
      <c r="H544" s="119">
        <f>Frumgögn!BP45</f>
        <v>140</v>
      </c>
      <c r="I544" s="27">
        <f>Frumgögn!BN89</f>
        <v>50</v>
      </c>
      <c r="J544" s="28">
        <f>Frumgögn!BO89</f>
        <v>23</v>
      </c>
      <c r="K544" s="29">
        <f>Frumgögn!BP89</f>
        <v>27</v>
      </c>
      <c r="L544" s="116">
        <f>Frumgögn!BN111</f>
        <v>12</v>
      </c>
      <c r="M544" s="117">
        <f>Frumgögn!BO111</f>
        <v>6</v>
      </c>
      <c r="N544" s="119">
        <f>Frumgögn!BP111</f>
        <v>6</v>
      </c>
      <c r="O544" s="113"/>
      <c r="P544" s="36">
        <f t="shared" si="148"/>
        <v>688</v>
      </c>
      <c r="Q544" s="37">
        <f t="shared" si="149"/>
        <v>375</v>
      </c>
      <c r="R544" s="38">
        <f t="shared" si="150"/>
        <v>313</v>
      </c>
      <c r="S544" s="43">
        <f t="shared" si="151"/>
        <v>-3.3872278926926201E-2</v>
      </c>
      <c r="T544" s="44">
        <f t="shared" si="152"/>
        <v>2.8272062144341071E-2</v>
      </c>
      <c r="V544" s="36">
        <f>Frumgögn!BN23</f>
        <v>21221</v>
      </c>
      <c r="W544" s="37">
        <f>Frumgögn!BO23</f>
        <v>10608</v>
      </c>
      <c r="X544" s="38">
        <f>Frumgögn!BP23</f>
        <v>10613</v>
      </c>
      <c r="Y544" s="43">
        <f t="shared" si="153"/>
        <v>-2.7644725663624567E-2</v>
      </c>
      <c r="Z544" s="44">
        <f t="shared" si="154"/>
        <v>2.7657755794499202E-2</v>
      </c>
    </row>
    <row r="545" spans="2:26" x14ac:dyDescent="0.25">
      <c r="B545" s="112" t="s">
        <v>26</v>
      </c>
      <c r="C545" s="27">
        <f>Frumgögn!BN46</f>
        <v>245</v>
      </c>
      <c r="D545" s="28">
        <f>Frumgögn!BO46</f>
        <v>143</v>
      </c>
      <c r="E545" s="29">
        <f>Frumgögn!BP46</f>
        <v>102</v>
      </c>
      <c r="F545" s="116">
        <f>Frumgögn!BN46</f>
        <v>245</v>
      </c>
      <c r="G545" s="117">
        <f>Frumgögn!BO46</f>
        <v>143</v>
      </c>
      <c r="H545" s="119">
        <f>Frumgögn!BP46</f>
        <v>102</v>
      </c>
      <c r="I545" s="27">
        <f>Frumgögn!BN90</f>
        <v>41</v>
      </c>
      <c r="J545" s="28">
        <f>Frumgögn!BO90</f>
        <v>28</v>
      </c>
      <c r="K545" s="29">
        <f>Frumgögn!BP90</f>
        <v>13</v>
      </c>
      <c r="L545" s="116">
        <f>Frumgögn!BN112</f>
        <v>8</v>
      </c>
      <c r="M545" s="117">
        <f>Frumgögn!BO112</f>
        <v>6</v>
      </c>
      <c r="N545" s="119">
        <f>Frumgögn!BP112</f>
        <v>2</v>
      </c>
      <c r="O545" s="113"/>
      <c r="P545" s="36">
        <f t="shared" si="148"/>
        <v>539</v>
      </c>
      <c r="Q545" s="37">
        <f t="shared" si="149"/>
        <v>320</v>
      </c>
      <c r="R545" s="38">
        <f t="shared" si="150"/>
        <v>219</v>
      </c>
      <c r="S545" s="43">
        <f t="shared" si="151"/>
        <v>-2.890434468431036E-2</v>
      </c>
      <c r="T545" s="44">
        <f t="shared" si="152"/>
        <v>1.9781410893324903E-2</v>
      </c>
      <c r="V545" s="36">
        <f>Frumgögn!BN24</f>
        <v>18870</v>
      </c>
      <c r="W545" s="37">
        <f>Frumgögn!BO24</f>
        <v>9362</v>
      </c>
      <c r="X545" s="38">
        <f>Frumgögn!BP24</f>
        <v>9508</v>
      </c>
      <c r="Y545" s="43">
        <f t="shared" si="153"/>
        <v>-2.4397617049665647E-2</v>
      </c>
      <c r="Z545" s="44">
        <f t="shared" si="154"/>
        <v>2.4778096871204976E-2</v>
      </c>
    </row>
    <row r="546" spans="2:26" x14ac:dyDescent="0.25">
      <c r="B546" s="112" t="s">
        <v>27</v>
      </c>
      <c r="C546" s="27">
        <f>Frumgögn!BN47</f>
        <v>216</v>
      </c>
      <c r="D546" s="28">
        <f>Frumgögn!BO47</f>
        <v>126</v>
      </c>
      <c r="E546" s="29">
        <f>Frumgögn!BP47</f>
        <v>90</v>
      </c>
      <c r="F546" s="116">
        <f>Frumgögn!BN47</f>
        <v>216</v>
      </c>
      <c r="G546" s="117">
        <f>Frumgögn!BO47</f>
        <v>126</v>
      </c>
      <c r="H546" s="119">
        <f>Frumgögn!BP47</f>
        <v>90</v>
      </c>
      <c r="I546" s="27">
        <f>Frumgögn!BN91</f>
        <v>42</v>
      </c>
      <c r="J546" s="28">
        <f>Frumgögn!BO91</f>
        <v>20</v>
      </c>
      <c r="K546" s="29">
        <f>Frumgögn!BP91</f>
        <v>22</v>
      </c>
      <c r="L546" s="116">
        <f>Frumgögn!BN113</f>
        <v>7</v>
      </c>
      <c r="M546" s="117">
        <f>Frumgögn!BO113</f>
        <v>5</v>
      </c>
      <c r="N546" s="119">
        <f>Frumgögn!BP113</f>
        <v>2</v>
      </c>
      <c r="O546" s="113"/>
      <c r="P546" s="36">
        <f t="shared" si="148"/>
        <v>481</v>
      </c>
      <c r="Q546" s="37">
        <f t="shared" si="149"/>
        <v>277</v>
      </c>
      <c r="R546" s="38">
        <f t="shared" si="150"/>
        <v>204</v>
      </c>
      <c r="S546" s="43">
        <f t="shared" si="151"/>
        <v>-2.5020323367356156E-2</v>
      </c>
      <c r="T546" s="44">
        <f t="shared" si="152"/>
        <v>1.8426519736247853E-2</v>
      </c>
      <c r="V546" s="36">
        <f>Frumgögn!BN25</f>
        <v>15514</v>
      </c>
      <c r="W546" s="37">
        <f>Frumgögn!BO25</f>
        <v>7764</v>
      </c>
      <c r="X546" s="38">
        <f>Frumgögn!BP25</f>
        <v>7750</v>
      </c>
      <c r="Y546" s="43">
        <f t="shared" si="153"/>
        <v>-2.0233187222132458E-2</v>
      </c>
      <c r="Z546" s="44">
        <f t="shared" si="154"/>
        <v>2.0196702855683483E-2</v>
      </c>
    </row>
    <row r="547" spans="2:26" x14ac:dyDescent="0.25">
      <c r="B547" s="112" t="s">
        <v>28</v>
      </c>
      <c r="C547" s="27">
        <f>Frumgögn!BN48</f>
        <v>170</v>
      </c>
      <c r="D547" s="28">
        <f>Frumgögn!BO48</f>
        <v>84</v>
      </c>
      <c r="E547" s="29">
        <f>Frumgögn!BP48</f>
        <v>86</v>
      </c>
      <c r="F547" s="116">
        <f>Frumgögn!BN48</f>
        <v>170</v>
      </c>
      <c r="G547" s="117">
        <f>Frumgögn!BO48</f>
        <v>84</v>
      </c>
      <c r="H547" s="119">
        <f>Frumgögn!BP48</f>
        <v>86</v>
      </c>
      <c r="I547" s="27">
        <f>Frumgögn!BN92</f>
        <v>28</v>
      </c>
      <c r="J547" s="28">
        <f>Frumgögn!BO92</f>
        <v>15</v>
      </c>
      <c r="K547" s="29">
        <f>Frumgögn!BP92</f>
        <v>13</v>
      </c>
      <c r="L547" s="116">
        <f>Frumgögn!BN114</f>
        <v>2</v>
      </c>
      <c r="M547" s="117">
        <f>Frumgögn!BO114</f>
        <v>2</v>
      </c>
      <c r="N547" s="119">
        <f>Frumgögn!BP114</f>
        <v>0</v>
      </c>
      <c r="O547" s="113"/>
      <c r="P547" s="36">
        <f t="shared" si="148"/>
        <v>370</v>
      </c>
      <c r="Q547" s="37">
        <f t="shared" si="149"/>
        <v>185</v>
      </c>
      <c r="R547" s="38">
        <f t="shared" si="150"/>
        <v>185</v>
      </c>
      <c r="S547" s="43">
        <f t="shared" si="151"/>
        <v>-1.6710324270616927E-2</v>
      </c>
      <c r="T547" s="44">
        <f t="shared" si="152"/>
        <v>1.6710324270616927E-2</v>
      </c>
      <c r="V547" s="36">
        <f>Frumgögn!BN26</f>
        <v>11660</v>
      </c>
      <c r="W547" s="37">
        <f>Frumgögn!BO26</f>
        <v>5701</v>
      </c>
      <c r="X547" s="38">
        <f>Frumgögn!BP26</f>
        <v>5959</v>
      </c>
      <c r="Y547" s="43">
        <f t="shared" si="153"/>
        <v>-1.4856955223258262E-2</v>
      </c>
      <c r="Z547" s="44">
        <f t="shared" si="154"/>
        <v>1.5529309976389403E-2</v>
      </c>
    </row>
    <row r="548" spans="2:26" x14ac:dyDescent="0.25">
      <c r="B548" s="112" t="s">
        <v>29</v>
      </c>
      <c r="C548" s="27">
        <f>Frumgögn!BN49</f>
        <v>100</v>
      </c>
      <c r="D548" s="28">
        <f>Frumgögn!BO49</f>
        <v>55</v>
      </c>
      <c r="E548" s="29">
        <f>Frumgögn!BP49</f>
        <v>45</v>
      </c>
      <c r="F548" s="116">
        <f>Frumgögn!BN49</f>
        <v>100</v>
      </c>
      <c r="G548" s="117">
        <f>Frumgögn!BO49</f>
        <v>55</v>
      </c>
      <c r="H548" s="119">
        <f>Frumgögn!BP49</f>
        <v>45</v>
      </c>
      <c r="I548" s="27">
        <f>Frumgögn!BN93</f>
        <v>22</v>
      </c>
      <c r="J548" s="28">
        <f>Frumgögn!BO93</f>
        <v>14</v>
      </c>
      <c r="K548" s="29">
        <f>Frumgögn!BP93</f>
        <v>8</v>
      </c>
      <c r="L548" s="116">
        <f>Frumgögn!BN115</f>
        <v>2</v>
      </c>
      <c r="M548" s="117">
        <f>Frumgögn!BO115</f>
        <v>0</v>
      </c>
      <c r="N548" s="119">
        <f>Frumgögn!BP115</f>
        <v>2</v>
      </c>
      <c r="O548" s="113"/>
      <c r="P548" s="36">
        <f t="shared" si="148"/>
        <v>224</v>
      </c>
      <c r="Q548" s="37">
        <f t="shared" si="149"/>
        <v>124</v>
      </c>
      <c r="R548" s="38">
        <f t="shared" si="150"/>
        <v>100</v>
      </c>
      <c r="S548" s="43">
        <f t="shared" si="151"/>
        <v>-1.1200433565170264E-2</v>
      </c>
      <c r="T548" s="44">
        <f t="shared" si="152"/>
        <v>9.0326077138469883E-3</v>
      </c>
      <c r="V548" s="36">
        <f>Frumgögn!BN27</f>
        <v>7119</v>
      </c>
      <c r="W548" s="37">
        <f>Frumgögn!BO27</f>
        <v>3287</v>
      </c>
      <c r="X548" s="38">
        <f>Frumgögn!BP27</f>
        <v>3832</v>
      </c>
      <c r="Y548" s="43">
        <f t="shared" si="153"/>
        <v>-8.5660080369847243E-3</v>
      </c>
      <c r="Z548" s="44">
        <f t="shared" si="154"/>
        <v>9.9862923023198852E-3</v>
      </c>
    </row>
    <row r="549" spans="2:26" x14ac:dyDescent="0.25">
      <c r="B549" s="112" t="s">
        <v>30</v>
      </c>
      <c r="C549" s="27">
        <f>Frumgögn!BN50</f>
        <v>53</v>
      </c>
      <c r="D549" s="28">
        <f>Frumgögn!BO50</f>
        <v>20</v>
      </c>
      <c r="E549" s="29">
        <f>Frumgögn!BP50</f>
        <v>33</v>
      </c>
      <c r="F549" s="116">
        <f>Frumgögn!BN50</f>
        <v>53</v>
      </c>
      <c r="G549" s="117">
        <f>Frumgögn!BO50</f>
        <v>20</v>
      </c>
      <c r="H549" s="119">
        <f>Frumgögn!BP50</f>
        <v>33</v>
      </c>
      <c r="I549" s="27">
        <f>Frumgögn!BN94</f>
        <v>11</v>
      </c>
      <c r="J549" s="28">
        <f>Frumgögn!BO94</f>
        <v>3</v>
      </c>
      <c r="K549" s="29">
        <f>Frumgögn!BP94</f>
        <v>8</v>
      </c>
      <c r="L549" s="116">
        <f>Frumgögn!BN116</f>
        <v>0</v>
      </c>
      <c r="M549" s="117">
        <f>Frumgögn!BO116</f>
        <v>0</v>
      </c>
      <c r="N549" s="119">
        <f>Frumgögn!BP116</f>
        <v>0</v>
      </c>
      <c r="O549" s="113"/>
      <c r="P549" s="36">
        <f t="shared" si="148"/>
        <v>117</v>
      </c>
      <c r="Q549" s="37">
        <f t="shared" si="149"/>
        <v>43</v>
      </c>
      <c r="R549" s="38">
        <f t="shared" si="150"/>
        <v>74</v>
      </c>
      <c r="S549" s="43">
        <f t="shared" si="151"/>
        <v>-3.8840213169542047E-3</v>
      </c>
      <c r="T549" s="44">
        <f t="shared" si="152"/>
        <v>6.6841297082467707E-3</v>
      </c>
      <c r="V549" s="36">
        <f>Frumgögn!BN28</f>
        <v>4079</v>
      </c>
      <c r="W549" s="37">
        <f>Frumgögn!BO28</f>
        <v>1778</v>
      </c>
      <c r="X549" s="38">
        <f>Frumgögn!BP28</f>
        <v>2301</v>
      </c>
      <c r="Y549" s="43">
        <f t="shared" si="153"/>
        <v>-4.63351453902003E-3</v>
      </c>
      <c r="Z549" s="44">
        <f t="shared" si="154"/>
        <v>5.9964662285067992E-3</v>
      </c>
    </row>
    <row r="550" spans="2:26" x14ac:dyDescent="0.25">
      <c r="B550" s="112" t="s">
        <v>31</v>
      </c>
      <c r="C550" s="27">
        <f>Frumgögn!BN51</f>
        <v>22</v>
      </c>
      <c r="D550" s="28">
        <f>Frumgögn!BO51</f>
        <v>12</v>
      </c>
      <c r="E550" s="29">
        <f>Frumgögn!BP51</f>
        <v>10</v>
      </c>
      <c r="F550" s="116">
        <f>Frumgögn!BN51</f>
        <v>22</v>
      </c>
      <c r="G550" s="117">
        <f>Frumgögn!BO51</f>
        <v>12</v>
      </c>
      <c r="H550" s="119">
        <f>Frumgögn!BP51</f>
        <v>10</v>
      </c>
      <c r="I550" s="27">
        <f>Frumgögn!BN95</f>
        <v>7</v>
      </c>
      <c r="J550" s="28">
        <f>Frumgögn!BO95</f>
        <v>1</v>
      </c>
      <c r="K550" s="29">
        <f>Frumgögn!BP95</f>
        <v>6</v>
      </c>
      <c r="L550" s="116">
        <f>Frumgögn!BN117</f>
        <v>0</v>
      </c>
      <c r="M550" s="117">
        <f>Frumgögn!BO117</f>
        <v>0</v>
      </c>
      <c r="N550" s="119">
        <f>Frumgögn!BP117</f>
        <v>0</v>
      </c>
      <c r="O550" s="113"/>
      <c r="P550" s="36">
        <f t="shared" si="148"/>
        <v>51</v>
      </c>
      <c r="Q550" s="37">
        <f t="shared" si="149"/>
        <v>25</v>
      </c>
      <c r="R550" s="38">
        <f t="shared" si="150"/>
        <v>26</v>
      </c>
      <c r="S550" s="43">
        <f t="shared" si="151"/>
        <v>-2.2581519284617471E-3</v>
      </c>
      <c r="T550" s="44">
        <f t="shared" si="152"/>
        <v>2.3484780056002167E-3</v>
      </c>
      <c r="V550" s="36">
        <f>Frumgögn!BN29</f>
        <v>1991</v>
      </c>
      <c r="W550" s="37">
        <f>Frumgögn!BO29</f>
        <v>757</v>
      </c>
      <c r="X550" s="38">
        <f>Frumgögn!BP29</f>
        <v>1234</v>
      </c>
      <c r="Y550" s="43">
        <f t="shared" si="153"/>
        <v>-1.972761814419664E-3</v>
      </c>
      <c r="Z550" s="44">
        <f t="shared" si="154"/>
        <v>3.215836299859796E-3</v>
      </c>
    </row>
    <row r="551" spans="2:26" x14ac:dyDescent="0.25">
      <c r="B551" s="112" t="s">
        <v>32</v>
      </c>
      <c r="C551" s="27">
        <f>Frumgögn!BN52</f>
        <v>6</v>
      </c>
      <c r="D551" s="28">
        <f>Frumgögn!BO52</f>
        <v>2</v>
      </c>
      <c r="E551" s="29">
        <f>Frumgögn!BP52</f>
        <v>4</v>
      </c>
      <c r="F551" s="116">
        <f>Frumgögn!BN52</f>
        <v>6</v>
      </c>
      <c r="G551" s="117">
        <f>Frumgögn!BO52</f>
        <v>2</v>
      </c>
      <c r="H551" s="119">
        <f>Frumgögn!BP52</f>
        <v>4</v>
      </c>
      <c r="I551" s="27">
        <f>Frumgögn!BN96</f>
        <v>0</v>
      </c>
      <c r="J551" s="28">
        <f>Frumgögn!BO96</f>
        <v>0</v>
      </c>
      <c r="K551" s="29">
        <f>Frumgögn!BP96</f>
        <v>0</v>
      </c>
      <c r="L551" s="116">
        <f>Frumgögn!BN118</f>
        <v>0</v>
      </c>
      <c r="M551" s="117">
        <f>Frumgögn!BO118</f>
        <v>0</v>
      </c>
      <c r="N551" s="119">
        <f>Frumgögn!BP118</f>
        <v>0</v>
      </c>
      <c r="O551" s="113"/>
      <c r="P551" s="36">
        <f t="shared" si="148"/>
        <v>12</v>
      </c>
      <c r="Q551" s="37">
        <f t="shared" si="149"/>
        <v>4</v>
      </c>
      <c r="R551" s="38">
        <f t="shared" si="150"/>
        <v>8</v>
      </c>
      <c r="S551" s="43">
        <f t="shared" si="151"/>
        <v>-3.613043085538795E-4</v>
      </c>
      <c r="T551" s="44">
        <f t="shared" si="152"/>
        <v>7.2260861710775901E-4</v>
      </c>
      <c r="V551" s="36">
        <f>Frumgögn!BN30</f>
        <v>491</v>
      </c>
      <c r="W551" s="37">
        <f>Frumgögn!BO30</f>
        <v>156</v>
      </c>
      <c r="X551" s="38">
        <f>Frumgögn!BP30</f>
        <v>335</v>
      </c>
      <c r="Y551" s="43">
        <f t="shared" si="153"/>
        <v>-4.0654008328859655E-4</v>
      </c>
      <c r="Z551" s="44">
        <f t="shared" si="154"/>
        <v>8.7301876860051183E-4</v>
      </c>
    </row>
    <row r="552" spans="2:26" ht="15.75" thickBot="1" x14ac:dyDescent="0.3">
      <c r="B552" s="2" t="s">
        <v>33</v>
      </c>
      <c r="C552" s="30">
        <f>Frumgögn!BN53</f>
        <v>0</v>
      </c>
      <c r="D552" s="31">
        <f>Frumgögn!BO53</f>
        <v>0</v>
      </c>
      <c r="E552" s="32">
        <f>Frumgögn!BP53</f>
        <v>0</v>
      </c>
      <c r="F552" s="120">
        <f>Frumgögn!BN53</f>
        <v>0</v>
      </c>
      <c r="G552" s="121">
        <f>Frumgögn!BO53</f>
        <v>0</v>
      </c>
      <c r="H552" s="122">
        <f>Frumgögn!BP53</f>
        <v>0</v>
      </c>
      <c r="I552" s="30">
        <f>Frumgögn!BN97</f>
        <v>0</v>
      </c>
      <c r="J552" s="31">
        <f>Frumgögn!BO97</f>
        <v>0</v>
      </c>
      <c r="K552" s="32">
        <f>Frumgögn!BP97</f>
        <v>0</v>
      </c>
      <c r="L552" s="120">
        <f>Frumgögn!BN119</f>
        <v>0</v>
      </c>
      <c r="M552" s="121">
        <f>Frumgögn!BO119</f>
        <v>0</v>
      </c>
      <c r="N552" s="122">
        <f>Frumgögn!BP119</f>
        <v>0</v>
      </c>
      <c r="P552" s="39">
        <f t="shared" si="148"/>
        <v>0</v>
      </c>
      <c r="Q552" s="40">
        <f t="shared" si="149"/>
        <v>0</v>
      </c>
      <c r="R552" s="41">
        <f t="shared" si="150"/>
        <v>0</v>
      </c>
      <c r="S552" s="45">
        <f t="shared" si="151"/>
        <v>0</v>
      </c>
      <c r="T552" s="46">
        <f t="shared" si="152"/>
        <v>0</v>
      </c>
      <c r="V552" s="39">
        <f>Frumgögn!BN31</f>
        <v>40</v>
      </c>
      <c r="W552" s="40">
        <f>Frumgögn!BO31</f>
        <v>10</v>
      </c>
      <c r="X552" s="41">
        <f>Frumgögn!BP31</f>
        <v>30</v>
      </c>
      <c r="Y552" s="45">
        <f t="shared" si="153"/>
        <v>-2.6060261749269009E-5</v>
      </c>
      <c r="Z552" s="46">
        <f t="shared" si="154"/>
        <v>7.8180785247807032E-5</v>
      </c>
    </row>
    <row r="553" spans="2:26" x14ac:dyDescent="0.25">
      <c r="B553" s="9"/>
      <c r="C553" s="9"/>
      <c r="D553" s="9"/>
      <c r="H553" s="9"/>
      <c r="I553" s="9"/>
      <c r="J553" s="10"/>
      <c r="O553" s="2" t="s">
        <v>42</v>
      </c>
      <c r="P553" s="9">
        <f>SUM(P532:P552)</f>
        <v>11071</v>
      </c>
      <c r="Q553" s="9">
        <f>SUM(Q532:Q552)</f>
        <v>5979</v>
      </c>
      <c r="R553" s="9">
        <f>SUM(R532:R552)</f>
        <v>5084</v>
      </c>
      <c r="U553" s="2" t="s">
        <v>42</v>
      </c>
      <c r="V553" s="9">
        <f>SUM(V532:V552)</f>
        <v>383726</v>
      </c>
      <c r="W553" s="9">
        <f>SUM(W532:W552)</f>
        <v>196552</v>
      </c>
      <c r="X553" s="9">
        <f>SUM(X532:X552)</f>
        <v>187015</v>
      </c>
    </row>
    <row r="554" spans="2:26" x14ac:dyDescent="0.25">
      <c r="V554" s="111"/>
      <c r="W554" s="111"/>
    </row>
    <row r="555" spans="2:26" x14ac:dyDescent="0.25">
      <c r="V555" s="111"/>
      <c r="W555" s="111"/>
    </row>
  </sheetData>
  <mergeCells count="178">
    <mergeCell ref="A1:N1"/>
    <mergeCell ref="P5:R5"/>
    <mergeCell ref="L5:N5"/>
    <mergeCell ref="I5:K5"/>
    <mergeCell ref="F5:H5"/>
    <mergeCell ref="C5:E5"/>
    <mergeCell ref="A3:T3"/>
    <mergeCell ref="V5:X5"/>
    <mergeCell ref="Y5:Z5"/>
    <mergeCell ref="S5:T5"/>
    <mergeCell ref="C30:E30"/>
    <mergeCell ref="F30:H30"/>
    <mergeCell ref="I30:K30"/>
    <mergeCell ref="L30:N30"/>
    <mergeCell ref="P30:R30"/>
    <mergeCell ref="S30:T30"/>
    <mergeCell ref="V30:X30"/>
    <mergeCell ref="Y30:Z30"/>
    <mergeCell ref="S55:T55"/>
    <mergeCell ref="V55:X55"/>
    <mergeCell ref="Y55:Z55"/>
    <mergeCell ref="C55:E55"/>
    <mergeCell ref="F55:H55"/>
    <mergeCell ref="I55:K55"/>
    <mergeCell ref="L55:N55"/>
    <mergeCell ref="P55:R55"/>
    <mergeCell ref="C80:E80"/>
    <mergeCell ref="F80:H80"/>
    <mergeCell ref="I80:K80"/>
    <mergeCell ref="L80:N80"/>
    <mergeCell ref="P80:R80"/>
    <mergeCell ref="S80:T80"/>
    <mergeCell ref="V80:X80"/>
    <mergeCell ref="Y80:Z80"/>
    <mergeCell ref="C105:E105"/>
    <mergeCell ref="F105:H105"/>
    <mergeCell ref="I105:K105"/>
    <mergeCell ref="L105:N105"/>
    <mergeCell ref="P105:R105"/>
    <mergeCell ref="S105:T105"/>
    <mergeCell ref="V105:X105"/>
    <mergeCell ref="Y105:Z105"/>
    <mergeCell ref="S130:T130"/>
    <mergeCell ref="V130:X130"/>
    <mergeCell ref="Y130:Z130"/>
    <mergeCell ref="C155:E155"/>
    <mergeCell ref="F155:H155"/>
    <mergeCell ref="I155:K155"/>
    <mergeCell ref="L155:N155"/>
    <mergeCell ref="P155:R155"/>
    <mergeCell ref="S155:T155"/>
    <mergeCell ref="V155:X155"/>
    <mergeCell ref="Y155:Z155"/>
    <mergeCell ref="C130:E130"/>
    <mergeCell ref="F130:H130"/>
    <mergeCell ref="I130:K130"/>
    <mergeCell ref="L130:N130"/>
    <mergeCell ref="P130:R130"/>
    <mergeCell ref="S180:T180"/>
    <mergeCell ref="V180:X180"/>
    <mergeCell ref="Y180:Z180"/>
    <mergeCell ref="C205:E205"/>
    <mergeCell ref="F205:H205"/>
    <mergeCell ref="I205:K205"/>
    <mergeCell ref="L205:N205"/>
    <mergeCell ref="P205:R205"/>
    <mergeCell ref="S205:T205"/>
    <mergeCell ref="V205:X205"/>
    <mergeCell ref="Y205:Z205"/>
    <mergeCell ref="C180:E180"/>
    <mergeCell ref="F180:H180"/>
    <mergeCell ref="I180:K180"/>
    <mergeCell ref="L180:N180"/>
    <mergeCell ref="P180:R180"/>
    <mergeCell ref="S230:T230"/>
    <mergeCell ref="V230:X230"/>
    <mergeCell ref="Y230:Z230"/>
    <mergeCell ref="C255:E255"/>
    <mergeCell ref="F255:H255"/>
    <mergeCell ref="I255:K255"/>
    <mergeCell ref="L255:N255"/>
    <mergeCell ref="P255:R255"/>
    <mergeCell ref="S255:T255"/>
    <mergeCell ref="V255:X255"/>
    <mergeCell ref="Y255:Z255"/>
    <mergeCell ref="C230:E230"/>
    <mergeCell ref="F230:H230"/>
    <mergeCell ref="I230:K230"/>
    <mergeCell ref="L230:N230"/>
    <mergeCell ref="P230:R230"/>
    <mergeCell ref="S280:T280"/>
    <mergeCell ref="V280:X280"/>
    <mergeCell ref="Y280:Z280"/>
    <mergeCell ref="C305:E305"/>
    <mergeCell ref="F305:H305"/>
    <mergeCell ref="I305:K305"/>
    <mergeCell ref="L305:N305"/>
    <mergeCell ref="P305:R305"/>
    <mergeCell ref="S305:T305"/>
    <mergeCell ref="V305:X305"/>
    <mergeCell ref="Y305:Z305"/>
    <mergeCell ref="C280:E280"/>
    <mergeCell ref="F280:H280"/>
    <mergeCell ref="I280:K280"/>
    <mergeCell ref="L280:N280"/>
    <mergeCell ref="P280:R280"/>
    <mergeCell ref="S330:T330"/>
    <mergeCell ref="V330:X330"/>
    <mergeCell ref="Y330:Z330"/>
    <mergeCell ref="C355:E355"/>
    <mergeCell ref="F355:H355"/>
    <mergeCell ref="I355:K355"/>
    <mergeCell ref="L355:N355"/>
    <mergeCell ref="P355:R355"/>
    <mergeCell ref="S355:T355"/>
    <mergeCell ref="V355:X355"/>
    <mergeCell ref="Y355:Z355"/>
    <mergeCell ref="C330:E330"/>
    <mergeCell ref="F330:H330"/>
    <mergeCell ref="I330:K330"/>
    <mergeCell ref="L330:N330"/>
    <mergeCell ref="P330:R330"/>
    <mergeCell ref="S380:T380"/>
    <mergeCell ref="V380:X380"/>
    <mergeCell ref="Y380:Z380"/>
    <mergeCell ref="C405:E405"/>
    <mergeCell ref="F405:H405"/>
    <mergeCell ref="I405:K405"/>
    <mergeCell ref="L405:N405"/>
    <mergeCell ref="P405:R405"/>
    <mergeCell ref="S405:T405"/>
    <mergeCell ref="V405:X405"/>
    <mergeCell ref="Y405:Z405"/>
    <mergeCell ref="C380:E380"/>
    <mergeCell ref="F380:H380"/>
    <mergeCell ref="I380:K380"/>
    <mergeCell ref="L380:N380"/>
    <mergeCell ref="P380:R380"/>
    <mergeCell ref="C480:E480"/>
    <mergeCell ref="F480:H480"/>
    <mergeCell ref="I480:K480"/>
    <mergeCell ref="L480:N480"/>
    <mergeCell ref="P480:R480"/>
    <mergeCell ref="S480:T480"/>
    <mergeCell ref="V480:X480"/>
    <mergeCell ref="Y480:Z480"/>
    <mergeCell ref="S430:T430"/>
    <mergeCell ref="V430:X430"/>
    <mergeCell ref="Y430:Z430"/>
    <mergeCell ref="C455:E455"/>
    <mergeCell ref="F455:H455"/>
    <mergeCell ref="I455:K455"/>
    <mergeCell ref="L455:N455"/>
    <mergeCell ref="P455:R455"/>
    <mergeCell ref="S455:T455"/>
    <mergeCell ref="V455:X455"/>
    <mergeCell ref="Y455:Z455"/>
    <mergeCell ref="C430:E430"/>
    <mergeCell ref="F430:H430"/>
    <mergeCell ref="I430:K430"/>
    <mergeCell ref="L430:N430"/>
    <mergeCell ref="P430:R430"/>
    <mergeCell ref="C530:E530"/>
    <mergeCell ref="F530:H530"/>
    <mergeCell ref="I530:K530"/>
    <mergeCell ref="L530:N530"/>
    <mergeCell ref="P530:R530"/>
    <mergeCell ref="S530:T530"/>
    <mergeCell ref="V530:X530"/>
    <mergeCell ref="Y530:Z530"/>
    <mergeCell ref="C505:E505"/>
    <mergeCell ref="F505:H505"/>
    <mergeCell ref="I505:K505"/>
    <mergeCell ref="L505:N505"/>
    <mergeCell ref="P505:R505"/>
    <mergeCell ref="S505:T505"/>
    <mergeCell ref="V505:X505"/>
    <mergeCell ref="Y505:Z505"/>
  </mergeCells>
  <pageMargins left="0.70866141732283472" right="0.70866141732283472" top="0.74803149606299213" bottom="0.74803149606299213" header="0.31496062992125984" footer="0.31496062992125984"/>
  <pageSetup paperSize="9" scale="53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BE9AA-1AB8-44E2-BFF5-FB228EE5BC06}">
  <sheetPr>
    <tabColor theme="7" tint="0.59999389629810485"/>
    <pageSetUpPr fitToPage="1"/>
  </sheetPr>
  <dimension ref="A1:AA553"/>
  <sheetViews>
    <sheetView topLeftCell="A504" zoomScaleNormal="100" workbookViewId="0">
      <selection activeCell="AC535" sqref="AC535"/>
    </sheetView>
  </sheetViews>
  <sheetFormatPr defaultColWidth="9.28515625" defaultRowHeight="15" x14ac:dyDescent="0.25"/>
  <cols>
    <col min="1" max="1" width="10.7109375" bestFit="1" customWidth="1"/>
    <col min="2" max="2" width="9.28515625" style="63"/>
    <col min="3" max="3" width="5.42578125" style="88" bestFit="1" customWidth="1"/>
    <col min="4" max="4" width="5.140625" style="88" bestFit="1" customWidth="1"/>
    <col min="5" max="5" width="8.140625" style="88" bestFit="1" customWidth="1"/>
    <col min="6" max="6" width="4.28515625" style="88" bestFit="1" customWidth="1"/>
    <col min="7" max="7" width="6.140625" style="88" bestFit="1" customWidth="1"/>
    <col min="8" max="8" width="8.140625" style="88" bestFit="1" customWidth="1"/>
    <col min="9" max="9" width="5.42578125" style="88" bestFit="1" customWidth="1"/>
    <col min="10" max="10" width="5.140625" style="88" bestFit="1" customWidth="1"/>
    <col min="11" max="11" width="8.140625" style="88" bestFit="1" customWidth="1"/>
    <col min="12" max="12" width="5.42578125" style="88" bestFit="1" customWidth="1"/>
    <col min="13" max="13" width="5.140625" style="88" bestFit="1" customWidth="1"/>
    <col min="14" max="14" width="8.140625" style="88" bestFit="1" customWidth="1"/>
    <col min="15" max="15" width="7.85546875" bestFit="1" customWidth="1"/>
    <col min="16" max="16" width="6.5703125" bestFit="1" customWidth="1"/>
    <col min="17" max="17" width="6.140625" bestFit="1" customWidth="1"/>
    <col min="18" max="18" width="8.140625" bestFit="1" customWidth="1"/>
    <col min="20" max="20" width="9.7109375" bestFit="1" customWidth="1"/>
    <col min="21" max="21" width="7.85546875" bestFit="1" customWidth="1"/>
    <col min="26" max="26" width="9.7109375" bestFit="1" customWidth="1"/>
  </cols>
  <sheetData>
    <row r="1" spans="1:27" s="3" customFormat="1" ht="21" x14ac:dyDescent="0.35">
      <c r="A1" s="126" t="str">
        <f>Frumgögn!A1</f>
        <v>1.1.2 Kynja og aldurssamsetning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 customHeight="1" x14ac:dyDescent="0.25">
      <c r="A2" s="1"/>
      <c r="B2" s="62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1"/>
      <c r="P2" s="1"/>
      <c r="Q2" s="1"/>
      <c r="R2" s="1"/>
      <c r="S2" s="1"/>
      <c r="T2" s="1"/>
      <c r="U2" s="1"/>
    </row>
    <row r="3" spans="1:27" ht="18" x14ac:dyDescent="0.25">
      <c r="A3" s="135" t="s">
        <v>43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</row>
    <row r="4" spans="1:27" ht="15.75" thickBot="1" x14ac:dyDescent="0.3">
      <c r="A4" s="2"/>
      <c r="G4" s="12"/>
      <c r="N4" s="12"/>
      <c r="O4" s="2"/>
      <c r="T4" s="2"/>
    </row>
    <row r="5" spans="1:27" ht="21.75" thickBot="1" x14ac:dyDescent="0.4">
      <c r="A5" s="2" t="s">
        <v>44</v>
      </c>
      <c r="B5" s="64">
        <v>2003</v>
      </c>
      <c r="C5" s="127" t="s">
        <v>34</v>
      </c>
      <c r="D5" s="128"/>
      <c r="E5" s="129"/>
      <c r="F5" s="127" t="s">
        <v>35</v>
      </c>
      <c r="G5" s="128"/>
      <c r="H5" s="129"/>
      <c r="I5" s="127" t="s">
        <v>36</v>
      </c>
      <c r="J5" s="128"/>
      <c r="K5" s="129"/>
      <c r="L5" s="127" t="s">
        <v>37</v>
      </c>
      <c r="M5" s="128"/>
      <c r="N5" s="129"/>
      <c r="O5" s="42"/>
      <c r="P5" s="130" t="s">
        <v>44</v>
      </c>
      <c r="Q5" s="131"/>
      <c r="R5" s="132"/>
      <c r="S5" s="133">
        <v>2003</v>
      </c>
      <c r="T5" s="134"/>
      <c r="V5" s="130" t="s">
        <v>45</v>
      </c>
      <c r="W5" s="131"/>
      <c r="X5" s="132"/>
      <c r="Y5" s="133">
        <v>2003</v>
      </c>
      <c r="Z5" s="134"/>
    </row>
    <row r="6" spans="1:27" ht="15.75" thickBot="1" x14ac:dyDescent="0.3">
      <c r="A6" s="2"/>
      <c r="B6" s="65"/>
      <c r="C6" s="18" t="s">
        <v>46</v>
      </c>
      <c r="D6" s="19" t="s">
        <v>47</v>
      </c>
      <c r="E6" s="20" t="s">
        <v>48</v>
      </c>
      <c r="F6" s="18" t="s">
        <v>46</v>
      </c>
      <c r="G6" s="19" t="s">
        <v>47</v>
      </c>
      <c r="H6" s="20" t="s">
        <v>48</v>
      </c>
      <c r="I6" s="18" t="s">
        <v>46</v>
      </c>
      <c r="J6" s="19" t="s">
        <v>47</v>
      </c>
      <c r="K6" s="20" t="s">
        <v>48</v>
      </c>
      <c r="L6" s="18" t="s">
        <v>46</v>
      </c>
      <c r="M6" s="19" t="s">
        <v>47</v>
      </c>
      <c r="N6" s="20" t="s">
        <v>48</v>
      </c>
      <c r="O6" s="12"/>
      <c r="P6" s="21" t="s">
        <v>46</v>
      </c>
      <c r="Q6" s="22" t="s">
        <v>47</v>
      </c>
      <c r="R6" s="23" t="s">
        <v>48</v>
      </c>
      <c r="S6" s="18" t="s">
        <v>49</v>
      </c>
      <c r="T6" s="20" t="s">
        <v>50</v>
      </c>
      <c r="U6" s="2"/>
      <c r="V6" s="21" t="s">
        <v>46</v>
      </c>
      <c r="W6" s="22" t="s">
        <v>47</v>
      </c>
      <c r="X6" s="23" t="s">
        <v>48</v>
      </c>
      <c r="Y6" s="18" t="s">
        <v>49</v>
      </c>
      <c r="Z6" s="20" t="s">
        <v>50</v>
      </c>
    </row>
    <row r="7" spans="1:27" x14ac:dyDescent="0.25">
      <c r="B7" s="65" t="s">
        <v>51</v>
      </c>
      <c r="C7" s="89">
        <f>Úrvinnsla!C7</f>
        <v>263</v>
      </c>
      <c r="D7" s="90">
        <f>Úrvinnsla!D7</f>
        <v>133</v>
      </c>
      <c r="E7" s="91">
        <f>Úrvinnsla!E7</f>
        <v>130</v>
      </c>
      <c r="F7" s="92">
        <f>Úrvinnsla!F7</f>
        <v>267</v>
      </c>
      <c r="G7" s="93">
        <f>Úrvinnsla!G7</f>
        <v>134</v>
      </c>
      <c r="H7" s="94">
        <f>Úrvinnsla!H7</f>
        <v>133</v>
      </c>
      <c r="I7" s="89">
        <f>Úrvinnsla!I7</f>
        <v>45</v>
      </c>
      <c r="J7" s="90">
        <f>Úrvinnsla!J7</f>
        <v>24</v>
      </c>
      <c r="K7" s="91">
        <f>Úrvinnsla!K7</f>
        <v>21</v>
      </c>
      <c r="L7" s="92">
        <f>Úrvinnsla!L7</f>
        <v>7</v>
      </c>
      <c r="M7" s="93">
        <f>Úrvinnsla!M7</f>
        <v>4</v>
      </c>
      <c r="N7" s="94">
        <f>Úrvinnsla!N7</f>
        <v>3</v>
      </c>
      <c r="P7" s="33">
        <f>Úrvinnsla!P7</f>
        <v>582</v>
      </c>
      <c r="Q7" s="34">
        <f>Úrvinnsla!Q7</f>
        <v>295</v>
      </c>
      <c r="R7" s="35">
        <f>Úrvinnsla!R7</f>
        <v>287</v>
      </c>
      <c r="S7" s="43">
        <f>Úrvinnsla!S7</f>
        <v>-3.1788793103448273E-2</v>
      </c>
      <c r="T7" s="44">
        <f>Úrvinnsla!T7</f>
        <v>3.0926724137931034E-2</v>
      </c>
      <c r="V7" s="33">
        <f>Úrvinnsla!V7</f>
        <v>21023</v>
      </c>
      <c r="W7" s="34">
        <f>Úrvinnsla!W7</f>
        <v>10666</v>
      </c>
      <c r="X7" s="35">
        <f>Úrvinnsla!X7</f>
        <v>10357</v>
      </c>
      <c r="Y7" s="47">
        <f>Úrvinnsla!Y7</f>
        <v>-3.6974253911138379E-2</v>
      </c>
      <c r="Z7" s="48">
        <f>Úrvinnsla!Z7</f>
        <v>3.5903089045345976E-2</v>
      </c>
    </row>
    <row r="8" spans="1:27" x14ac:dyDescent="0.25">
      <c r="B8" s="65" t="s">
        <v>52</v>
      </c>
      <c r="C8" s="95">
        <f>Úrvinnsla!C8</f>
        <v>340</v>
      </c>
      <c r="D8" s="96">
        <f>Úrvinnsla!D8</f>
        <v>169</v>
      </c>
      <c r="E8" s="97">
        <f>Úrvinnsla!E8</f>
        <v>171</v>
      </c>
      <c r="F8" s="98">
        <f>Úrvinnsla!F8</f>
        <v>318</v>
      </c>
      <c r="G8" s="99">
        <f>Úrvinnsla!G8</f>
        <v>146</v>
      </c>
      <c r="H8" s="100">
        <f>Úrvinnsla!H8</f>
        <v>172</v>
      </c>
      <c r="I8" s="95">
        <f>Úrvinnsla!I8</f>
        <v>45</v>
      </c>
      <c r="J8" s="96">
        <f>Úrvinnsla!J8</f>
        <v>19</v>
      </c>
      <c r="K8" s="97">
        <f>Úrvinnsla!K8</f>
        <v>26</v>
      </c>
      <c r="L8" s="98">
        <f>Úrvinnsla!L8</f>
        <v>3</v>
      </c>
      <c r="M8" s="99">
        <f>Úrvinnsla!M8</f>
        <v>1</v>
      </c>
      <c r="N8" s="100">
        <f>Úrvinnsla!N8</f>
        <v>2</v>
      </c>
      <c r="P8" s="36">
        <f>Úrvinnsla!P8</f>
        <v>706</v>
      </c>
      <c r="Q8" s="37">
        <f>Úrvinnsla!Q8</f>
        <v>335</v>
      </c>
      <c r="R8" s="38">
        <f>Úrvinnsla!R8</f>
        <v>371</v>
      </c>
      <c r="S8" s="43">
        <f>Úrvinnsla!S8</f>
        <v>-3.6099137931034482E-2</v>
      </c>
      <c r="T8" s="44">
        <f>Úrvinnsla!T8</f>
        <v>3.9978448275862069E-2</v>
      </c>
      <c r="V8" s="36">
        <f>Úrvinnsla!V8</f>
        <v>22100</v>
      </c>
      <c r="W8" s="37">
        <f>Úrvinnsla!W8</f>
        <v>11293</v>
      </c>
      <c r="X8" s="38">
        <f>Úrvinnsla!X8</f>
        <v>10807</v>
      </c>
      <c r="Y8" s="43">
        <f>Úrvinnsla!Y8</f>
        <v>-3.9147782619396748E-2</v>
      </c>
      <c r="Z8" s="44">
        <f>Úrvinnsla!Z8</f>
        <v>3.7463037879024233E-2</v>
      </c>
    </row>
    <row r="9" spans="1:27" x14ac:dyDescent="0.25">
      <c r="B9" s="65" t="s">
        <v>53</v>
      </c>
      <c r="C9" s="95">
        <f>Úrvinnsla!C9</f>
        <v>337</v>
      </c>
      <c r="D9" s="96">
        <f>Úrvinnsla!D9</f>
        <v>179</v>
      </c>
      <c r="E9" s="97">
        <f>Úrvinnsla!E9</f>
        <v>158</v>
      </c>
      <c r="F9" s="98">
        <f>Úrvinnsla!F9</f>
        <v>356</v>
      </c>
      <c r="G9" s="99">
        <f>Úrvinnsla!G9</f>
        <v>179</v>
      </c>
      <c r="H9" s="100">
        <f>Úrvinnsla!H9</f>
        <v>177</v>
      </c>
      <c r="I9" s="95">
        <f>Úrvinnsla!I9</f>
        <v>71</v>
      </c>
      <c r="J9" s="96">
        <f>Úrvinnsla!J9</f>
        <v>38</v>
      </c>
      <c r="K9" s="97">
        <f>Úrvinnsla!K9</f>
        <v>33</v>
      </c>
      <c r="L9" s="98">
        <f>Úrvinnsla!L9</f>
        <v>9</v>
      </c>
      <c r="M9" s="99">
        <f>Úrvinnsla!M9</f>
        <v>7</v>
      </c>
      <c r="N9" s="100">
        <f>Úrvinnsla!N9</f>
        <v>2</v>
      </c>
      <c r="P9" s="36">
        <f>Úrvinnsla!P9</f>
        <v>773</v>
      </c>
      <c r="Q9" s="37">
        <f>Úrvinnsla!Q9</f>
        <v>403</v>
      </c>
      <c r="R9" s="38">
        <f>Úrvinnsla!R9</f>
        <v>370</v>
      </c>
      <c r="S9" s="43">
        <f>Úrvinnsla!S9</f>
        <v>-4.3426724137931035E-2</v>
      </c>
      <c r="T9" s="44">
        <f>Úrvinnsla!T9</f>
        <v>3.9870689655172417E-2</v>
      </c>
      <c r="V9" s="36">
        <f>Úrvinnsla!V9</f>
        <v>23016</v>
      </c>
      <c r="W9" s="37">
        <f>Úrvinnsla!W9</f>
        <v>11809</v>
      </c>
      <c r="X9" s="38">
        <f>Úrvinnsla!X9</f>
        <v>11207</v>
      </c>
      <c r="Y9" s="43">
        <f>Úrvinnsla!Y9</f>
        <v>-4.093652394868115E-2</v>
      </c>
      <c r="Z9" s="44">
        <f>Úrvinnsla!Z9</f>
        <v>3.8849659064516019E-2</v>
      </c>
    </row>
    <row r="10" spans="1:27" x14ac:dyDescent="0.25">
      <c r="B10" s="65" t="s">
        <v>54</v>
      </c>
      <c r="C10" s="95">
        <f>Úrvinnsla!C10</f>
        <v>362</v>
      </c>
      <c r="D10" s="96">
        <f>Úrvinnsla!D10</f>
        <v>187</v>
      </c>
      <c r="E10" s="97">
        <f>Úrvinnsla!E10</f>
        <v>175</v>
      </c>
      <c r="F10" s="98">
        <f>Úrvinnsla!F10</f>
        <v>340</v>
      </c>
      <c r="G10" s="99">
        <f>Úrvinnsla!G10</f>
        <v>169</v>
      </c>
      <c r="H10" s="100">
        <f>Úrvinnsla!H10</f>
        <v>171</v>
      </c>
      <c r="I10" s="95">
        <f>Úrvinnsla!I10</f>
        <v>50</v>
      </c>
      <c r="J10" s="96">
        <f>Úrvinnsla!J10</f>
        <v>25</v>
      </c>
      <c r="K10" s="97">
        <f>Úrvinnsla!K10</f>
        <v>25</v>
      </c>
      <c r="L10" s="98">
        <f>Úrvinnsla!L10</f>
        <v>6</v>
      </c>
      <c r="M10" s="99">
        <f>Úrvinnsla!M10</f>
        <v>3</v>
      </c>
      <c r="N10" s="100">
        <f>Úrvinnsla!N10</f>
        <v>3</v>
      </c>
      <c r="P10" s="36">
        <f>Úrvinnsla!P10</f>
        <v>758</v>
      </c>
      <c r="Q10" s="37">
        <f>Úrvinnsla!Q10</f>
        <v>384</v>
      </c>
      <c r="R10" s="38">
        <f>Úrvinnsla!R10</f>
        <v>374</v>
      </c>
      <c r="S10" s="43">
        <f>Úrvinnsla!S10</f>
        <v>-4.1379310344827586E-2</v>
      </c>
      <c r="T10" s="44">
        <f>Úrvinnsla!T10</f>
        <v>4.0301724137931032E-2</v>
      </c>
      <c r="V10" s="36">
        <f>Úrvinnsla!V10</f>
        <v>20492</v>
      </c>
      <c r="W10" s="37">
        <f>Úrvinnsla!W10</f>
        <v>10385</v>
      </c>
      <c r="X10" s="38">
        <f>Úrvinnsla!X10</f>
        <v>10107</v>
      </c>
      <c r="Y10" s="43">
        <f>Úrvinnsla!Y10</f>
        <v>-3.6000152528330401E-2</v>
      </c>
      <c r="Z10" s="44">
        <f>Úrvinnsla!Z10</f>
        <v>3.5036450804413616E-2</v>
      </c>
    </row>
    <row r="11" spans="1:27" x14ac:dyDescent="0.25">
      <c r="B11" s="65" t="s">
        <v>55</v>
      </c>
      <c r="C11" s="95">
        <f>Úrvinnsla!C11</f>
        <v>316</v>
      </c>
      <c r="D11" s="96">
        <f>Úrvinnsla!D11</f>
        <v>173</v>
      </c>
      <c r="E11" s="97">
        <f>Úrvinnsla!E11</f>
        <v>143</v>
      </c>
      <c r="F11" s="98">
        <f>Úrvinnsla!F11</f>
        <v>311</v>
      </c>
      <c r="G11" s="99">
        <f>Úrvinnsla!G11</f>
        <v>161</v>
      </c>
      <c r="H11" s="100">
        <f>Úrvinnsla!H11</f>
        <v>150</v>
      </c>
      <c r="I11" s="95">
        <f>Úrvinnsla!I11</f>
        <v>63</v>
      </c>
      <c r="J11" s="96">
        <f>Úrvinnsla!J11</f>
        <v>29</v>
      </c>
      <c r="K11" s="97">
        <f>Úrvinnsla!K11</f>
        <v>34</v>
      </c>
      <c r="L11" s="98">
        <f>Úrvinnsla!L11</f>
        <v>4</v>
      </c>
      <c r="M11" s="99">
        <f>Úrvinnsla!M11</f>
        <v>4</v>
      </c>
      <c r="N11" s="100">
        <f>Úrvinnsla!N11</f>
        <v>0</v>
      </c>
      <c r="P11" s="36">
        <f>Úrvinnsla!P11</f>
        <v>694</v>
      </c>
      <c r="Q11" s="37">
        <f>Úrvinnsla!Q11</f>
        <v>367</v>
      </c>
      <c r="R11" s="38">
        <f>Úrvinnsla!R11</f>
        <v>327</v>
      </c>
      <c r="S11" s="43">
        <f>Úrvinnsla!S11</f>
        <v>-3.9547413793103448E-2</v>
      </c>
      <c r="T11" s="44">
        <f>Úrvinnsla!T11</f>
        <v>3.5237068965517239E-2</v>
      </c>
      <c r="V11" s="36">
        <f>Úrvinnsla!V11</f>
        <v>22235</v>
      </c>
      <c r="W11" s="37">
        <f>Úrvinnsla!W11</f>
        <v>11292</v>
      </c>
      <c r="X11" s="38">
        <f>Úrvinnsla!X11</f>
        <v>10943</v>
      </c>
      <c r="Y11" s="43">
        <f>Úrvinnsla!Y11</f>
        <v>-3.9144316066433024E-2</v>
      </c>
      <c r="Z11" s="44">
        <f>Úrvinnsla!Z11</f>
        <v>3.793448908209144E-2</v>
      </c>
    </row>
    <row r="12" spans="1:27" x14ac:dyDescent="0.25">
      <c r="B12" s="65" t="s">
        <v>56</v>
      </c>
      <c r="C12" s="95">
        <f>Úrvinnsla!C12</f>
        <v>242</v>
      </c>
      <c r="D12" s="96">
        <f>Úrvinnsla!D12</f>
        <v>134</v>
      </c>
      <c r="E12" s="97">
        <f>Úrvinnsla!E12</f>
        <v>108</v>
      </c>
      <c r="F12" s="98">
        <f>Úrvinnsla!F12</f>
        <v>232</v>
      </c>
      <c r="G12" s="99">
        <f>Úrvinnsla!G12</f>
        <v>116</v>
      </c>
      <c r="H12" s="100">
        <f>Úrvinnsla!H12</f>
        <v>116</v>
      </c>
      <c r="I12" s="95">
        <f>Úrvinnsla!I12</f>
        <v>39</v>
      </c>
      <c r="J12" s="96">
        <f>Úrvinnsla!J12</f>
        <v>22</v>
      </c>
      <c r="K12" s="97">
        <f>Úrvinnsla!K12</f>
        <v>17</v>
      </c>
      <c r="L12" s="98">
        <f>Úrvinnsla!L12</f>
        <v>4</v>
      </c>
      <c r="M12" s="99">
        <f>Úrvinnsla!M12</f>
        <v>3</v>
      </c>
      <c r="N12" s="100">
        <f>Úrvinnsla!N12</f>
        <v>1</v>
      </c>
      <c r="P12" s="36">
        <f>Úrvinnsla!P12</f>
        <v>517</v>
      </c>
      <c r="Q12" s="37">
        <f>Úrvinnsla!Q12</f>
        <v>275</v>
      </c>
      <c r="R12" s="38">
        <f>Úrvinnsla!R12</f>
        <v>242</v>
      </c>
      <c r="S12" s="43">
        <f>Úrvinnsla!S12</f>
        <v>-2.9633620689655173E-2</v>
      </c>
      <c r="T12" s="44">
        <f>Úrvinnsla!T12</f>
        <v>2.6077586206896552E-2</v>
      </c>
      <c r="V12" s="36">
        <f>Úrvinnsla!V12</f>
        <v>21027</v>
      </c>
      <c r="W12" s="37">
        <f>Úrvinnsla!W12</f>
        <v>10640</v>
      </c>
      <c r="X12" s="38">
        <f>Úrvinnsla!X12</f>
        <v>10387</v>
      </c>
      <c r="Y12" s="43">
        <f>Úrvinnsla!Y12</f>
        <v>-3.6884123534081416E-2</v>
      </c>
      <c r="Z12" s="44">
        <f>Úrvinnsla!Z12</f>
        <v>3.6007085634257863E-2</v>
      </c>
    </row>
    <row r="13" spans="1:27" x14ac:dyDescent="0.25">
      <c r="B13" s="65" t="s">
        <v>57</v>
      </c>
      <c r="C13" s="95">
        <f>Úrvinnsla!C13</f>
        <v>270</v>
      </c>
      <c r="D13" s="96">
        <f>Úrvinnsla!D13</f>
        <v>134</v>
      </c>
      <c r="E13" s="97">
        <f>Úrvinnsla!E13</f>
        <v>136</v>
      </c>
      <c r="F13" s="98">
        <f>Úrvinnsla!F13</f>
        <v>242</v>
      </c>
      <c r="G13" s="99">
        <f>Úrvinnsla!G13</f>
        <v>131</v>
      </c>
      <c r="H13" s="100">
        <f>Úrvinnsla!H13</f>
        <v>111</v>
      </c>
      <c r="I13" s="95">
        <f>Úrvinnsla!I13</f>
        <v>38</v>
      </c>
      <c r="J13" s="96">
        <f>Úrvinnsla!J13</f>
        <v>22</v>
      </c>
      <c r="K13" s="97">
        <f>Úrvinnsla!K13</f>
        <v>16</v>
      </c>
      <c r="L13" s="98">
        <f>Úrvinnsla!L13</f>
        <v>3</v>
      </c>
      <c r="M13" s="99">
        <f>Úrvinnsla!M13</f>
        <v>2</v>
      </c>
      <c r="N13" s="100">
        <f>Úrvinnsla!N13</f>
        <v>1</v>
      </c>
      <c r="P13" s="36">
        <f>Úrvinnsla!P13</f>
        <v>553</v>
      </c>
      <c r="Q13" s="37">
        <f>Úrvinnsla!Q13</f>
        <v>289</v>
      </c>
      <c r="R13" s="38">
        <f>Úrvinnsla!R13</f>
        <v>264</v>
      </c>
      <c r="S13" s="43">
        <f>Úrvinnsla!S13</f>
        <v>-3.1142241379310345E-2</v>
      </c>
      <c r="T13" s="44">
        <f>Úrvinnsla!T13</f>
        <v>2.8448275862068967E-2</v>
      </c>
      <c r="V13" s="36">
        <f>Úrvinnsla!V13</f>
        <v>20183</v>
      </c>
      <c r="W13" s="37">
        <f>Úrvinnsla!W13</f>
        <v>10232</v>
      </c>
      <c r="X13" s="38">
        <f>Úrvinnsla!X13</f>
        <v>9951</v>
      </c>
      <c r="Y13" s="43">
        <f>Úrvinnsla!Y13</f>
        <v>-3.5469769924879796E-2</v>
      </c>
      <c r="Z13" s="44">
        <f>Úrvinnsla!Z13</f>
        <v>3.4495668542071818E-2</v>
      </c>
    </row>
    <row r="14" spans="1:27" x14ac:dyDescent="0.25">
      <c r="B14" s="65" t="s">
        <v>58</v>
      </c>
      <c r="C14" s="95">
        <f>Úrvinnsla!C14</f>
        <v>301</v>
      </c>
      <c r="D14" s="96">
        <f>Úrvinnsla!D14</f>
        <v>161</v>
      </c>
      <c r="E14" s="97">
        <f>Úrvinnsla!E14</f>
        <v>140</v>
      </c>
      <c r="F14" s="98">
        <f>Úrvinnsla!F14</f>
        <v>339</v>
      </c>
      <c r="G14" s="99">
        <f>Úrvinnsla!G14</f>
        <v>167</v>
      </c>
      <c r="H14" s="100">
        <f>Úrvinnsla!H14</f>
        <v>172</v>
      </c>
      <c r="I14" s="95">
        <f>Úrvinnsla!I14</f>
        <v>45</v>
      </c>
      <c r="J14" s="96">
        <f>Úrvinnsla!J14</f>
        <v>23</v>
      </c>
      <c r="K14" s="97">
        <f>Úrvinnsla!K14</f>
        <v>22</v>
      </c>
      <c r="L14" s="98">
        <f>Úrvinnsla!L14</f>
        <v>6</v>
      </c>
      <c r="M14" s="99">
        <f>Úrvinnsla!M14</f>
        <v>5</v>
      </c>
      <c r="N14" s="100">
        <f>Úrvinnsla!N14</f>
        <v>1</v>
      </c>
      <c r="P14" s="36">
        <f>Úrvinnsla!P14</f>
        <v>691</v>
      </c>
      <c r="Q14" s="37">
        <f>Úrvinnsla!Q14</f>
        <v>356</v>
      </c>
      <c r="R14" s="38">
        <f>Úrvinnsla!R14</f>
        <v>335</v>
      </c>
      <c r="S14" s="43">
        <f>Úrvinnsla!S14</f>
        <v>-3.8362068965517242E-2</v>
      </c>
      <c r="T14" s="44">
        <f>Úrvinnsla!T14</f>
        <v>3.6099137931034482E-2</v>
      </c>
      <c r="V14" s="36">
        <f>Úrvinnsla!V14</f>
        <v>21531</v>
      </c>
      <c r="W14" s="37">
        <f>Úrvinnsla!W14</f>
        <v>10689</v>
      </c>
      <c r="X14" s="38">
        <f>Úrvinnsla!X14</f>
        <v>10842</v>
      </c>
      <c r="Y14" s="43">
        <f>Úrvinnsla!Y14</f>
        <v>-3.7053984629304156E-2</v>
      </c>
      <c r="Z14" s="44">
        <f>Úrvinnsla!Z14</f>
        <v>3.7584367232754767E-2</v>
      </c>
    </row>
    <row r="15" spans="1:27" x14ac:dyDescent="0.25">
      <c r="B15" s="65" t="s">
        <v>59</v>
      </c>
      <c r="C15" s="95">
        <f>Úrvinnsla!C15</f>
        <v>337</v>
      </c>
      <c r="D15" s="96">
        <f>Úrvinnsla!D15</f>
        <v>163</v>
      </c>
      <c r="E15" s="97">
        <f>Úrvinnsla!E15</f>
        <v>174</v>
      </c>
      <c r="F15" s="98">
        <f>Úrvinnsla!F15</f>
        <v>292</v>
      </c>
      <c r="G15" s="99">
        <f>Úrvinnsla!G15</f>
        <v>148</v>
      </c>
      <c r="H15" s="100">
        <f>Úrvinnsla!H15</f>
        <v>144</v>
      </c>
      <c r="I15" s="95">
        <f>Úrvinnsla!I15</f>
        <v>58</v>
      </c>
      <c r="J15" s="96">
        <f>Úrvinnsla!J15</f>
        <v>22</v>
      </c>
      <c r="K15" s="97">
        <f>Úrvinnsla!K15</f>
        <v>36</v>
      </c>
      <c r="L15" s="98">
        <f>Úrvinnsla!L15</f>
        <v>10</v>
      </c>
      <c r="M15" s="99">
        <f>Úrvinnsla!M15</f>
        <v>4</v>
      </c>
      <c r="N15" s="100">
        <f>Úrvinnsla!N15</f>
        <v>6</v>
      </c>
      <c r="P15" s="36">
        <f>Úrvinnsla!P15</f>
        <v>697</v>
      </c>
      <c r="Q15" s="37">
        <f>Úrvinnsla!Q15</f>
        <v>337</v>
      </c>
      <c r="R15" s="38">
        <f>Úrvinnsla!R15</f>
        <v>360</v>
      </c>
      <c r="S15" s="43">
        <f>Úrvinnsla!S15</f>
        <v>-3.6314655172413793E-2</v>
      </c>
      <c r="T15" s="44">
        <f>Úrvinnsla!T15</f>
        <v>3.8793103448275863E-2</v>
      </c>
      <c r="V15" s="36">
        <f>Úrvinnsla!V15</f>
        <v>21344</v>
      </c>
      <c r="W15" s="37">
        <f>Úrvinnsla!W15</f>
        <v>10739</v>
      </c>
      <c r="X15" s="38">
        <f>Úrvinnsla!X15</f>
        <v>10605</v>
      </c>
      <c r="Y15" s="43">
        <f>Úrvinnsla!Y15</f>
        <v>-3.7227312277490633E-2</v>
      </c>
      <c r="Z15" s="44">
        <f>Úrvinnsla!Z15</f>
        <v>3.6762794180350881E-2</v>
      </c>
    </row>
    <row r="16" spans="1:27" x14ac:dyDescent="0.25">
      <c r="B16" s="65" t="s">
        <v>60</v>
      </c>
      <c r="C16" s="95">
        <f>Úrvinnsla!C16</f>
        <v>279</v>
      </c>
      <c r="D16" s="96">
        <f>Úrvinnsla!D16</f>
        <v>164</v>
      </c>
      <c r="E16" s="97">
        <f>Úrvinnsla!E16</f>
        <v>115</v>
      </c>
      <c r="F16" s="98">
        <f>Úrvinnsla!F16</f>
        <v>296</v>
      </c>
      <c r="G16" s="99">
        <f>Úrvinnsla!G16</f>
        <v>161</v>
      </c>
      <c r="H16" s="100">
        <f>Úrvinnsla!H16</f>
        <v>135</v>
      </c>
      <c r="I16" s="95">
        <f>Úrvinnsla!I16</f>
        <v>57</v>
      </c>
      <c r="J16" s="96">
        <f>Úrvinnsla!J16</f>
        <v>38</v>
      </c>
      <c r="K16" s="97">
        <f>Úrvinnsla!K16</f>
        <v>19</v>
      </c>
      <c r="L16" s="98">
        <f>Úrvinnsla!L16</f>
        <v>6</v>
      </c>
      <c r="M16" s="99">
        <f>Úrvinnsla!M16</f>
        <v>4</v>
      </c>
      <c r="N16" s="100">
        <f>Úrvinnsla!N16</f>
        <v>2</v>
      </c>
      <c r="P16" s="36">
        <f>Úrvinnsla!P16</f>
        <v>638</v>
      </c>
      <c r="Q16" s="37">
        <f>Úrvinnsla!Q16</f>
        <v>367</v>
      </c>
      <c r="R16" s="38">
        <f>Úrvinnsla!R16</f>
        <v>271</v>
      </c>
      <c r="S16" s="43">
        <f>Úrvinnsla!S16</f>
        <v>-3.9547413793103448E-2</v>
      </c>
      <c r="T16" s="44">
        <f>Úrvinnsla!T16</f>
        <v>2.9202586206896551E-2</v>
      </c>
      <c r="V16" s="36">
        <f>Úrvinnsla!V16</f>
        <v>19914</v>
      </c>
      <c r="W16" s="37">
        <f>Úrvinnsla!W16</f>
        <v>10142</v>
      </c>
      <c r="X16" s="38">
        <f>Úrvinnsla!X16</f>
        <v>9772</v>
      </c>
      <c r="Y16" s="43">
        <f>Úrvinnsla!Y16</f>
        <v>-3.5157780158144143E-2</v>
      </c>
      <c r="Z16" s="44">
        <f>Úrvinnsla!Z16</f>
        <v>3.3875155561564251E-2</v>
      </c>
    </row>
    <row r="17" spans="1:26" x14ac:dyDescent="0.25">
      <c r="B17" s="65" t="s">
        <v>61</v>
      </c>
      <c r="C17" s="95">
        <f>Úrvinnsla!C17</f>
        <v>269</v>
      </c>
      <c r="D17" s="96">
        <f>Úrvinnsla!D17</f>
        <v>141</v>
      </c>
      <c r="E17" s="97">
        <f>Úrvinnsla!E17</f>
        <v>128</v>
      </c>
      <c r="F17" s="98">
        <f>Úrvinnsla!F17</f>
        <v>270</v>
      </c>
      <c r="G17" s="99">
        <f>Úrvinnsla!G17</f>
        <v>150</v>
      </c>
      <c r="H17" s="100">
        <f>Úrvinnsla!H17</f>
        <v>120</v>
      </c>
      <c r="I17" s="95">
        <f>Úrvinnsla!I17</f>
        <v>55</v>
      </c>
      <c r="J17" s="96">
        <f>Úrvinnsla!J17</f>
        <v>29</v>
      </c>
      <c r="K17" s="97">
        <f>Úrvinnsla!K17</f>
        <v>26</v>
      </c>
      <c r="L17" s="98">
        <f>Úrvinnsla!L17</f>
        <v>8</v>
      </c>
      <c r="M17" s="99">
        <f>Úrvinnsla!M17</f>
        <v>6</v>
      </c>
      <c r="N17" s="100">
        <f>Úrvinnsla!N17</f>
        <v>2</v>
      </c>
      <c r="P17" s="36">
        <f>Úrvinnsla!P17</f>
        <v>602</v>
      </c>
      <c r="Q17" s="37">
        <f>Úrvinnsla!Q17</f>
        <v>326</v>
      </c>
      <c r="R17" s="38">
        <f>Úrvinnsla!R17</f>
        <v>276</v>
      </c>
      <c r="S17" s="43">
        <f>Úrvinnsla!S17</f>
        <v>-3.5129310344827587E-2</v>
      </c>
      <c r="T17" s="44">
        <f>Úrvinnsla!T17</f>
        <v>2.9741379310344828E-2</v>
      </c>
      <c r="V17" s="36">
        <f>Úrvinnsla!V17</f>
        <v>17305</v>
      </c>
      <c r="W17" s="37">
        <f>Úrvinnsla!W17</f>
        <v>8796</v>
      </c>
      <c r="X17" s="38">
        <f>Úrvinnsla!X17</f>
        <v>8509</v>
      </c>
      <c r="Y17" s="43">
        <f>Úrvinnsla!Y17</f>
        <v>-3.0491799868964296E-2</v>
      </c>
      <c r="Z17" s="44">
        <f>Úrvinnsla!Z17</f>
        <v>2.9496899168373943E-2</v>
      </c>
    </row>
    <row r="18" spans="1:26" x14ac:dyDescent="0.25">
      <c r="B18" s="65" t="s">
        <v>62</v>
      </c>
      <c r="C18" s="95">
        <f>Úrvinnsla!C18</f>
        <v>247</v>
      </c>
      <c r="D18" s="96">
        <f>Úrvinnsla!D18</f>
        <v>131</v>
      </c>
      <c r="E18" s="97">
        <f>Úrvinnsla!E18</f>
        <v>116</v>
      </c>
      <c r="F18" s="98">
        <f>Úrvinnsla!F18</f>
        <v>229</v>
      </c>
      <c r="G18" s="99">
        <f>Úrvinnsla!G18</f>
        <v>118</v>
      </c>
      <c r="H18" s="100">
        <f>Úrvinnsla!H18</f>
        <v>111</v>
      </c>
      <c r="I18" s="95">
        <f>Úrvinnsla!I18</f>
        <v>41</v>
      </c>
      <c r="J18" s="96">
        <f>Úrvinnsla!J18</f>
        <v>26</v>
      </c>
      <c r="K18" s="97">
        <f>Úrvinnsla!K18</f>
        <v>15</v>
      </c>
      <c r="L18" s="98">
        <f>Úrvinnsla!L18</f>
        <v>4</v>
      </c>
      <c r="M18" s="99">
        <f>Úrvinnsla!M18</f>
        <v>1</v>
      </c>
      <c r="N18" s="100">
        <f>Úrvinnsla!N18</f>
        <v>3</v>
      </c>
      <c r="P18" s="36">
        <f>Úrvinnsla!P18</f>
        <v>521</v>
      </c>
      <c r="Q18" s="37">
        <f>Úrvinnsla!Q18</f>
        <v>276</v>
      </c>
      <c r="R18" s="38">
        <f>Úrvinnsla!R18</f>
        <v>245</v>
      </c>
      <c r="S18" s="43">
        <f>Úrvinnsla!S18</f>
        <v>-2.9741379310344828E-2</v>
      </c>
      <c r="T18" s="44">
        <f>Úrvinnsla!T18</f>
        <v>2.6400862068965518E-2</v>
      </c>
      <c r="V18" s="36">
        <f>Úrvinnsla!V18</f>
        <v>14177</v>
      </c>
      <c r="W18" s="37">
        <f>Úrvinnsla!W18</f>
        <v>7255</v>
      </c>
      <c r="X18" s="38">
        <f>Úrvinnsla!X18</f>
        <v>6922</v>
      </c>
      <c r="Y18" s="43">
        <f>Úrvinnsla!Y18</f>
        <v>-2.5149841751857204E-2</v>
      </c>
      <c r="Z18" s="44">
        <f>Úrvinnsla!Z18</f>
        <v>2.3995479614935297E-2</v>
      </c>
    </row>
    <row r="19" spans="1:26" x14ac:dyDescent="0.25">
      <c r="B19" s="65" t="s">
        <v>63</v>
      </c>
      <c r="C19" s="95">
        <f>Úrvinnsla!C19</f>
        <v>160</v>
      </c>
      <c r="D19" s="96">
        <f>Úrvinnsla!D19</f>
        <v>86</v>
      </c>
      <c r="E19" s="97">
        <f>Úrvinnsla!E19</f>
        <v>74</v>
      </c>
      <c r="F19" s="98">
        <f>Úrvinnsla!F19</f>
        <v>188</v>
      </c>
      <c r="G19" s="99">
        <f>Úrvinnsla!G19</f>
        <v>106</v>
      </c>
      <c r="H19" s="100">
        <f>Úrvinnsla!H19</f>
        <v>82</v>
      </c>
      <c r="I19" s="95">
        <f>Úrvinnsla!I19</f>
        <v>30</v>
      </c>
      <c r="J19" s="96">
        <f>Úrvinnsla!J19</f>
        <v>18</v>
      </c>
      <c r="K19" s="97">
        <f>Úrvinnsla!K19</f>
        <v>12</v>
      </c>
      <c r="L19" s="98">
        <f>Úrvinnsla!L19</f>
        <v>0</v>
      </c>
      <c r="M19" s="99">
        <f>Úrvinnsla!M19</f>
        <v>0</v>
      </c>
      <c r="N19" s="100">
        <f>Úrvinnsla!N19</f>
        <v>0</v>
      </c>
      <c r="P19" s="36">
        <f>Úrvinnsla!P19</f>
        <v>378</v>
      </c>
      <c r="Q19" s="37">
        <f>Úrvinnsla!Q19</f>
        <v>210</v>
      </c>
      <c r="R19" s="38">
        <f>Úrvinnsla!R19</f>
        <v>168</v>
      </c>
      <c r="S19" s="43">
        <f>Úrvinnsla!S19</f>
        <v>-2.2629310344827586E-2</v>
      </c>
      <c r="T19" s="44">
        <f>Úrvinnsla!T19</f>
        <v>1.810344827586207E-2</v>
      </c>
      <c r="V19" s="36">
        <f>Úrvinnsla!V19</f>
        <v>10333</v>
      </c>
      <c r="W19" s="37">
        <f>Úrvinnsla!W19</f>
        <v>5125</v>
      </c>
      <c r="X19" s="38">
        <f>Úrvinnsla!X19</f>
        <v>5208</v>
      </c>
      <c r="Y19" s="43">
        <f>Úrvinnsla!Y19</f>
        <v>-1.7766083939113463E-2</v>
      </c>
      <c r="Z19" s="44">
        <f>Úrvinnsla!Z19</f>
        <v>1.8053807835103009E-2</v>
      </c>
    </row>
    <row r="20" spans="1:26" x14ac:dyDescent="0.25">
      <c r="B20" s="65" t="s">
        <v>64</v>
      </c>
      <c r="C20" s="95">
        <f>Úrvinnsla!C20</f>
        <v>165</v>
      </c>
      <c r="D20" s="96">
        <f>Úrvinnsla!D20</f>
        <v>87</v>
      </c>
      <c r="E20" s="97">
        <f>Úrvinnsla!E20</f>
        <v>78</v>
      </c>
      <c r="F20" s="98">
        <f>Úrvinnsla!F20</f>
        <v>125</v>
      </c>
      <c r="G20" s="99">
        <f>Úrvinnsla!G20</f>
        <v>63</v>
      </c>
      <c r="H20" s="100">
        <f>Úrvinnsla!H20</f>
        <v>62</v>
      </c>
      <c r="I20" s="95">
        <f>Úrvinnsla!I20</f>
        <v>32</v>
      </c>
      <c r="J20" s="96">
        <f>Úrvinnsla!J20</f>
        <v>12</v>
      </c>
      <c r="K20" s="97">
        <f>Úrvinnsla!K20</f>
        <v>20</v>
      </c>
      <c r="L20" s="98">
        <f>Úrvinnsla!L20</f>
        <v>4</v>
      </c>
      <c r="M20" s="99">
        <f>Úrvinnsla!M20</f>
        <v>3</v>
      </c>
      <c r="N20" s="100">
        <f>Úrvinnsla!N20</f>
        <v>1</v>
      </c>
      <c r="P20" s="36">
        <f>Úrvinnsla!P20</f>
        <v>326</v>
      </c>
      <c r="Q20" s="37">
        <f>Úrvinnsla!Q20</f>
        <v>165</v>
      </c>
      <c r="R20" s="38">
        <f>Úrvinnsla!R20</f>
        <v>161</v>
      </c>
      <c r="S20" s="43">
        <f>Úrvinnsla!S20</f>
        <v>-1.7780172413793104E-2</v>
      </c>
      <c r="T20" s="44">
        <f>Úrvinnsla!T20</f>
        <v>1.7349137931034483E-2</v>
      </c>
      <c r="V20" s="36">
        <f>Úrvinnsla!V20</f>
        <v>9324</v>
      </c>
      <c r="W20" s="37">
        <f>Úrvinnsla!W20</f>
        <v>4482</v>
      </c>
      <c r="X20" s="38">
        <f>Úrvinnsla!X20</f>
        <v>4842</v>
      </c>
      <c r="Y20" s="43">
        <f>Úrvinnsla!Y20</f>
        <v>-1.5537090383435424E-2</v>
      </c>
      <c r="Z20" s="44">
        <f>Úrvinnsla!Z20</f>
        <v>1.6785049450378026E-2</v>
      </c>
    </row>
    <row r="21" spans="1:26" x14ac:dyDescent="0.25">
      <c r="B21" s="65" t="s">
        <v>65</v>
      </c>
      <c r="C21" s="95">
        <f>Úrvinnsla!C21</f>
        <v>126</v>
      </c>
      <c r="D21" s="96">
        <f>Úrvinnsla!D21</f>
        <v>71</v>
      </c>
      <c r="E21" s="97">
        <f>Úrvinnsla!E21</f>
        <v>55</v>
      </c>
      <c r="F21" s="98">
        <f>Úrvinnsla!F21</f>
        <v>152</v>
      </c>
      <c r="G21" s="99">
        <f>Úrvinnsla!G21</f>
        <v>86</v>
      </c>
      <c r="H21" s="100">
        <f>Úrvinnsla!H21</f>
        <v>66</v>
      </c>
      <c r="I21" s="95">
        <f>Úrvinnsla!I21</f>
        <v>37</v>
      </c>
      <c r="J21" s="96">
        <f>Úrvinnsla!J21</f>
        <v>20</v>
      </c>
      <c r="K21" s="97">
        <f>Úrvinnsla!K21</f>
        <v>17</v>
      </c>
      <c r="L21" s="98">
        <f>Úrvinnsla!L21</f>
        <v>3</v>
      </c>
      <c r="M21" s="99">
        <f>Úrvinnsla!M21</f>
        <v>3</v>
      </c>
      <c r="N21" s="100">
        <f>Úrvinnsla!N21</f>
        <v>0</v>
      </c>
      <c r="P21" s="36">
        <f>Úrvinnsla!P21</f>
        <v>318</v>
      </c>
      <c r="Q21" s="37">
        <f>Úrvinnsla!Q21</f>
        <v>180</v>
      </c>
      <c r="R21" s="38">
        <f>Úrvinnsla!R21</f>
        <v>138</v>
      </c>
      <c r="S21" s="43">
        <f>Úrvinnsla!S21</f>
        <v>-1.9396551724137932E-2</v>
      </c>
      <c r="T21" s="44">
        <f>Úrvinnsla!T21</f>
        <v>1.4870689655172414E-2</v>
      </c>
      <c r="V21" s="36">
        <f>Úrvinnsla!V21</f>
        <v>9038</v>
      </c>
      <c r="W21" s="37">
        <f>Úrvinnsla!W21</f>
        <v>4304</v>
      </c>
      <c r="X21" s="38">
        <f>Úrvinnsla!X21</f>
        <v>4734</v>
      </c>
      <c r="Y21" s="43">
        <f>Úrvinnsla!Y21</f>
        <v>-1.492004395589158E-2</v>
      </c>
      <c r="Z21" s="44">
        <f>Úrvinnsla!Z21</f>
        <v>1.6410661730295248E-2</v>
      </c>
    </row>
    <row r="22" spans="1:26" x14ac:dyDescent="0.25">
      <c r="B22" s="65" t="s">
        <v>66</v>
      </c>
      <c r="C22" s="95">
        <f>Úrvinnsla!C22</f>
        <v>114</v>
      </c>
      <c r="D22" s="96">
        <f>Úrvinnsla!D22</f>
        <v>52</v>
      </c>
      <c r="E22" s="97">
        <f>Úrvinnsla!E22</f>
        <v>62</v>
      </c>
      <c r="F22" s="98">
        <f>Úrvinnsla!F22</f>
        <v>100</v>
      </c>
      <c r="G22" s="99">
        <f>Úrvinnsla!G22</f>
        <v>48</v>
      </c>
      <c r="H22" s="100">
        <f>Úrvinnsla!H22</f>
        <v>52</v>
      </c>
      <c r="I22" s="95">
        <f>Úrvinnsla!I22</f>
        <v>27</v>
      </c>
      <c r="J22" s="96">
        <f>Úrvinnsla!J22</f>
        <v>13</v>
      </c>
      <c r="K22" s="97">
        <f>Úrvinnsla!K22</f>
        <v>14</v>
      </c>
      <c r="L22" s="98">
        <f>Úrvinnsla!L22</f>
        <v>3</v>
      </c>
      <c r="M22" s="99">
        <f>Úrvinnsla!M22</f>
        <v>1</v>
      </c>
      <c r="N22" s="100">
        <f>Úrvinnsla!N22</f>
        <v>2</v>
      </c>
      <c r="P22" s="36">
        <f>Úrvinnsla!P22</f>
        <v>244</v>
      </c>
      <c r="Q22" s="37">
        <f>Úrvinnsla!Q22</f>
        <v>114</v>
      </c>
      <c r="R22" s="38">
        <f>Úrvinnsla!R22</f>
        <v>130</v>
      </c>
      <c r="S22" s="43">
        <f>Úrvinnsla!S22</f>
        <v>-1.228448275862069E-2</v>
      </c>
      <c r="T22" s="44">
        <f>Úrvinnsla!T22</f>
        <v>1.4008620689655173E-2</v>
      </c>
      <c r="V22" s="36">
        <f>Úrvinnsla!V22</f>
        <v>7016</v>
      </c>
      <c r="W22" s="37">
        <f>Úrvinnsla!W22</f>
        <v>3144</v>
      </c>
      <c r="X22" s="38">
        <f>Úrvinnsla!X22</f>
        <v>3872</v>
      </c>
      <c r="Y22" s="43">
        <f>Úrvinnsla!Y22</f>
        <v>-1.0898842517965411E-2</v>
      </c>
      <c r="Z22" s="44">
        <f>Úrvinnsla!Z22</f>
        <v>1.3422493075560454E-2</v>
      </c>
    </row>
    <row r="23" spans="1:26" x14ac:dyDescent="0.25">
      <c r="B23" s="65" t="s">
        <v>67</v>
      </c>
      <c r="C23" s="95">
        <f>Úrvinnsla!C23</f>
        <v>72</v>
      </c>
      <c r="D23" s="96">
        <f>Úrvinnsla!D23</f>
        <v>34</v>
      </c>
      <c r="E23" s="97">
        <f>Úrvinnsla!E23</f>
        <v>38</v>
      </c>
      <c r="F23" s="98">
        <f>Úrvinnsla!F23</f>
        <v>71</v>
      </c>
      <c r="G23" s="99">
        <f>Úrvinnsla!G23</f>
        <v>36</v>
      </c>
      <c r="H23" s="100">
        <f>Úrvinnsla!H23</f>
        <v>35</v>
      </c>
      <c r="I23" s="95">
        <f>Úrvinnsla!I23</f>
        <v>10</v>
      </c>
      <c r="J23" s="96">
        <f>Úrvinnsla!J23</f>
        <v>5</v>
      </c>
      <c r="K23" s="97">
        <f>Úrvinnsla!K23</f>
        <v>5</v>
      </c>
      <c r="L23" s="98">
        <f>Úrvinnsla!L23</f>
        <v>1</v>
      </c>
      <c r="M23" s="99">
        <f>Úrvinnsla!M23</f>
        <v>1</v>
      </c>
      <c r="N23" s="100">
        <f>Úrvinnsla!N23</f>
        <v>0</v>
      </c>
      <c r="P23" s="36">
        <f>Úrvinnsla!P23</f>
        <v>154</v>
      </c>
      <c r="Q23" s="37">
        <f>Úrvinnsla!Q23</f>
        <v>76</v>
      </c>
      <c r="R23" s="38">
        <f>Úrvinnsla!R23</f>
        <v>78</v>
      </c>
      <c r="S23" s="43">
        <f>Úrvinnsla!S23</f>
        <v>-8.1896551724137939E-3</v>
      </c>
      <c r="T23" s="44">
        <f>Úrvinnsla!T23</f>
        <v>8.4051724137931029E-3</v>
      </c>
      <c r="V23" s="36">
        <f>Úrvinnsla!V23</f>
        <v>4748</v>
      </c>
      <c r="W23" s="37">
        <f>Úrvinnsla!W23</f>
        <v>1998</v>
      </c>
      <c r="X23" s="38">
        <f>Úrvinnsla!X23</f>
        <v>2750</v>
      </c>
      <c r="Y23" s="43">
        <f>Úrvinnsla!Y23</f>
        <v>-6.9261728215314535E-3</v>
      </c>
      <c r="Z23" s="44">
        <f>Úrvinnsla!Z23</f>
        <v>9.533020650256005E-3</v>
      </c>
    </row>
    <row r="24" spans="1:26" x14ac:dyDescent="0.25">
      <c r="B24" s="65" t="s">
        <v>68</v>
      </c>
      <c r="C24" s="95">
        <f>Úrvinnsla!C24</f>
        <v>46</v>
      </c>
      <c r="D24" s="96">
        <f>Úrvinnsla!D24</f>
        <v>18</v>
      </c>
      <c r="E24" s="97">
        <f>Úrvinnsla!E24</f>
        <v>28</v>
      </c>
      <c r="F24" s="98">
        <f>Úrvinnsla!F24</f>
        <v>35</v>
      </c>
      <c r="G24" s="99">
        <f>Úrvinnsla!G24</f>
        <v>13</v>
      </c>
      <c r="H24" s="100">
        <f>Úrvinnsla!H24</f>
        <v>22</v>
      </c>
      <c r="I24" s="95">
        <f>Úrvinnsla!I24</f>
        <v>10</v>
      </c>
      <c r="J24" s="96">
        <f>Úrvinnsla!J24</f>
        <v>5</v>
      </c>
      <c r="K24" s="97">
        <f>Úrvinnsla!K24</f>
        <v>5</v>
      </c>
      <c r="L24" s="98">
        <f>Úrvinnsla!L24</f>
        <v>3</v>
      </c>
      <c r="M24" s="99">
        <f>Úrvinnsla!M24</f>
        <v>2</v>
      </c>
      <c r="N24" s="100">
        <f>Úrvinnsla!N24</f>
        <v>1</v>
      </c>
      <c r="P24" s="36">
        <f>Úrvinnsla!P24</f>
        <v>94</v>
      </c>
      <c r="Q24" s="37">
        <f>Úrvinnsla!Q24</f>
        <v>38</v>
      </c>
      <c r="R24" s="38">
        <f>Úrvinnsla!R24</f>
        <v>56</v>
      </c>
      <c r="S24" s="43">
        <f>Úrvinnsla!S24</f>
        <v>-4.0948275862068969E-3</v>
      </c>
      <c r="T24" s="44">
        <f>Úrvinnsla!T24</f>
        <v>6.0344827586206896E-3</v>
      </c>
      <c r="V24" s="36">
        <f>Úrvinnsla!V24</f>
        <v>2447</v>
      </c>
      <c r="W24" s="37">
        <f>Úrvinnsla!W24</f>
        <v>909</v>
      </c>
      <c r="X24" s="38">
        <f>Úrvinnsla!X24</f>
        <v>1538</v>
      </c>
      <c r="Y24" s="43">
        <f>Úrvinnsla!Y24</f>
        <v>-3.1510966440300757E-3</v>
      </c>
      <c r="Z24" s="44">
        <f>Úrvinnsla!Z24</f>
        <v>5.3315584582159037E-3</v>
      </c>
    </row>
    <row r="25" spans="1:26" x14ac:dyDescent="0.25">
      <c r="B25" s="65" t="s">
        <v>69</v>
      </c>
      <c r="C25" s="95">
        <f>Úrvinnsla!C25</f>
        <v>13</v>
      </c>
      <c r="D25" s="96">
        <f>Úrvinnsla!D25</f>
        <v>4</v>
      </c>
      <c r="E25" s="97">
        <f>Úrvinnsla!E25</f>
        <v>9</v>
      </c>
      <c r="F25" s="98">
        <f>Úrvinnsla!F25</f>
        <v>9</v>
      </c>
      <c r="G25" s="99">
        <f>Úrvinnsla!G25</f>
        <v>3</v>
      </c>
      <c r="H25" s="100">
        <f>Úrvinnsla!H25</f>
        <v>6</v>
      </c>
      <c r="I25" s="95">
        <f>Úrvinnsla!I25</f>
        <v>2</v>
      </c>
      <c r="J25" s="96">
        <f>Úrvinnsla!J25</f>
        <v>1</v>
      </c>
      <c r="K25" s="97">
        <f>Úrvinnsla!K25</f>
        <v>1</v>
      </c>
      <c r="L25" s="98">
        <f>Úrvinnsla!L25</f>
        <v>0</v>
      </c>
      <c r="M25" s="99">
        <f>Úrvinnsla!M25</f>
        <v>0</v>
      </c>
      <c r="N25" s="100">
        <f>Úrvinnsla!N25</f>
        <v>0</v>
      </c>
      <c r="P25" s="36">
        <f>Úrvinnsla!P25</f>
        <v>24</v>
      </c>
      <c r="Q25" s="37">
        <f>Úrvinnsla!Q25</f>
        <v>8</v>
      </c>
      <c r="R25" s="38">
        <f>Úrvinnsla!R25</f>
        <v>16</v>
      </c>
      <c r="S25" s="43">
        <f>Úrvinnsla!S25</f>
        <v>-8.6206896551724137E-4</v>
      </c>
      <c r="T25" s="44">
        <f>Úrvinnsla!T25</f>
        <v>1.7241379310344827E-3</v>
      </c>
      <c r="V25" s="36">
        <f>Úrvinnsla!V25</f>
        <v>960</v>
      </c>
      <c r="W25" s="37">
        <f>Úrvinnsla!W25</f>
        <v>320</v>
      </c>
      <c r="X25" s="38">
        <f>Úrvinnsla!X25</f>
        <v>640</v>
      </c>
      <c r="Y25" s="43">
        <f>Úrvinnsla!Y25</f>
        <v>-1.1092969483934259E-3</v>
      </c>
      <c r="Z25" s="44">
        <f>Úrvinnsla!Z25</f>
        <v>2.2185938967868519E-3</v>
      </c>
    </row>
    <row r="26" spans="1:26" x14ac:dyDescent="0.25">
      <c r="B26" s="65" t="s">
        <v>70</v>
      </c>
      <c r="C26" s="95">
        <f>Úrvinnsla!C26</f>
        <v>4</v>
      </c>
      <c r="D26" s="96">
        <f>Úrvinnsla!D26</f>
        <v>1</v>
      </c>
      <c r="E26" s="97">
        <f>Úrvinnsla!E26</f>
        <v>3</v>
      </c>
      <c r="F26" s="98">
        <f>Úrvinnsla!F26</f>
        <v>3</v>
      </c>
      <c r="G26" s="99">
        <f>Úrvinnsla!G26</f>
        <v>0</v>
      </c>
      <c r="H26" s="100">
        <f>Úrvinnsla!H26</f>
        <v>3</v>
      </c>
      <c r="I26" s="95">
        <f>Úrvinnsla!I26</f>
        <v>2</v>
      </c>
      <c r="J26" s="96">
        <f>Úrvinnsla!J26</f>
        <v>2</v>
      </c>
      <c r="K26" s="97">
        <f>Úrvinnsla!K26</f>
        <v>0</v>
      </c>
      <c r="L26" s="98">
        <f>Úrvinnsla!L26</f>
        <v>0</v>
      </c>
      <c r="M26" s="99">
        <f>Úrvinnsla!M26</f>
        <v>0</v>
      </c>
      <c r="N26" s="100">
        <f>Úrvinnsla!N26</f>
        <v>0</v>
      </c>
      <c r="P26" s="36">
        <f>Úrvinnsla!P26</f>
        <v>9</v>
      </c>
      <c r="Q26" s="37">
        <f>Úrvinnsla!Q26</f>
        <v>3</v>
      </c>
      <c r="R26" s="38">
        <f>Úrvinnsla!R26</f>
        <v>6</v>
      </c>
      <c r="S26" s="43">
        <f>Úrvinnsla!S26</f>
        <v>-3.2327586206896551E-4</v>
      </c>
      <c r="T26" s="44">
        <f>Úrvinnsla!T26</f>
        <v>6.4655172413793103E-4</v>
      </c>
      <c r="V26" s="36">
        <f>Úrvinnsla!V26</f>
        <v>232</v>
      </c>
      <c r="W26" s="37">
        <f>Úrvinnsla!W26</f>
        <v>63</v>
      </c>
      <c r="X26" s="38">
        <f>Úrvinnsla!X26</f>
        <v>169</v>
      </c>
      <c r="Y26" s="43">
        <f>Úrvinnsla!Y26</f>
        <v>-2.1839283671495576E-4</v>
      </c>
      <c r="Z26" s="44">
        <f>Úrvinnsla!Z26</f>
        <v>5.8584745087027809E-4</v>
      </c>
    </row>
    <row r="27" spans="1:26" ht="15.75" thickBot="1" x14ac:dyDescent="0.3">
      <c r="B27" s="65" t="s">
        <v>71</v>
      </c>
      <c r="C27" s="101">
        <f>Úrvinnsla!C27</f>
        <v>1</v>
      </c>
      <c r="D27" s="102">
        <f>Úrvinnsla!D27</f>
        <v>0</v>
      </c>
      <c r="E27" s="103">
        <f>Úrvinnsla!E27</f>
        <v>1</v>
      </c>
      <c r="F27" s="104">
        <f>Úrvinnsla!F27</f>
        <v>0</v>
      </c>
      <c r="G27" s="105">
        <f>Úrvinnsla!G27</f>
        <v>0</v>
      </c>
      <c r="H27" s="106">
        <f>Úrvinnsla!H27</f>
        <v>0</v>
      </c>
      <c r="I27" s="101">
        <f>Úrvinnsla!I27</f>
        <v>0</v>
      </c>
      <c r="J27" s="102">
        <f>Úrvinnsla!J27</f>
        <v>0</v>
      </c>
      <c r="K27" s="103">
        <f>Úrvinnsla!K27</f>
        <v>0</v>
      </c>
      <c r="L27" s="104">
        <f>Úrvinnsla!L27</f>
        <v>0</v>
      </c>
      <c r="M27" s="105">
        <f>Úrvinnsla!M27</f>
        <v>0</v>
      </c>
      <c r="N27" s="106">
        <f>Úrvinnsla!N27</f>
        <v>0</v>
      </c>
      <c r="P27" s="39">
        <f>Úrvinnsla!P27</f>
        <v>1</v>
      </c>
      <c r="Q27" s="40">
        <f>Úrvinnsla!Q27</f>
        <v>0</v>
      </c>
      <c r="R27" s="41">
        <f>Úrvinnsla!R27</f>
        <v>1</v>
      </c>
      <c r="S27" s="45">
        <f>Úrvinnsla!S27</f>
        <v>0</v>
      </c>
      <c r="T27" s="46">
        <f>Úrvinnsla!T27</f>
        <v>1.0775862068965517E-4</v>
      </c>
      <c r="V27" s="39">
        <f>Úrvinnsla!V27</f>
        <v>26</v>
      </c>
      <c r="W27" s="40">
        <f>Úrvinnsla!W27</f>
        <v>4</v>
      </c>
      <c r="X27" s="41">
        <f>Úrvinnsla!X27</f>
        <v>22</v>
      </c>
      <c r="Y27" s="45">
        <f>Úrvinnsla!Y27</f>
        <v>-1.3866211854917826E-5</v>
      </c>
      <c r="Z27" s="46">
        <f>Úrvinnsla!Z27</f>
        <v>7.6264165202048046E-5</v>
      </c>
    </row>
    <row r="28" spans="1:26" x14ac:dyDescent="0.25">
      <c r="C28" s="107"/>
      <c r="D28" s="107"/>
      <c r="H28" s="107"/>
      <c r="I28" s="107"/>
      <c r="J28" s="108"/>
      <c r="O28" s="2" t="s">
        <v>46</v>
      </c>
      <c r="P28" s="9">
        <f>SUM(P7:P27)</f>
        <v>9280</v>
      </c>
      <c r="Q28" s="9">
        <f>SUM(Q7:Q27)</f>
        <v>4804</v>
      </c>
      <c r="R28" s="9">
        <f>SUM(R7:R27)</f>
        <v>4476</v>
      </c>
      <c r="U28" s="2" t="s">
        <v>46</v>
      </c>
      <c r="V28" s="9">
        <f>SUM(V7:V27)</f>
        <v>288471</v>
      </c>
      <c r="W28" s="9">
        <f>SUM(W7:W27)</f>
        <v>144287</v>
      </c>
      <c r="X28" s="9">
        <f>SUM(X7:X27)</f>
        <v>144184</v>
      </c>
    </row>
    <row r="29" spans="1:26" ht="15.75" thickBot="1" x14ac:dyDescent="0.3">
      <c r="C29" s="107"/>
      <c r="D29" s="107"/>
      <c r="H29" s="107"/>
      <c r="I29" s="107"/>
      <c r="J29" s="108"/>
    </row>
    <row r="30" spans="1:26" ht="21.75" thickBot="1" x14ac:dyDescent="0.4">
      <c r="A30" s="2" t="s">
        <v>44</v>
      </c>
      <c r="B30" s="64">
        <v>2004</v>
      </c>
      <c r="C30" s="127" t="s">
        <v>34</v>
      </c>
      <c r="D30" s="128"/>
      <c r="E30" s="129"/>
      <c r="F30" s="127" t="s">
        <v>35</v>
      </c>
      <c r="G30" s="128"/>
      <c r="H30" s="129"/>
      <c r="I30" s="127" t="s">
        <v>36</v>
      </c>
      <c r="J30" s="128"/>
      <c r="K30" s="129"/>
      <c r="L30" s="127" t="s">
        <v>37</v>
      </c>
      <c r="M30" s="128"/>
      <c r="N30" s="129"/>
      <c r="O30" s="42"/>
      <c r="P30" s="130" t="s">
        <v>44</v>
      </c>
      <c r="Q30" s="131"/>
      <c r="R30" s="132"/>
      <c r="S30" s="133">
        <f>B30</f>
        <v>2004</v>
      </c>
      <c r="T30" s="134"/>
      <c r="V30" s="130" t="s">
        <v>45</v>
      </c>
      <c r="W30" s="131"/>
      <c r="X30" s="132"/>
      <c r="Y30" s="133">
        <f>B30</f>
        <v>2004</v>
      </c>
      <c r="Z30" s="134"/>
    </row>
    <row r="31" spans="1:26" ht="15.75" thickBot="1" x14ac:dyDescent="0.3">
      <c r="A31" s="2"/>
      <c r="B31" s="65"/>
      <c r="C31" s="13" t="s">
        <v>46</v>
      </c>
      <c r="D31" s="12" t="s">
        <v>47</v>
      </c>
      <c r="E31" s="14" t="s">
        <v>48</v>
      </c>
      <c r="F31" s="13" t="s">
        <v>46</v>
      </c>
      <c r="G31" s="12" t="s">
        <v>47</v>
      </c>
      <c r="H31" s="14" t="s">
        <v>48</v>
      </c>
      <c r="I31" s="13" t="s">
        <v>46</v>
      </c>
      <c r="J31" s="12" t="s">
        <v>47</v>
      </c>
      <c r="K31" s="14" t="s">
        <v>48</v>
      </c>
      <c r="L31" s="13" t="s">
        <v>46</v>
      </c>
      <c r="M31" s="12" t="s">
        <v>47</v>
      </c>
      <c r="N31" s="14" t="s">
        <v>48</v>
      </c>
      <c r="O31" s="12"/>
      <c r="P31" s="21" t="s">
        <v>46</v>
      </c>
      <c r="Q31" s="22" t="s">
        <v>47</v>
      </c>
      <c r="R31" s="23" t="s">
        <v>48</v>
      </c>
      <c r="S31" s="18" t="s">
        <v>49</v>
      </c>
      <c r="T31" s="20" t="s">
        <v>50</v>
      </c>
      <c r="U31" s="2"/>
      <c r="V31" s="15" t="s">
        <v>46</v>
      </c>
      <c r="W31" s="16" t="s">
        <v>47</v>
      </c>
      <c r="X31" s="17" t="s">
        <v>48</v>
      </c>
      <c r="Y31" s="18" t="s">
        <v>49</v>
      </c>
      <c r="Z31" s="20" t="s">
        <v>50</v>
      </c>
    </row>
    <row r="32" spans="1:26" x14ac:dyDescent="0.25">
      <c r="B32" s="65" t="s">
        <v>51</v>
      </c>
      <c r="C32" s="66">
        <f>Úrvinnsla!C32</f>
        <v>274</v>
      </c>
      <c r="D32" s="67">
        <f>Úrvinnsla!D32</f>
        <v>145</v>
      </c>
      <c r="E32" s="68">
        <f>Úrvinnsla!E32</f>
        <v>129</v>
      </c>
      <c r="F32" s="69">
        <f>Úrvinnsla!F32</f>
        <v>271</v>
      </c>
      <c r="G32" s="70">
        <f>Úrvinnsla!G32</f>
        <v>144</v>
      </c>
      <c r="H32" s="71">
        <f>Úrvinnsla!H32</f>
        <v>127</v>
      </c>
      <c r="I32" s="72">
        <f>Úrvinnsla!I32</f>
        <v>43</v>
      </c>
      <c r="J32" s="67">
        <f>Úrvinnsla!J32</f>
        <v>21</v>
      </c>
      <c r="K32" s="68">
        <f>Úrvinnsla!K32</f>
        <v>22</v>
      </c>
      <c r="L32" s="69">
        <f>Úrvinnsla!L32</f>
        <v>6</v>
      </c>
      <c r="M32" s="70">
        <f>Úrvinnsla!M32</f>
        <v>4</v>
      </c>
      <c r="N32" s="71">
        <f>Úrvinnsla!N32</f>
        <v>2</v>
      </c>
      <c r="P32" s="33">
        <f>Úrvinnsla!P32</f>
        <v>594</v>
      </c>
      <c r="Q32" s="34">
        <f>Úrvinnsla!Q32</f>
        <v>314</v>
      </c>
      <c r="R32" s="35">
        <f>Úrvinnsla!R32</f>
        <v>280</v>
      </c>
      <c r="S32" s="43">
        <f>Úrvinnsla!S32</f>
        <v>-3.3216968158256636E-2</v>
      </c>
      <c r="T32" s="44">
        <f>Úrvinnsla!T32</f>
        <v>2.9620226383158785E-2</v>
      </c>
      <c r="V32" s="33">
        <f>Úrvinnsla!V32</f>
        <v>20923</v>
      </c>
      <c r="W32" s="34">
        <f>Úrvinnsla!W32</f>
        <v>10598</v>
      </c>
      <c r="X32" s="35">
        <f>Úrvinnsla!X32</f>
        <v>10325</v>
      </c>
      <c r="Y32" s="50">
        <f>Úrvinnsla!Y32</f>
        <v>-3.6473139002649965E-2</v>
      </c>
      <c r="Z32" s="48">
        <f>Úrvinnsla!Z32</f>
        <v>3.5533606359913275E-2</v>
      </c>
    </row>
    <row r="33" spans="2:26" x14ac:dyDescent="0.25">
      <c r="B33" s="65" t="s">
        <v>52</v>
      </c>
      <c r="C33" s="73">
        <f>Úrvinnsla!C33</f>
        <v>335</v>
      </c>
      <c r="D33" s="74">
        <f>Úrvinnsla!D33</f>
        <v>169</v>
      </c>
      <c r="E33" s="75">
        <f>Úrvinnsla!E33</f>
        <v>166</v>
      </c>
      <c r="F33" s="76">
        <f>Úrvinnsla!F33</f>
        <v>308</v>
      </c>
      <c r="G33" s="77">
        <f>Úrvinnsla!G33</f>
        <v>155</v>
      </c>
      <c r="H33" s="78">
        <f>Úrvinnsla!H33</f>
        <v>153</v>
      </c>
      <c r="I33" s="79">
        <f>Úrvinnsla!I33</f>
        <v>49</v>
      </c>
      <c r="J33" s="74">
        <f>Úrvinnsla!J33</f>
        <v>22</v>
      </c>
      <c r="K33" s="75">
        <f>Úrvinnsla!K33</f>
        <v>27</v>
      </c>
      <c r="L33" s="76">
        <f>Úrvinnsla!L33</f>
        <v>6</v>
      </c>
      <c r="M33" s="77">
        <f>Úrvinnsla!M33</f>
        <v>3</v>
      </c>
      <c r="N33" s="78">
        <f>Úrvinnsla!N33</f>
        <v>3</v>
      </c>
      <c r="P33" s="36">
        <f>Úrvinnsla!P33</f>
        <v>698</v>
      </c>
      <c r="Q33" s="37">
        <f>Úrvinnsla!Q33</f>
        <v>349</v>
      </c>
      <c r="R33" s="38">
        <f>Úrvinnsla!R33</f>
        <v>349</v>
      </c>
      <c r="S33" s="43">
        <f>Úrvinnsla!S33</f>
        <v>-3.6919496456151488E-2</v>
      </c>
      <c r="T33" s="44">
        <f>Úrvinnsla!T33</f>
        <v>3.6919496456151488E-2</v>
      </c>
      <c r="V33" s="36">
        <f>Úrvinnsla!V33</f>
        <v>21745</v>
      </c>
      <c r="W33" s="37">
        <f>Úrvinnsla!W33</f>
        <v>11178</v>
      </c>
      <c r="X33" s="38">
        <f>Úrvinnsla!X33</f>
        <v>10567</v>
      </c>
      <c r="Y33" s="10">
        <f>Úrvinnsla!Y33</f>
        <v>-3.846921567952645E-2</v>
      </c>
      <c r="Z33" s="44">
        <f>Úrvinnsla!Z33</f>
        <v>3.6366452145782428E-2</v>
      </c>
    </row>
    <row r="34" spans="2:26" x14ac:dyDescent="0.25">
      <c r="B34" s="65" t="s">
        <v>53</v>
      </c>
      <c r="C34" s="73">
        <f>Úrvinnsla!C34</f>
        <v>329</v>
      </c>
      <c r="D34" s="74">
        <f>Úrvinnsla!D34</f>
        <v>168</v>
      </c>
      <c r="E34" s="75">
        <f>Úrvinnsla!E34</f>
        <v>161</v>
      </c>
      <c r="F34" s="76">
        <f>Úrvinnsla!F34</f>
        <v>362</v>
      </c>
      <c r="G34" s="77">
        <f>Úrvinnsla!G34</f>
        <v>183</v>
      </c>
      <c r="H34" s="78">
        <f>Úrvinnsla!H34</f>
        <v>179</v>
      </c>
      <c r="I34" s="79">
        <f>Úrvinnsla!I34</f>
        <v>60</v>
      </c>
      <c r="J34" s="74">
        <f>Úrvinnsla!J34</f>
        <v>33</v>
      </c>
      <c r="K34" s="75">
        <f>Úrvinnsla!K34</f>
        <v>27</v>
      </c>
      <c r="L34" s="76">
        <f>Úrvinnsla!L34</f>
        <v>7</v>
      </c>
      <c r="M34" s="77">
        <f>Úrvinnsla!M34</f>
        <v>6</v>
      </c>
      <c r="N34" s="78">
        <f>Úrvinnsla!N34</f>
        <v>1</v>
      </c>
      <c r="P34" s="36">
        <f>Úrvinnsla!P34</f>
        <v>758</v>
      </c>
      <c r="Q34" s="37">
        <f>Úrvinnsla!Q34</f>
        <v>390</v>
      </c>
      <c r="R34" s="38">
        <f>Úrvinnsla!R34</f>
        <v>368</v>
      </c>
      <c r="S34" s="43">
        <f>Úrvinnsla!S34</f>
        <v>-4.1256743890828305E-2</v>
      </c>
      <c r="T34" s="44">
        <f>Úrvinnsla!T34</f>
        <v>3.8929440389294405E-2</v>
      </c>
      <c r="V34" s="36">
        <f>Úrvinnsla!V34</f>
        <v>23081</v>
      </c>
      <c r="W34" s="37">
        <f>Úrvinnsla!W34</f>
        <v>11759</v>
      </c>
      <c r="X34" s="38">
        <f>Úrvinnsla!X34</f>
        <v>11322</v>
      </c>
      <c r="Y34" s="10">
        <f>Úrvinnsla!Y34</f>
        <v>-4.0468733867914788E-2</v>
      </c>
      <c r="Z34" s="44">
        <f>Úrvinnsla!Z34</f>
        <v>3.8964793337233711E-2</v>
      </c>
    </row>
    <row r="35" spans="2:26" x14ac:dyDescent="0.25">
      <c r="B35" s="65" t="s">
        <v>54</v>
      </c>
      <c r="C35" s="73">
        <f>Úrvinnsla!C35</f>
        <v>351</v>
      </c>
      <c r="D35" s="74">
        <f>Úrvinnsla!D35</f>
        <v>179</v>
      </c>
      <c r="E35" s="75">
        <f>Úrvinnsla!E35</f>
        <v>172</v>
      </c>
      <c r="F35" s="76">
        <f>Úrvinnsla!F35</f>
        <v>361</v>
      </c>
      <c r="G35" s="77">
        <f>Úrvinnsla!G35</f>
        <v>171</v>
      </c>
      <c r="H35" s="78">
        <f>Úrvinnsla!H35</f>
        <v>190</v>
      </c>
      <c r="I35" s="79">
        <f>Úrvinnsla!I35</f>
        <v>47</v>
      </c>
      <c r="J35" s="74">
        <f>Úrvinnsla!J35</f>
        <v>24</v>
      </c>
      <c r="K35" s="75">
        <f>Úrvinnsla!K35</f>
        <v>23</v>
      </c>
      <c r="L35" s="76">
        <f>Úrvinnsla!L35</f>
        <v>6</v>
      </c>
      <c r="M35" s="77">
        <f>Úrvinnsla!M35</f>
        <v>4</v>
      </c>
      <c r="N35" s="78">
        <f>Úrvinnsla!N35</f>
        <v>2</v>
      </c>
      <c r="P35" s="36">
        <f>Úrvinnsla!P35</f>
        <v>765</v>
      </c>
      <c r="Q35" s="37">
        <f>Úrvinnsla!Q35</f>
        <v>378</v>
      </c>
      <c r="R35" s="38">
        <f>Úrvinnsla!R35</f>
        <v>387</v>
      </c>
      <c r="S35" s="43">
        <f>Úrvinnsla!S35</f>
        <v>-3.9987305617264358E-2</v>
      </c>
      <c r="T35" s="44">
        <f>Úrvinnsla!T35</f>
        <v>4.0939384322437322E-2</v>
      </c>
      <c r="V35" s="36">
        <f>Úrvinnsla!V35</f>
        <v>20932</v>
      </c>
      <c r="W35" s="37">
        <f>Úrvinnsla!W35</f>
        <v>10704</v>
      </c>
      <c r="X35" s="38">
        <f>Úrvinnsla!X35</f>
        <v>10228</v>
      </c>
      <c r="Y35" s="10">
        <f>Úrvinnsla!Y35</f>
        <v>-3.68379392229067E-2</v>
      </c>
      <c r="Z35" s="44">
        <f>Úrvinnsla!Z35</f>
        <v>3.5199779743263243E-2</v>
      </c>
    </row>
    <row r="36" spans="2:26" x14ac:dyDescent="0.25">
      <c r="B36" s="65" t="s">
        <v>55</v>
      </c>
      <c r="C36" s="73">
        <f>Úrvinnsla!C36</f>
        <v>330</v>
      </c>
      <c r="D36" s="74">
        <f>Úrvinnsla!D36</f>
        <v>182</v>
      </c>
      <c r="E36" s="75">
        <f>Úrvinnsla!E36</f>
        <v>148</v>
      </c>
      <c r="F36" s="76">
        <f>Úrvinnsla!F36</f>
        <v>308</v>
      </c>
      <c r="G36" s="77">
        <f>Úrvinnsla!G36</f>
        <v>163</v>
      </c>
      <c r="H36" s="78">
        <f>Úrvinnsla!H36</f>
        <v>145</v>
      </c>
      <c r="I36" s="79">
        <f>Úrvinnsla!I36</f>
        <v>55</v>
      </c>
      <c r="J36" s="74">
        <f>Úrvinnsla!J36</f>
        <v>27</v>
      </c>
      <c r="K36" s="75">
        <f>Úrvinnsla!K36</f>
        <v>28</v>
      </c>
      <c r="L36" s="76">
        <f>Úrvinnsla!L36</f>
        <v>7</v>
      </c>
      <c r="M36" s="77">
        <f>Úrvinnsla!M36</f>
        <v>3</v>
      </c>
      <c r="N36" s="78">
        <f>Úrvinnsla!N36</f>
        <v>4</v>
      </c>
      <c r="P36" s="36">
        <f>Úrvinnsla!P36</f>
        <v>700</v>
      </c>
      <c r="Q36" s="37">
        <f>Úrvinnsla!Q36</f>
        <v>375</v>
      </c>
      <c r="R36" s="38">
        <f>Úrvinnsla!R36</f>
        <v>325</v>
      </c>
      <c r="S36" s="43">
        <f>Úrvinnsla!S36</f>
        <v>-3.9669946048873375E-2</v>
      </c>
      <c r="T36" s="44">
        <f>Úrvinnsla!T36</f>
        <v>3.4380619909023594E-2</v>
      </c>
      <c r="V36" s="36">
        <f>Úrvinnsla!V36</f>
        <v>22093</v>
      </c>
      <c r="W36" s="37">
        <f>Úrvinnsla!W36</f>
        <v>11230</v>
      </c>
      <c r="X36" s="38">
        <f>Úrvinnsla!X36</f>
        <v>10863</v>
      </c>
      <c r="Y36" s="10">
        <f>Úrvinnsla!Y36</f>
        <v>-3.864817427814296E-2</v>
      </c>
      <c r="Z36" s="44">
        <f>Úrvinnsla!Z36</f>
        <v>3.7385139553291806E-2</v>
      </c>
    </row>
    <row r="37" spans="2:26" x14ac:dyDescent="0.25">
      <c r="B37" s="65" t="s">
        <v>56</v>
      </c>
      <c r="C37" s="73">
        <f>Úrvinnsla!C37</f>
        <v>258</v>
      </c>
      <c r="D37" s="74">
        <f>Úrvinnsla!D37</f>
        <v>137</v>
      </c>
      <c r="E37" s="75">
        <f>Úrvinnsla!E37</f>
        <v>121</v>
      </c>
      <c r="F37" s="76">
        <f>Úrvinnsla!F37</f>
        <v>232</v>
      </c>
      <c r="G37" s="77">
        <f>Úrvinnsla!G37</f>
        <v>117</v>
      </c>
      <c r="H37" s="78">
        <f>Úrvinnsla!H37</f>
        <v>115</v>
      </c>
      <c r="I37" s="79">
        <f>Úrvinnsla!I37</f>
        <v>43</v>
      </c>
      <c r="J37" s="74">
        <f>Úrvinnsla!J37</f>
        <v>21</v>
      </c>
      <c r="K37" s="75">
        <f>Úrvinnsla!K37</f>
        <v>22</v>
      </c>
      <c r="L37" s="76">
        <f>Úrvinnsla!L37</f>
        <v>5</v>
      </c>
      <c r="M37" s="77">
        <f>Úrvinnsla!M37</f>
        <v>4</v>
      </c>
      <c r="N37" s="78">
        <f>Úrvinnsla!N37</f>
        <v>1</v>
      </c>
      <c r="P37" s="36">
        <f>Úrvinnsla!P37</f>
        <v>538</v>
      </c>
      <c r="Q37" s="37">
        <f>Úrvinnsla!Q37</f>
        <v>279</v>
      </c>
      <c r="R37" s="38">
        <f>Úrvinnsla!R37</f>
        <v>259</v>
      </c>
      <c r="S37" s="43">
        <f>Úrvinnsla!S37</f>
        <v>-2.9514439860361789E-2</v>
      </c>
      <c r="T37" s="44">
        <f>Úrvinnsla!T37</f>
        <v>2.7398709404421878E-2</v>
      </c>
      <c r="V37" s="36">
        <f>Úrvinnsla!V37</f>
        <v>20555</v>
      </c>
      <c r="W37" s="37">
        <f>Úrvinnsla!W37</f>
        <v>10346</v>
      </c>
      <c r="X37" s="38">
        <f>Úrvinnsla!X37</f>
        <v>10209</v>
      </c>
      <c r="Y37" s="10">
        <f>Úrvinnsla!Y37</f>
        <v>-3.5605878101662249E-2</v>
      </c>
      <c r="Z37" s="44">
        <f>Úrvinnsla!Z37</f>
        <v>3.5134391024537977E-2</v>
      </c>
    </row>
    <row r="38" spans="2:26" x14ac:dyDescent="0.25">
      <c r="B38" s="65" t="s">
        <v>57</v>
      </c>
      <c r="C38" s="73">
        <f>Úrvinnsla!C38</f>
        <v>272</v>
      </c>
      <c r="D38" s="74">
        <f>Úrvinnsla!D38</f>
        <v>139</v>
      </c>
      <c r="E38" s="75">
        <f>Úrvinnsla!E38</f>
        <v>133</v>
      </c>
      <c r="F38" s="76">
        <f>Úrvinnsla!F38</f>
        <v>274</v>
      </c>
      <c r="G38" s="77">
        <f>Úrvinnsla!G38</f>
        <v>149</v>
      </c>
      <c r="H38" s="78">
        <f>Úrvinnsla!H38</f>
        <v>125</v>
      </c>
      <c r="I38" s="79">
        <f>Úrvinnsla!I38</f>
        <v>42</v>
      </c>
      <c r="J38" s="74">
        <f>Úrvinnsla!J38</f>
        <v>25</v>
      </c>
      <c r="K38" s="75">
        <f>Úrvinnsla!K38</f>
        <v>17</v>
      </c>
      <c r="L38" s="76">
        <f>Úrvinnsla!L38</f>
        <v>5</v>
      </c>
      <c r="M38" s="77">
        <f>Úrvinnsla!M38</f>
        <v>4</v>
      </c>
      <c r="N38" s="78">
        <f>Úrvinnsla!N38</f>
        <v>1</v>
      </c>
      <c r="P38" s="36">
        <f>Úrvinnsla!P38</f>
        <v>593</v>
      </c>
      <c r="Q38" s="37">
        <f>Úrvinnsla!Q38</f>
        <v>317</v>
      </c>
      <c r="R38" s="38">
        <f>Úrvinnsla!R38</f>
        <v>276</v>
      </c>
      <c r="S38" s="43">
        <f>Úrvinnsla!S38</f>
        <v>-3.3534327726647627E-2</v>
      </c>
      <c r="T38" s="44">
        <f>Úrvinnsla!T38</f>
        <v>2.9197080291970802E-2</v>
      </c>
      <c r="V38" s="36">
        <f>Úrvinnsla!V38</f>
        <v>20564</v>
      </c>
      <c r="W38" s="37">
        <f>Úrvinnsla!W38</f>
        <v>10409</v>
      </c>
      <c r="X38" s="38">
        <f>Úrvinnsla!X38</f>
        <v>10155</v>
      </c>
      <c r="Y38" s="10">
        <f>Úrvinnsla!Y38</f>
        <v>-3.5822693326909176E-2</v>
      </c>
      <c r="Z38" s="44">
        <f>Úrvinnsla!Z38</f>
        <v>3.4948549402897752E-2</v>
      </c>
    </row>
    <row r="39" spans="2:26" x14ac:dyDescent="0.25">
      <c r="B39" s="65" t="s">
        <v>58</v>
      </c>
      <c r="C39" s="73">
        <f>Úrvinnsla!C39</f>
        <v>284</v>
      </c>
      <c r="D39" s="74">
        <f>Úrvinnsla!D39</f>
        <v>148</v>
      </c>
      <c r="E39" s="75">
        <f>Úrvinnsla!E39</f>
        <v>136</v>
      </c>
      <c r="F39" s="76">
        <f>Úrvinnsla!F39</f>
        <v>341</v>
      </c>
      <c r="G39" s="77">
        <f>Úrvinnsla!G39</f>
        <v>177</v>
      </c>
      <c r="H39" s="78">
        <f>Úrvinnsla!H39</f>
        <v>164</v>
      </c>
      <c r="I39" s="79">
        <f>Úrvinnsla!I39</f>
        <v>39</v>
      </c>
      <c r="J39" s="74">
        <f>Úrvinnsla!J39</f>
        <v>17</v>
      </c>
      <c r="K39" s="75">
        <f>Úrvinnsla!K39</f>
        <v>22</v>
      </c>
      <c r="L39" s="76">
        <f>Úrvinnsla!L39</f>
        <v>8</v>
      </c>
      <c r="M39" s="77">
        <f>Úrvinnsla!M39</f>
        <v>6</v>
      </c>
      <c r="N39" s="78">
        <f>Úrvinnsla!N39</f>
        <v>2</v>
      </c>
      <c r="P39" s="36">
        <f>Úrvinnsla!P39</f>
        <v>672</v>
      </c>
      <c r="Q39" s="37">
        <f>Úrvinnsla!Q39</f>
        <v>348</v>
      </c>
      <c r="R39" s="38">
        <f>Úrvinnsla!R39</f>
        <v>324</v>
      </c>
      <c r="S39" s="43">
        <f>Úrvinnsla!S39</f>
        <v>-3.6813709933354491E-2</v>
      </c>
      <c r="T39" s="44">
        <f>Úrvinnsla!T39</f>
        <v>3.4274833386226597E-2</v>
      </c>
      <c r="V39" s="36">
        <f>Úrvinnsla!V39</f>
        <v>21098</v>
      </c>
      <c r="W39" s="37">
        <f>Úrvinnsla!W39</f>
        <v>10532</v>
      </c>
      <c r="X39" s="38">
        <f>Úrvinnsla!X39</f>
        <v>10566</v>
      </c>
      <c r="Y39" s="10">
        <f>Úrvinnsla!Y39</f>
        <v>-3.624599924286747E-2</v>
      </c>
      <c r="Z39" s="44">
        <f>Úrvinnsla!Z39</f>
        <v>3.6363010634270575E-2</v>
      </c>
    </row>
    <row r="40" spans="2:26" x14ac:dyDescent="0.25">
      <c r="B40" s="65" t="s">
        <v>59</v>
      </c>
      <c r="C40" s="73">
        <f>Úrvinnsla!C40</f>
        <v>356</v>
      </c>
      <c r="D40" s="74">
        <f>Úrvinnsla!D40</f>
        <v>182</v>
      </c>
      <c r="E40" s="75">
        <f>Úrvinnsla!E40</f>
        <v>174</v>
      </c>
      <c r="F40" s="76">
        <f>Úrvinnsla!F40</f>
        <v>308</v>
      </c>
      <c r="G40" s="77">
        <f>Úrvinnsla!G40</f>
        <v>154</v>
      </c>
      <c r="H40" s="78">
        <f>Úrvinnsla!H40</f>
        <v>154</v>
      </c>
      <c r="I40" s="79">
        <f>Úrvinnsla!I40</f>
        <v>56</v>
      </c>
      <c r="J40" s="74">
        <f>Úrvinnsla!J40</f>
        <v>22</v>
      </c>
      <c r="K40" s="75">
        <f>Úrvinnsla!K40</f>
        <v>34</v>
      </c>
      <c r="L40" s="76">
        <f>Úrvinnsla!L40</f>
        <v>15</v>
      </c>
      <c r="M40" s="77">
        <f>Úrvinnsla!M40</f>
        <v>10</v>
      </c>
      <c r="N40" s="78">
        <f>Úrvinnsla!N40</f>
        <v>5</v>
      </c>
      <c r="P40" s="36">
        <f>Úrvinnsla!P40</f>
        <v>735</v>
      </c>
      <c r="Q40" s="37">
        <f>Úrvinnsla!Q40</f>
        <v>368</v>
      </c>
      <c r="R40" s="38">
        <f>Úrvinnsla!R40</f>
        <v>367</v>
      </c>
      <c r="S40" s="43">
        <f>Úrvinnsla!S40</f>
        <v>-3.8929440389294405E-2</v>
      </c>
      <c r="T40" s="44">
        <f>Úrvinnsla!T40</f>
        <v>3.8823653866497408E-2</v>
      </c>
      <c r="V40" s="36">
        <f>Úrvinnsla!V40</f>
        <v>21572</v>
      </c>
      <c r="W40" s="37">
        <f>Úrvinnsla!W40</f>
        <v>10859</v>
      </c>
      <c r="X40" s="38">
        <f>Úrvinnsla!X40</f>
        <v>10713</v>
      </c>
      <c r="Y40" s="10">
        <f>Úrvinnsla!Y40</f>
        <v>-3.7371373507244385E-2</v>
      </c>
      <c r="Z40" s="44">
        <f>Úrvinnsla!Z40</f>
        <v>3.6868912826513403E-2</v>
      </c>
    </row>
    <row r="41" spans="2:26" x14ac:dyDescent="0.25">
      <c r="B41" s="65" t="s">
        <v>60</v>
      </c>
      <c r="C41" s="73">
        <f>Úrvinnsla!C41</f>
        <v>282</v>
      </c>
      <c r="D41" s="74">
        <f>Úrvinnsla!D41</f>
        <v>152</v>
      </c>
      <c r="E41" s="75">
        <f>Úrvinnsla!E41</f>
        <v>130</v>
      </c>
      <c r="F41" s="76">
        <f>Úrvinnsla!F41</f>
        <v>302</v>
      </c>
      <c r="G41" s="77">
        <f>Úrvinnsla!G41</f>
        <v>168</v>
      </c>
      <c r="H41" s="78">
        <f>Úrvinnsla!H41</f>
        <v>134</v>
      </c>
      <c r="I41" s="79">
        <f>Úrvinnsla!I41</f>
        <v>58</v>
      </c>
      <c r="J41" s="74">
        <f>Úrvinnsla!J41</f>
        <v>39</v>
      </c>
      <c r="K41" s="75">
        <f>Úrvinnsla!K41</f>
        <v>19</v>
      </c>
      <c r="L41" s="76">
        <f>Úrvinnsla!L41</f>
        <v>8</v>
      </c>
      <c r="M41" s="77">
        <f>Úrvinnsla!M41</f>
        <v>5</v>
      </c>
      <c r="N41" s="78">
        <f>Úrvinnsla!N41</f>
        <v>3</v>
      </c>
      <c r="P41" s="36">
        <f>Úrvinnsla!P41</f>
        <v>650</v>
      </c>
      <c r="Q41" s="37">
        <f>Úrvinnsla!Q41</f>
        <v>364</v>
      </c>
      <c r="R41" s="38">
        <f>Úrvinnsla!R41</f>
        <v>286</v>
      </c>
      <c r="S41" s="43">
        <f>Úrvinnsla!S41</f>
        <v>-3.8506294298106418E-2</v>
      </c>
      <c r="T41" s="44">
        <f>Úrvinnsla!T41</f>
        <v>3.0254945519940759E-2</v>
      </c>
      <c r="V41" s="36">
        <f>Úrvinnsla!V41</f>
        <v>20245</v>
      </c>
      <c r="W41" s="37">
        <f>Úrvinnsla!W41</f>
        <v>10250</v>
      </c>
      <c r="X41" s="38">
        <f>Úrvinnsla!X41</f>
        <v>9995</v>
      </c>
      <c r="Y41" s="10">
        <f>Úrvinnsla!Y41</f>
        <v>-3.527549299652407E-2</v>
      </c>
      <c r="Z41" s="44">
        <f>Úrvinnsla!Z41</f>
        <v>3.4397907561000793E-2</v>
      </c>
    </row>
    <row r="42" spans="2:26" x14ac:dyDescent="0.25">
      <c r="B42" s="65" t="s">
        <v>61</v>
      </c>
      <c r="C42" s="73">
        <f>Úrvinnsla!C42</f>
        <v>281</v>
      </c>
      <c r="D42" s="74">
        <f>Úrvinnsla!D42</f>
        <v>157</v>
      </c>
      <c r="E42" s="75">
        <f>Úrvinnsla!E42</f>
        <v>124</v>
      </c>
      <c r="F42" s="76">
        <f>Úrvinnsla!F42</f>
        <v>300</v>
      </c>
      <c r="G42" s="77">
        <f>Úrvinnsla!G42</f>
        <v>165</v>
      </c>
      <c r="H42" s="78">
        <f>Úrvinnsla!H42</f>
        <v>135</v>
      </c>
      <c r="I42" s="79">
        <f>Úrvinnsla!I42</f>
        <v>46</v>
      </c>
      <c r="J42" s="74">
        <f>Úrvinnsla!J42</f>
        <v>22</v>
      </c>
      <c r="K42" s="75">
        <f>Úrvinnsla!K42</f>
        <v>24</v>
      </c>
      <c r="L42" s="76">
        <f>Úrvinnsla!L42</f>
        <v>7</v>
      </c>
      <c r="M42" s="77">
        <f>Úrvinnsla!M42</f>
        <v>5</v>
      </c>
      <c r="N42" s="78">
        <f>Úrvinnsla!N42</f>
        <v>2</v>
      </c>
      <c r="P42" s="36">
        <f>Úrvinnsla!P42</f>
        <v>634</v>
      </c>
      <c r="Q42" s="37">
        <f>Úrvinnsla!Q42</f>
        <v>349</v>
      </c>
      <c r="R42" s="38">
        <f>Úrvinnsla!R42</f>
        <v>285</v>
      </c>
      <c r="S42" s="43">
        <f>Úrvinnsla!S42</f>
        <v>-3.6919496456151488E-2</v>
      </c>
      <c r="T42" s="44">
        <f>Úrvinnsla!T42</f>
        <v>3.0149158997143762E-2</v>
      </c>
      <c r="V42" s="36">
        <f>Úrvinnsla!V42</f>
        <v>17844</v>
      </c>
      <c r="W42" s="37">
        <f>Úrvinnsla!W42</f>
        <v>9116</v>
      </c>
      <c r="X42" s="38">
        <f>Úrvinnsla!X42</f>
        <v>8728</v>
      </c>
      <c r="Y42" s="10">
        <f>Úrvinnsla!Y42</f>
        <v>-3.1372818942079363E-2</v>
      </c>
      <c r="Z42" s="44">
        <f>Úrvinnsla!Z42</f>
        <v>3.0037512475479231E-2</v>
      </c>
    </row>
    <row r="43" spans="2:26" x14ac:dyDescent="0.25">
      <c r="B43" s="65" t="s">
        <v>62</v>
      </c>
      <c r="C43" s="73">
        <f>Úrvinnsla!C43</f>
        <v>243</v>
      </c>
      <c r="D43" s="74">
        <f>Úrvinnsla!D43</f>
        <v>125</v>
      </c>
      <c r="E43" s="75">
        <f>Úrvinnsla!E43</f>
        <v>118</v>
      </c>
      <c r="F43" s="76">
        <f>Úrvinnsla!F43</f>
        <v>234</v>
      </c>
      <c r="G43" s="77">
        <f>Úrvinnsla!G43</f>
        <v>126</v>
      </c>
      <c r="H43" s="78">
        <f>Úrvinnsla!H43</f>
        <v>108</v>
      </c>
      <c r="I43" s="79">
        <f>Úrvinnsla!I43</f>
        <v>47</v>
      </c>
      <c r="J43" s="74">
        <f>Úrvinnsla!J43</f>
        <v>30</v>
      </c>
      <c r="K43" s="75">
        <f>Úrvinnsla!K43</f>
        <v>17</v>
      </c>
      <c r="L43" s="76">
        <f>Úrvinnsla!L43</f>
        <v>6</v>
      </c>
      <c r="M43" s="77">
        <f>Úrvinnsla!M43</f>
        <v>3</v>
      </c>
      <c r="N43" s="78">
        <f>Úrvinnsla!N43</f>
        <v>3</v>
      </c>
      <c r="P43" s="36">
        <f>Úrvinnsla!P43</f>
        <v>530</v>
      </c>
      <c r="Q43" s="37">
        <f>Úrvinnsla!Q43</f>
        <v>284</v>
      </c>
      <c r="R43" s="38">
        <f>Úrvinnsla!R43</f>
        <v>246</v>
      </c>
      <c r="S43" s="43">
        <f>Úrvinnsla!S43</f>
        <v>-3.0043372474346769E-2</v>
      </c>
      <c r="T43" s="44">
        <f>Úrvinnsla!T43</f>
        <v>2.6023484608060934E-2</v>
      </c>
      <c r="V43" s="36">
        <f>Úrvinnsla!V43</f>
        <v>14827</v>
      </c>
      <c r="W43" s="37">
        <f>Úrvinnsla!W43</f>
        <v>7579</v>
      </c>
      <c r="X43" s="38">
        <f>Úrvinnsla!X43</f>
        <v>7248</v>
      </c>
      <c r="Y43" s="10">
        <f>Úrvinnsla!Y43</f>
        <v>-2.6083215748356679E-2</v>
      </c>
      <c r="Z43" s="44">
        <f>Úrvinnsla!Z43</f>
        <v>2.4944075437932339E-2</v>
      </c>
    </row>
    <row r="44" spans="2:26" x14ac:dyDescent="0.25">
      <c r="B44" s="65" t="s">
        <v>63</v>
      </c>
      <c r="C44" s="73">
        <f>Úrvinnsla!C44</f>
        <v>186</v>
      </c>
      <c r="D44" s="74">
        <f>Úrvinnsla!D44</f>
        <v>104</v>
      </c>
      <c r="E44" s="75">
        <f>Úrvinnsla!E44</f>
        <v>82</v>
      </c>
      <c r="F44" s="76">
        <f>Úrvinnsla!F44</f>
        <v>199</v>
      </c>
      <c r="G44" s="77">
        <f>Úrvinnsla!G44</f>
        <v>107</v>
      </c>
      <c r="H44" s="78">
        <f>Úrvinnsla!H44</f>
        <v>92</v>
      </c>
      <c r="I44" s="79">
        <f>Úrvinnsla!I44</f>
        <v>32</v>
      </c>
      <c r="J44" s="74">
        <f>Úrvinnsla!J44</f>
        <v>21</v>
      </c>
      <c r="K44" s="75">
        <f>Úrvinnsla!K44</f>
        <v>11</v>
      </c>
      <c r="L44" s="76">
        <f>Úrvinnsla!L44</f>
        <v>1</v>
      </c>
      <c r="M44" s="77">
        <f>Úrvinnsla!M44</f>
        <v>1</v>
      </c>
      <c r="N44" s="78">
        <f>Úrvinnsla!N44</f>
        <v>0</v>
      </c>
      <c r="P44" s="36">
        <f>Úrvinnsla!P44</f>
        <v>418</v>
      </c>
      <c r="Q44" s="37">
        <f>Úrvinnsla!Q44</f>
        <v>233</v>
      </c>
      <c r="R44" s="38">
        <f>Úrvinnsla!R44</f>
        <v>185</v>
      </c>
      <c r="S44" s="43">
        <f>Úrvinnsla!S44</f>
        <v>-2.4648259811699991E-2</v>
      </c>
      <c r="T44" s="44">
        <f>Úrvinnsla!T44</f>
        <v>1.9570506717444199E-2</v>
      </c>
      <c r="V44" s="36">
        <f>Úrvinnsla!V44</f>
        <v>10940</v>
      </c>
      <c r="W44" s="37">
        <f>Úrvinnsla!W44</f>
        <v>5389</v>
      </c>
      <c r="X44" s="38">
        <f>Úrvinnsla!X44</f>
        <v>5551</v>
      </c>
      <c r="Y44" s="10">
        <f>Úrvinnsla!Y44</f>
        <v>-1.8546305537392022E-2</v>
      </c>
      <c r="Z44" s="44">
        <f>Úrvinnsla!Z44</f>
        <v>1.9103830402312696E-2</v>
      </c>
    </row>
    <row r="45" spans="2:26" x14ac:dyDescent="0.25">
      <c r="B45" s="65" t="s">
        <v>64</v>
      </c>
      <c r="C45" s="73">
        <f>Úrvinnsla!C45</f>
        <v>162</v>
      </c>
      <c r="D45" s="74">
        <f>Úrvinnsla!D45</f>
        <v>80</v>
      </c>
      <c r="E45" s="75">
        <f>Úrvinnsla!E45</f>
        <v>82</v>
      </c>
      <c r="F45" s="76">
        <f>Úrvinnsla!F45</f>
        <v>134</v>
      </c>
      <c r="G45" s="77">
        <f>Úrvinnsla!G45</f>
        <v>71</v>
      </c>
      <c r="H45" s="78">
        <f>Úrvinnsla!H45</f>
        <v>63</v>
      </c>
      <c r="I45" s="79">
        <f>Úrvinnsla!I45</f>
        <v>29</v>
      </c>
      <c r="J45" s="74">
        <f>Úrvinnsla!J45</f>
        <v>13</v>
      </c>
      <c r="K45" s="75">
        <f>Úrvinnsla!K45</f>
        <v>16</v>
      </c>
      <c r="L45" s="76">
        <f>Úrvinnsla!L45</f>
        <v>4</v>
      </c>
      <c r="M45" s="77">
        <f>Úrvinnsla!M45</f>
        <v>3</v>
      </c>
      <c r="N45" s="78">
        <f>Úrvinnsla!N45</f>
        <v>1</v>
      </c>
      <c r="P45" s="36">
        <f>Úrvinnsla!P45</f>
        <v>329</v>
      </c>
      <c r="Q45" s="37">
        <f>Úrvinnsla!Q45</f>
        <v>167</v>
      </c>
      <c r="R45" s="38">
        <f>Úrvinnsla!R45</f>
        <v>162</v>
      </c>
      <c r="S45" s="43">
        <f>Úrvinnsla!S45</f>
        <v>-1.7666349307098275E-2</v>
      </c>
      <c r="T45" s="44">
        <f>Úrvinnsla!T45</f>
        <v>1.7137416693113298E-2</v>
      </c>
      <c r="V45" s="36">
        <f>Úrvinnsla!V45</f>
        <v>9297</v>
      </c>
      <c r="W45" s="37">
        <f>Úrvinnsla!W45</f>
        <v>4511</v>
      </c>
      <c r="X45" s="38">
        <f>Úrvinnsla!X45</f>
        <v>4786</v>
      </c>
      <c r="Y45" s="10">
        <f>Úrvinnsla!Y45</f>
        <v>-1.5524658429982447E-2</v>
      </c>
      <c r="Z45" s="44">
        <f>Úrvinnsla!Z45</f>
        <v>1.647107409574285E-2</v>
      </c>
    </row>
    <row r="46" spans="2:26" x14ac:dyDescent="0.25">
      <c r="B46" s="65" t="s">
        <v>65</v>
      </c>
      <c r="C46" s="73">
        <f>Úrvinnsla!C46</f>
        <v>127</v>
      </c>
      <c r="D46" s="74">
        <f>Úrvinnsla!D46</f>
        <v>75</v>
      </c>
      <c r="E46" s="75">
        <f>Úrvinnsla!E46</f>
        <v>52</v>
      </c>
      <c r="F46" s="76">
        <f>Úrvinnsla!F46</f>
        <v>131</v>
      </c>
      <c r="G46" s="77">
        <f>Úrvinnsla!G46</f>
        <v>73</v>
      </c>
      <c r="H46" s="78">
        <f>Úrvinnsla!H46</f>
        <v>58</v>
      </c>
      <c r="I46" s="79">
        <f>Úrvinnsla!I46</f>
        <v>36</v>
      </c>
      <c r="J46" s="74">
        <f>Úrvinnsla!J46</f>
        <v>21</v>
      </c>
      <c r="K46" s="75">
        <f>Úrvinnsla!K46</f>
        <v>15</v>
      </c>
      <c r="L46" s="76">
        <f>Úrvinnsla!L46</f>
        <v>3</v>
      </c>
      <c r="M46" s="77">
        <f>Úrvinnsla!M46</f>
        <v>3</v>
      </c>
      <c r="N46" s="78">
        <f>Úrvinnsla!N46</f>
        <v>0</v>
      </c>
      <c r="P46" s="36">
        <f>Úrvinnsla!P46</f>
        <v>297</v>
      </c>
      <c r="Q46" s="37">
        <f>Úrvinnsla!Q46</f>
        <v>172</v>
      </c>
      <c r="R46" s="38">
        <f>Úrvinnsla!R46</f>
        <v>125</v>
      </c>
      <c r="S46" s="43">
        <f>Úrvinnsla!S46</f>
        <v>-1.8195281921083255E-2</v>
      </c>
      <c r="T46" s="44">
        <f>Úrvinnsla!T46</f>
        <v>1.3223315349624457E-2</v>
      </c>
      <c r="V46" s="36">
        <f>Úrvinnsla!V46</f>
        <v>9014</v>
      </c>
      <c r="W46" s="37">
        <f>Úrvinnsla!W46</f>
        <v>4292</v>
      </c>
      <c r="X46" s="38">
        <f>Úrvinnsla!X46</f>
        <v>4722</v>
      </c>
      <c r="Y46" s="10">
        <f>Úrvinnsla!Y46</f>
        <v>-1.4770967408885984E-2</v>
      </c>
      <c r="Z46" s="44">
        <f>Úrvinnsla!Z46</f>
        <v>1.6250817358984065E-2</v>
      </c>
    </row>
    <row r="47" spans="2:26" x14ac:dyDescent="0.25">
      <c r="B47" s="65" t="s">
        <v>66</v>
      </c>
      <c r="C47" s="73">
        <f>Úrvinnsla!C47</f>
        <v>107</v>
      </c>
      <c r="D47" s="74">
        <f>Úrvinnsla!D47</f>
        <v>53</v>
      </c>
      <c r="E47" s="75">
        <f>Úrvinnsla!E47</f>
        <v>54</v>
      </c>
      <c r="F47" s="76">
        <f>Úrvinnsla!F47</f>
        <v>116</v>
      </c>
      <c r="G47" s="77">
        <f>Úrvinnsla!G47</f>
        <v>59</v>
      </c>
      <c r="H47" s="78">
        <f>Úrvinnsla!H47</f>
        <v>57</v>
      </c>
      <c r="I47" s="79">
        <f>Úrvinnsla!I47</f>
        <v>33</v>
      </c>
      <c r="J47" s="74">
        <f>Úrvinnsla!J47</f>
        <v>14</v>
      </c>
      <c r="K47" s="75">
        <f>Úrvinnsla!K47</f>
        <v>19</v>
      </c>
      <c r="L47" s="76">
        <f>Úrvinnsla!L47</f>
        <v>2</v>
      </c>
      <c r="M47" s="77">
        <f>Úrvinnsla!M47</f>
        <v>0</v>
      </c>
      <c r="N47" s="78">
        <f>Úrvinnsla!N47</f>
        <v>2</v>
      </c>
      <c r="P47" s="36">
        <f>Úrvinnsla!P47</f>
        <v>258</v>
      </c>
      <c r="Q47" s="37">
        <f>Úrvinnsla!Q47</f>
        <v>126</v>
      </c>
      <c r="R47" s="38">
        <f>Úrvinnsla!R47</f>
        <v>132</v>
      </c>
      <c r="S47" s="43">
        <f>Úrvinnsla!S47</f>
        <v>-1.3329101872421454E-2</v>
      </c>
      <c r="T47" s="44">
        <f>Úrvinnsla!T47</f>
        <v>1.3963821009203427E-2</v>
      </c>
      <c r="V47" s="36">
        <f>Úrvinnsla!V47</f>
        <v>7124</v>
      </c>
      <c r="W47" s="37">
        <f>Úrvinnsla!W47</f>
        <v>3224</v>
      </c>
      <c r="X47" s="38">
        <f>Úrvinnsla!X47</f>
        <v>3900</v>
      </c>
      <c r="Y47" s="10">
        <f>Úrvinnsla!Y47</f>
        <v>-1.1095433114223768E-2</v>
      </c>
      <c r="Z47" s="44">
        <f>Úrvinnsla!Z47</f>
        <v>1.3421894896238427E-2</v>
      </c>
    </row>
    <row r="48" spans="2:26" x14ac:dyDescent="0.25">
      <c r="B48" s="65" t="s">
        <v>67</v>
      </c>
      <c r="C48" s="73">
        <f>Úrvinnsla!C48</f>
        <v>77</v>
      </c>
      <c r="D48" s="74">
        <f>Úrvinnsla!D48</f>
        <v>30</v>
      </c>
      <c r="E48" s="75">
        <f>Úrvinnsla!E48</f>
        <v>47</v>
      </c>
      <c r="F48" s="76">
        <f>Úrvinnsla!F48</f>
        <v>78</v>
      </c>
      <c r="G48" s="77">
        <f>Úrvinnsla!G48</f>
        <v>37</v>
      </c>
      <c r="H48" s="78">
        <f>Úrvinnsla!H48</f>
        <v>41</v>
      </c>
      <c r="I48" s="79">
        <f>Úrvinnsla!I48</f>
        <v>11</v>
      </c>
      <c r="J48" s="74">
        <f>Úrvinnsla!J48</f>
        <v>5</v>
      </c>
      <c r="K48" s="75">
        <f>Úrvinnsla!K48</f>
        <v>6</v>
      </c>
      <c r="L48" s="76">
        <f>Úrvinnsla!L48</f>
        <v>2</v>
      </c>
      <c r="M48" s="77">
        <f>Úrvinnsla!M48</f>
        <v>2</v>
      </c>
      <c r="N48" s="78">
        <f>Úrvinnsla!N48</f>
        <v>0</v>
      </c>
      <c r="P48" s="36">
        <f>Úrvinnsla!P48</f>
        <v>168</v>
      </c>
      <c r="Q48" s="37">
        <f>Úrvinnsla!Q48</f>
        <v>74</v>
      </c>
      <c r="R48" s="38">
        <f>Úrvinnsla!R48</f>
        <v>94</v>
      </c>
      <c r="S48" s="43">
        <f>Úrvinnsla!S48</f>
        <v>-7.828202686977679E-3</v>
      </c>
      <c r="T48" s="44">
        <f>Úrvinnsla!T48</f>
        <v>9.943933142917593E-3</v>
      </c>
      <c r="V48" s="36">
        <f>Úrvinnsla!V48</f>
        <v>4962</v>
      </c>
      <c r="W48" s="37">
        <f>Úrvinnsla!W48</f>
        <v>2091</v>
      </c>
      <c r="X48" s="38">
        <f>Úrvinnsla!X48</f>
        <v>2871</v>
      </c>
      <c r="Y48" s="10">
        <f>Úrvinnsla!Y48</f>
        <v>-7.1962005712909111E-3</v>
      </c>
      <c r="Z48" s="44">
        <f>Úrvinnsla!Z48</f>
        <v>9.8805795505385961E-3</v>
      </c>
    </row>
    <row r="49" spans="1:26" x14ac:dyDescent="0.25">
      <c r="B49" s="65" t="s">
        <v>68</v>
      </c>
      <c r="C49" s="73">
        <f>Úrvinnsla!C49</f>
        <v>48</v>
      </c>
      <c r="D49" s="74">
        <f>Úrvinnsla!D49</f>
        <v>20</v>
      </c>
      <c r="E49" s="75">
        <f>Úrvinnsla!E49</f>
        <v>28</v>
      </c>
      <c r="F49" s="76">
        <f>Úrvinnsla!F49</f>
        <v>31</v>
      </c>
      <c r="G49" s="77">
        <f>Úrvinnsla!G49</f>
        <v>12</v>
      </c>
      <c r="H49" s="78">
        <f>Úrvinnsla!H49</f>
        <v>19</v>
      </c>
      <c r="I49" s="79">
        <f>Úrvinnsla!I49</f>
        <v>7</v>
      </c>
      <c r="J49" s="74">
        <f>Úrvinnsla!J49</f>
        <v>2</v>
      </c>
      <c r="K49" s="75">
        <f>Úrvinnsla!K49</f>
        <v>5</v>
      </c>
      <c r="L49" s="76">
        <f>Úrvinnsla!L49</f>
        <v>2</v>
      </c>
      <c r="M49" s="77">
        <f>Úrvinnsla!M49</f>
        <v>1</v>
      </c>
      <c r="N49" s="78">
        <f>Úrvinnsla!N49</f>
        <v>1</v>
      </c>
      <c r="P49" s="36">
        <f>Úrvinnsla!P49</f>
        <v>88</v>
      </c>
      <c r="Q49" s="37">
        <f>Úrvinnsla!Q49</f>
        <v>35</v>
      </c>
      <c r="R49" s="38">
        <f>Úrvinnsla!R49</f>
        <v>53</v>
      </c>
      <c r="S49" s="43">
        <f>Úrvinnsla!S49</f>
        <v>-3.7025282978948482E-3</v>
      </c>
      <c r="T49" s="44">
        <f>Úrvinnsla!T49</f>
        <v>5.60668570824077E-3</v>
      </c>
      <c r="V49" s="36">
        <f>Úrvinnsla!V49</f>
        <v>2512</v>
      </c>
      <c r="W49" s="37">
        <f>Úrvinnsla!W49</f>
        <v>941</v>
      </c>
      <c r="X49" s="38">
        <f>Úrvinnsla!X49</f>
        <v>1571</v>
      </c>
      <c r="Y49" s="10">
        <f>Úrvinnsla!Y49</f>
        <v>-3.2384623326565027E-3</v>
      </c>
      <c r="Z49" s="44">
        <f>Úrvinnsla!Z49</f>
        <v>5.4066145851257869E-3</v>
      </c>
    </row>
    <row r="50" spans="1:26" x14ac:dyDescent="0.25">
      <c r="B50" s="65" t="s">
        <v>69</v>
      </c>
      <c r="C50" s="73">
        <f>Úrvinnsla!C50</f>
        <v>9</v>
      </c>
      <c r="D50" s="74">
        <f>Úrvinnsla!D50</f>
        <v>6</v>
      </c>
      <c r="E50" s="75">
        <f>Úrvinnsla!E50</f>
        <v>3</v>
      </c>
      <c r="F50" s="76">
        <f>Úrvinnsla!F50</f>
        <v>8</v>
      </c>
      <c r="G50" s="77">
        <f>Úrvinnsla!G50</f>
        <v>2</v>
      </c>
      <c r="H50" s="78">
        <f>Úrvinnsla!H50</f>
        <v>6</v>
      </c>
      <c r="I50" s="79">
        <f>Úrvinnsla!I50</f>
        <v>1</v>
      </c>
      <c r="J50" s="74">
        <f>Úrvinnsla!J50</f>
        <v>1</v>
      </c>
      <c r="K50" s="75">
        <f>Úrvinnsla!K50</f>
        <v>0</v>
      </c>
      <c r="L50" s="76">
        <f>Úrvinnsla!L50</f>
        <v>0</v>
      </c>
      <c r="M50" s="77">
        <f>Úrvinnsla!M50</f>
        <v>0</v>
      </c>
      <c r="N50" s="78">
        <f>Úrvinnsla!N50</f>
        <v>0</v>
      </c>
      <c r="P50" s="36">
        <f>Úrvinnsla!P50</f>
        <v>18</v>
      </c>
      <c r="Q50" s="37">
        <f>Úrvinnsla!Q50</f>
        <v>9</v>
      </c>
      <c r="R50" s="38">
        <f>Úrvinnsla!R50</f>
        <v>9</v>
      </c>
      <c r="S50" s="43">
        <f>Úrvinnsla!S50</f>
        <v>-9.5207870517296101E-4</v>
      </c>
      <c r="T50" s="44">
        <f>Úrvinnsla!T50</f>
        <v>9.5207870517296101E-4</v>
      </c>
      <c r="V50" s="36">
        <f>Úrvinnsla!V50</f>
        <v>975</v>
      </c>
      <c r="W50" s="37">
        <f>Úrvinnsla!W50</f>
        <v>321</v>
      </c>
      <c r="X50" s="38">
        <f>Úrvinnsla!X50</f>
        <v>654</v>
      </c>
      <c r="Y50" s="10">
        <f>Úrvinnsla!Y50</f>
        <v>-1.1047251953057783E-3</v>
      </c>
      <c r="Z50" s="44">
        <f>Úrvinnsla!Z50</f>
        <v>2.2507485287538288E-3</v>
      </c>
    </row>
    <row r="51" spans="1:26" x14ac:dyDescent="0.25">
      <c r="B51" s="65" t="s">
        <v>70</v>
      </c>
      <c r="C51" s="73">
        <f>Úrvinnsla!C51</f>
        <v>7</v>
      </c>
      <c r="D51" s="74">
        <f>Úrvinnsla!D51</f>
        <v>1</v>
      </c>
      <c r="E51" s="75">
        <f>Úrvinnsla!E51</f>
        <v>6</v>
      </c>
      <c r="F51" s="76">
        <f>Úrvinnsla!F51</f>
        <v>1</v>
      </c>
      <c r="G51" s="77">
        <f>Úrvinnsla!G51</f>
        <v>0</v>
      </c>
      <c r="H51" s="78">
        <f>Úrvinnsla!H51</f>
        <v>1</v>
      </c>
      <c r="I51" s="79">
        <f>Úrvinnsla!I51</f>
        <v>1</v>
      </c>
      <c r="J51" s="74">
        <f>Úrvinnsla!J51</f>
        <v>1</v>
      </c>
      <c r="K51" s="75">
        <f>Úrvinnsla!K51</f>
        <v>0</v>
      </c>
      <c r="L51" s="76">
        <f>Úrvinnsla!L51</f>
        <v>0</v>
      </c>
      <c r="M51" s="77">
        <f>Úrvinnsla!M51</f>
        <v>0</v>
      </c>
      <c r="N51" s="78">
        <f>Úrvinnsla!N51</f>
        <v>0</v>
      </c>
      <c r="P51" s="36">
        <f>Úrvinnsla!P51</f>
        <v>9</v>
      </c>
      <c r="Q51" s="37">
        <f>Úrvinnsla!Q51</f>
        <v>2</v>
      </c>
      <c r="R51" s="38">
        <f>Úrvinnsla!R51</f>
        <v>7</v>
      </c>
      <c r="S51" s="43">
        <f>Úrvinnsla!S51</f>
        <v>-2.1157304559399131E-4</v>
      </c>
      <c r="T51" s="44">
        <f>Úrvinnsla!T51</f>
        <v>7.4050565957896959E-4</v>
      </c>
      <c r="V51" s="36">
        <f>Úrvinnsla!V51</f>
        <v>240</v>
      </c>
      <c r="W51" s="37">
        <f>Úrvinnsla!W51</f>
        <v>63</v>
      </c>
      <c r="X51" s="38">
        <f>Úrvinnsla!X51</f>
        <v>177</v>
      </c>
      <c r="Y51" s="10">
        <f>Úrvinnsla!Y51</f>
        <v>-2.1681522524692845E-4</v>
      </c>
      <c r="Z51" s="44">
        <f>Úrvinnsla!Z51</f>
        <v>6.0914753759851322E-4</v>
      </c>
    </row>
    <row r="52" spans="1:26" ht="15.75" thickBot="1" x14ac:dyDescent="0.3">
      <c r="B52" s="65" t="s">
        <v>71</v>
      </c>
      <c r="C52" s="80">
        <f>Úrvinnsla!C52</f>
        <v>1</v>
      </c>
      <c r="D52" s="81">
        <f>Úrvinnsla!D52</f>
        <v>0</v>
      </c>
      <c r="E52" s="82">
        <f>Úrvinnsla!E52</f>
        <v>1</v>
      </c>
      <c r="F52" s="83">
        <f>Úrvinnsla!F52</f>
        <v>0</v>
      </c>
      <c r="G52" s="84">
        <f>Úrvinnsla!G52</f>
        <v>0</v>
      </c>
      <c r="H52" s="85">
        <f>Úrvinnsla!H52</f>
        <v>0</v>
      </c>
      <c r="I52" s="86">
        <f>Úrvinnsla!I52</f>
        <v>0</v>
      </c>
      <c r="J52" s="81">
        <f>Úrvinnsla!J52</f>
        <v>0</v>
      </c>
      <c r="K52" s="82">
        <f>Úrvinnsla!K52</f>
        <v>0</v>
      </c>
      <c r="L52" s="83">
        <f>Úrvinnsla!L52</f>
        <v>0</v>
      </c>
      <c r="M52" s="84">
        <f>Úrvinnsla!M52</f>
        <v>0</v>
      </c>
      <c r="N52" s="85">
        <f>Úrvinnsla!N52</f>
        <v>0</v>
      </c>
      <c r="P52" s="39">
        <f>Úrvinnsla!P52</f>
        <v>1</v>
      </c>
      <c r="Q52" s="40">
        <f>Úrvinnsla!Q52</f>
        <v>0</v>
      </c>
      <c r="R52" s="41">
        <f>Úrvinnsla!R52</f>
        <v>1</v>
      </c>
      <c r="S52" s="45">
        <f>Úrvinnsla!S52</f>
        <v>0</v>
      </c>
      <c r="T52" s="46">
        <f>Úrvinnsla!T52</f>
        <v>1.0578652279699566E-4</v>
      </c>
      <c r="V52" s="39">
        <f>Úrvinnsla!V52</f>
        <v>27</v>
      </c>
      <c r="W52" s="40">
        <f>Úrvinnsla!W52</f>
        <v>9</v>
      </c>
      <c r="X52" s="41">
        <f>Úrvinnsla!X52</f>
        <v>18</v>
      </c>
      <c r="Y52" s="51">
        <f>Úrvinnsla!Y52</f>
        <v>-3.0973603606704065E-5</v>
      </c>
      <c r="Z52" s="46">
        <f>Úrvinnsla!Z52</f>
        <v>6.194720721340813E-5</v>
      </c>
    </row>
    <row r="53" spans="1:26" x14ac:dyDescent="0.25">
      <c r="C53" s="107"/>
      <c r="D53" s="107"/>
      <c r="H53" s="107"/>
      <c r="I53" s="107"/>
      <c r="J53" s="108"/>
      <c r="O53" s="2" t="s">
        <v>46</v>
      </c>
      <c r="P53" s="9">
        <f>SUM(P32:P52)</f>
        <v>9453</v>
      </c>
      <c r="Q53" s="9">
        <f>SUM(Q32:Q52)</f>
        <v>4933</v>
      </c>
      <c r="R53" s="9">
        <f>SUM(R32:R52)</f>
        <v>4520</v>
      </c>
      <c r="U53" s="2" t="s">
        <v>46</v>
      </c>
      <c r="V53" s="9">
        <f>SUM(V32:V52)</f>
        <v>290570</v>
      </c>
      <c r="W53" s="9">
        <f>SUM(W32:W52)</f>
        <v>145401</v>
      </c>
      <c r="X53" s="9">
        <f>SUM(X32:X52)</f>
        <v>145169</v>
      </c>
    </row>
    <row r="54" spans="1:26" ht="15.75" thickBot="1" x14ac:dyDescent="0.3"/>
    <row r="55" spans="1:26" ht="21.75" thickBot="1" x14ac:dyDescent="0.4">
      <c r="A55" s="2" t="s">
        <v>44</v>
      </c>
      <c r="B55" s="64">
        <v>2005</v>
      </c>
      <c r="C55" s="127" t="s">
        <v>34</v>
      </c>
      <c r="D55" s="128"/>
      <c r="E55" s="129"/>
      <c r="F55" s="127" t="s">
        <v>35</v>
      </c>
      <c r="G55" s="128"/>
      <c r="H55" s="129"/>
      <c r="I55" s="127" t="s">
        <v>36</v>
      </c>
      <c r="J55" s="128"/>
      <c r="K55" s="129"/>
      <c r="L55" s="127" t="s">
        <v>37</v>
      </c>
      <c r="M55" s="128"/>
      <c r="N55" s="129"/>
      <c r="O55" s="42"/>
      <c r="P55" s="130" t="s">
        <v>44</v>
      </c>
      <c r="Q55" s="131"/>
      <c r="R55" s="132"/>
      <c r="S55" s="133">
        <f>B55</f>
        <v>2005</v>
      </c>
      <c r="T55" s="134"/>
      <c r="V55" s="130" t="s">
        <v>45</v>
      </c>
      <c r="W55" s="131"/>
      <c r="X55" s="132"/>
      <c r="Y55" s="133">
        <f>B55</f>
        <v>2005</v>
      </c>
      <c r="Z55" s="134"/>
    </row>
    <row r="56" spans="1:26" ht="15.75" thickBot="1" x14ac:dyDescent="0.3">
      <c r="A56" s="2"/>
      <c r="B56" s="65"/>
      <c r="C56" s="13" t="s">
        <v>46</v>
      </c>
      <c r="D56" s="12" t="s">
        <v>47</v>
      </c>
      <c r="E56" s="14" t="s">
        <v>48</v>
      </c>
      <c r="F56" s="13" t="s">
        <v>46</v>
      </c>
      <c r="G56" s="12" t="s">
        <v>47</v>
      </c>
      <c r="H56" s="14" t="s">
        <v>48</v>
      </c>
      <c r="I56" s="13" t="s">
        <v>46</v>
      </c>
      <c r="J56" s="12" t="s">
        <v>47</v>
      </c>
      <c r="K56" s="14" t="s">
        <v>48</v>
      </c>
      <c r="L56" s="13" t="s">
        <v>46</v>
      </c>
      <c r="M56" s="12" t="s">
        <v>47</v>
      </c>
      <c r="N56" s="14" t="s">
        <v>48</v>
      </c>
      <c r="O56" s="12"/>
      <c r="P56" s="21" t="s">
        <v>46</v>
      </c>
      <c r="Q56" s="22" t="s">
        <v>47</v>
      </c>
      <c r="R56" s="23" t="s">
        <v>48</v>
      </c>
      <c r="S56" s="18" t="s">
        <v>49</v>
      </c>
      <c r="T56" s="20" t="s">
        <v>50</v>
      </c>
      <c r="U56" s="2"/>
      <c r="V56" s="15" t="s">
        <v>46</v>
      </c>
      <c r="W56" s="16" t="s">
        <v>47</v>
      </c>
      <c r="X56" s="17" t="s">
        <v>48</v>
      </c>
      <c r="Y56" s="18" t="s">
        <v>49</v>
      </c>
      <c r="Z56" s="20" t="s">
        <v>50</v>
      </c>
    </row>
    <row r="57" spans="1:26" x14ac:dyDescent="0.25">
      <c r="B57" s="65" t="s">
        <v>51</v>
      </c>
      <c r="C57" s="66">
        <f>Úrvinnsla!C57</f>
        <v>289</v>
      </c>
      <c r="D57" s="67">
        <f>Úrvinnsla!D57</f>
        <v>143</v>
      </c>
      <c r="E57" s="68">
        <f>Úrvinnsla!E57</f>
        <v>146</v>
      </c>
      <c r="F57" s="69">
        <f>Úrvinnsla!F57</f>
        <v>270</v>
      </c>
      <c r="G57" s="70">
        <f>Úrvinnsla!G57</f>
        <v>140</v>
      </c>
      <c r="H57" s="71">
        <f>Úrvinnsla!H57</f>
        <v>130</v>
      </c>
      <c r="I57" s="72">
        <f>Úrvinnsla!I57</f>
        <v>45</v>
      </c>
      <c r="J57" s="67">
        <f>Úrvinnsla!J57</f>
        <v>18</v>
      </c>
      <c r="K57" s="68">
        <f>Úrvinnsla!K57</f>
        <v>27</v>
      </c>
      <c r="L57" s="69">
        <f>Úrvinnsla!L57</f>
        <v>7</v>
      </c>
      <c r="M57" s="70">
        <f>Úrvinnsla!M57</f>
        <v>5</v>
      </c>
      <c r="N57" s="71">
        <f>Úrvinnsla!N57</f>
        <v>2</v>
      </c>
      <c r="P57" s="33">
        <f>Úrvinnsla!P57</f>
        <v>611</v>
      </c>
      <c r="Q57" s="34">
        <f>Úrvinnsla!Q57</f>
        <v>306</v>
      </c>
      <c r="R57" s="35">
        <f>Úrvinnsla!R57</f>
        <v>305</v>
      </c>
      <c r="S57" s="43">
        <f>Úrvinnsla!S57</f>
        <v>-3.0378238856348654E-2</v>
      </c>
      <c r="T57" s="44">
        <f>Úrvinnsla!T57</f>
        <v>3.0278963565968431E-2</v>
      </c>
      <c r="V57" s="33">
        <f>Úrvinnsla!V57</f>
        <v>21018</v>
      </c>
      <c r="W57" s="34">
        <f>Úrvinnsla!W57</f>
        <v>10701</v>
      </c>
      <c r="X57" s="35">
        <f>Úrvinnsla!X57</f>
        <v>10317</v>
      </c>
      <c r="Y57" s="50">
        <f>Úrvinnsla!Y57</f>
        <v>-3.6450403131035466E-2</v>
      </c>
      <c r="Z57" s="48">
        <f>Úrvinnsla!Z57</f>
        <v>3.5142398757395846E-2</v>
      </c>
    </row>
    <row r="58" spans="1:26" x14ac:dyDescent="0.25">
      <c r="B58" s="65" t="s">
        <v>52</v>
      </c>
      <c r="C58" s="73">
        <f>Úrvinnsla!C58</f>
        <v>335</v>
      </c>
      <c r="D58" s="74">
        <f>Úrvinnsla!D58</f>
        <v>171</v>
      </c>
      <c r="E58" s="75">
        <f>Úrvinnsla!E58</f>
        <v>164</v>
      </c>
      <c r="F58" s="76">
        <f>Úrvinnsla!F58</f>
        <v>324</v>
      </c>
      <c r="G58" s="77">
        <f>Úrvinnsla!G58</f>
        <v>167</v>
      </c>
      <c r="H58" s="78">
        <f>Úrvinnsla!H58</f>
        <v>157</v>
      </c>
      <c r="I58" s="79">
        <f>Úrvinnsla!I58</f>
        <v>50</v>
      </c>
      <c r="J58" s="74">
        <f>Úrvinnsla!J58</f>
        <v>24</v>
      </c>
      <c r="K58" s="75">
        <f>Úrvinnsla!K58</f>
        <v>26</v>
      </c>
      <c r="L58" s="76">
        <f>Úrvinnsla!L58</f>
        <v>8</v>
      </c>
      <c r="M58" s="77">
        <f>Úrvinnsla!M58</f>
        <v>4</v>
      </c>
      <c r="N58" s="78">
        <f>Úrvinnsla!N58</f>
        <v>4</v>
      </c>
      <c r="P58" s="36">
        <f>Úrvinnsla!P58</f>
        <v>717</v>
      </c>
      <c r="Q58" s="37">
        <f>Úrvinnsla!Q58</f>
        <v>366</v>
      </c>
      <c r="R58" s="38">
        <f>Úrvinnsla!R58</f>
        <v>351</v>
      </c>
      <c r="S58" s="43">
        <f>Úrvinnsla!S58</f>
        <v>-3.633475627916212E-2</v>
      </c>
      <c r="T58" s="44">
        <f>Úrvinnsla!T58</f>
        <v>3.4845626923458752E-2</v>
      </c>
      <c r="V58" s="36">
        <f>Úrvinnsla!V58</f>
        <v>21415</v>
      </c>
      <c r="W58" s="37">
        <f>Úrvinnsla!W58</f>
        <v>10948</v>
      </c>
      <c r="X58" s="38">
        <f>Úrvinnsla!X58</f>
        <v>10467</v>
      </c>
      <c r="Y58" s="10">
        <f>Úrvinnsla!Y58</f>
        <v>-3.7291749694288043E-2</v>
      </c>
      <c r="Z58" s="44">
        <f>Úrvinnsla!Z58</f>
        <v>3.5653337965848825E-2</v>
      </c>
    </row>
    <row r="59" spans="1:26" x14ac:dyDescent="0.25">
      <c r="B59" s="65" t="s">
        <v>53</v>
      </c>
      <c r="C59" s="73">
        <f>Úrvinnsla!C59</f>
        <v>307</v>
      </c>
      <c r="D59" s="74">
        <f>Úrvinnsla!D59</f>
        <v>167</v>
      </c>
      <c r="E59" s="75">
        <f>Úrvinnsla!E59</f>
        <v>140</v>
      </c>
      <c r="F59" s="76">
        <f>Úrvinnsla!F59</f>
        <v>344</v>
      </c>
      <c r="G59" s="77">
        <f>Úrvinnsla!G59</f>
        <v>169</v>
      </c>
      <c r="H59" s="78">
        <f>Úrvinnsla!H59</f>
        <v>175</v>
      </c>
      <c r="I59" s="79">
        <f>Úrvinnsla!I59</f>
        <v>52</v>
      </c>
      <c r="J59" s="74">
        <f>Úrvinnsla!J59</f>
        <v>28</v>
      </c>
      <c r="K59" s="75">
        <f>Úrvinnsla!K59</f>
        <v>24</v>
      </c>
      <c r="L59" s="76">
        <f>Úrvinnsla!L59</f>
        <v>7</v>
      </c>
      <c r="M59" s="77">
        <f>Úrvinnsla!M59</f>
        <v>4</v>
      </c>
      <c r="N59" s="78">
        <f>Úrvinnsla!N59</f>
        <v>3</v>
      </c>
      <c r="P59" s="36">
        <f>Úrvinnsla!P59</f>
        <v>710</v>
      </c>
      <c r="Q59" s="37">
        <f>Úrvinnsla!Q59</f>
        <v>368</v>
      </c>
      <c r="R59" s="38">
        <f>Úrvinnsla!R59</f>
        <v>342</v>
      </c>
      <c r="S59" s="43">
        <f>Úrvinnsla!S59</f>
        <v>-3.6533306859922565E-2</v>
      </c>
      <c r="T59" s="44">
        <f>Úrvinnsla!T59</f>
        <v>3.3952149310036733E-2</v>
      </c>
      <c r="V59" s="36">
        <f>Úrvinnsla!V59</f>
        <v>23114</v>
      </c>
      <c r="W59" s="37">
        <f>Úrvinnsla!W59</f>
        <v>11825</v>
      </c>
      <c r="X59" s="38">
        <f>Úrvinnsla!X59</f>
        <v>11289</v>
      </c>
      <c r="Y59" s="10">
        <f>Úrvinnsla!Y59</f>
        <v>-4.0279040933043117E-2</v>
      </c>
      <c r="Z59" s="44">
        <f>Úrvinnsla!Z59</f>
        <v>3.8453284828171147E-2</v>
      </c>
    </row>
    <row r="60" spans="1:26" x14ac:dyDescent="0.25">
      <c r="B60" s="65" t="s">
        <v>54</v>
      </c>
      <c r="C60" s="73">
        <f>Úrvinnsla!C60</f>
        <v>353</v>
      </c>
      <c r="D60" s="74">
        <f>Úrvinnsla!D60</f>
        <v>181</v>
      </c>
      <c r="E60" s="75">
        <f>Úrvinnsla!E60</f>
        <v>172</v>
      </c>
      <c r="F60" s="76">
        <f>Úrvinnsla!F60</f>
        <v>361</v>
      </c>
      <c r="G60" s="77">
        <f>Úrvinnsla!G60</f>
        <v>185</v>
      </c>
      <c r="H60" s="78">
        <f>Úrvinnsla!H60</f>
        <v>176</v>
      </c>
      <c r="I60" s="79">
        <f>Úrvinnsla!I60</f>
        <v>57</v>
      </c>
      <c r="J60" s="74">
        <f>Úrvinnsla!J60</f>
        <v>33</v>
      </c>
      <c r="K60" s="75">
        <f>Úrvinnsla!K60</f>
        <v>24</v>
      </c>
      <c r="L60" s="76">
        <f>Úrvinnsla!L60</f>
        <v>7</v>
      </c>
      <c r="M60" s="77">
        <f>Úrvinnsla!M60</f>
        <v>3</v>
      </c>
      <c r="N60" s="78">
        <f>Úrvinnsla!N60</f>
        <v>4</v>
      </c>
      <c r="P60" s="36">
        <f>Úrvinnsla!P60</f>
        <v>778</v>
      </c>
      <c r="Q60" s="37">
        <f>Úrvinnsla!Q60</f>
        <v>402</v>
      </c>
      <c r="R60" s="38">
        <f>Úrvinnsla!R60</f>
        <v>376</v>
      </c>
      <c r="S60" s="43">
        <f>Úrvinnsla!S60</f>
        <v>-3.9908666732850193E-2</v>
      </c>
      <c r="T60" s="44">
        <f>Úrvinnsla!T60</f>
        <v>3.7327509182964361E-2</v>
      </c>
      <c r="V60" s="36">
        <f>Úrvinnsla!V60</f>
        <v>21317</v>
      </c>
      <c r="W60" s="37">
        <f>Úrvinnsla!W60</f>
        <v>10879</v>
      </c>
      <c r="X60" s="38">
        <f>Úrvinnsla!X60</f>
        <v>10438</v>
      </c>
      <c r="Y60" s="10">
        <f>Úrvinnsla!Y60</f>
        <v>-3.7056717658399671E-2</v>
      </c>
      <c r="Z60" s="44">
        <f>Úrvinnsla!Z60</f>
        <v>3.5554556385547914E-2</v>
      </c>
    </row>
    <row r="61" spans="1:26" x14ac:dyDescent="0.25">
      <c r="B61" s="65" t="s">
        <v>55</v>
      </c>
      <c r="C61" s="73">
        <f>Úrvinnsla!C61</f>
        <v>363</v>
      </c>
      <c r="D61" s="74">
        <f>Úrvinnsla!D61</f>
        <v>199</v>
      </c>
      <c r="E61" s="75">
        <f>Úrvinnsla!E61</f>
        <v>164</v>
      </c>
      <c r="F61" s="76">
        <f>Úrvinnsla!F61</f>
        <v>321</v>
      </c>
      <c r="G61" s="77">
        <f>Úrvinnsla!G61</f>
        <v>176</v>
      </c>
      <c r="H61" s="78">
        <f>Úrvinnsla!H61</f>
        <v>145</v>
      </c>
      <c r="I61" s="79">
        <f>Úrvinnsla!I61</f>
        <v>48</v>
      </c>
      <c r="J61" s="74">
        <f>Úrvinnsla!J61</f>
        <v>26</v>
      </c>
      <c r="K61" s="75">
        <f>Úrvinnsla!K61</f>
        <v>22</v>
      </c>
      <c r="L61" s="76">
        <f>Úrvinnsla!L61</f>
        <v>12</v>
      </c>
      <c r="M61" s="77">
        <f>Úrvinnsla!M61</f>
        <v>9</v>
      </c>
      <c r="N61" s="78">
        <f>Úrvinnsla!N61</f>
        <v>3</v>
      </c>
      <c r="P61" s="36">
        <f>Úrvinnsla!P61</f>
        <v>744</v>
      </c>
      <c r="Q61" s="37">
        <f>Úrvinnsla!Q61</f>
        <v>410</v>
      </c>
      <c r="R61" s="38">
        <f>Úrvinnsla!R61</f>
        <v>334</v>
      </c>
      <c r="S61" s="43">
        <f>Úrvinnsla!S61</f>
        <v>-4.0702869055891988E-2</v>
      </c>
      <c r="T61" s="44">
        <f>Úrvinnsla!T61</f>
        <v>3.3157946986994938E-2</v>
      </c>
      <c r="V61" s="36">
        <f>Úrvinnsla!V61</f>
        <v>21722</v>
      </c>
      <c r="W61" s="37">
        <f>Úrvinnsla!W61</f>
        <v>11087</v>
      </c>
      <c r="X61" s="38">
        <f>Úrvinnsla!X61</f>
        <v>10635</v>
      </c>
      <c r="Y61" s="10">
        <f>Úrvinnsla!Y61</f>
        <v>-3.7765220027454464E-2</v>
      </c>
      <c r="Z61" s="44">
        <f>Úrvinnsla!Z61</f>
        <v>3.6225589879316157E-2</v>
      </c>
    </row>
    <row r="62" spans="1:26" x14ac:dyDescent="0.25">
      <c r="B62" s="65" t="s">
        <v>56</v>
      </c>
      <c r="C62" s="73">
        <f>Úrvinnsla!C62</f>
        <v>257</v>
      </c>
      <c r="D62" s="74">
        <f>Úrvinnsla!D62</f>
        <v>138</v>
      </c>
      <c r="E62" s="75">
        <f>Úrvinnsla!E62</f>
        <v>119</v>
      </c>
      <c r="F62" s="76">
        <f>Úrvinnsla!F62</f>
        <v>272</v>
      </c>
      <c r="G62" s="77">
        <f>Úrvinnsla!G62</f>
        <v>164</v>
      </c>
      <c r="H62" s="78">
        <f>Úrvinnsla!H62</f>
        <v>108</v>
      </c>
      <c r="I62" s="79">
        <f>Úrvinnsla!I62</f>
        <v>45</v>
      </c>
      <c r="J62" s="74">
        <f>Úrvinnsla!J62</f>
        <v>18</v>
      </c>
      <c r="K62" s="75">
        <f>Úrvinnsla!K62</f>
        <v>27</v>
      </c>
      <c r="L62" s="76">
        <f>Úrvinnsla!L62</f>
        <v>13</v>
      </c>
      <c r="M62" s="77">
        <f>Úrvinnsla!M62</f>
        <v>11</v>
      </c>
      <c r="N62" s="78">
        <f>Úrvinnsla!N62</f>
        <v>2</v>
      </c>
      <c r="P62" s="36">
        <f>Úrvinnsla!P62</f>
        <v>587</v>
      </c>
      <c r="Q62" s="37">
        <f>Úrvinnsla!Q62</f>
        <v>331</v>
      </c>
      <c r="R62" s="38">
        <f>Úrvinnsla!R62</f>
        <v>256</v>
      </c>
      <c r="S62" s="43">
        <f>Úrvinnsla!S62</f>
        <v>-3.2860121115854263E-2</v>
      </c>
      <c r="T62" s="44">
        <f>Úrvinnsla!T62</f>
        <v>2.5414474337337435E-2</v>
      </c>
      <c r="V62" s="36">
        <f>Úrvinnsla!V62</f>
        <v>20964</v>
      </c>
      <c r="W62" s="37">
        <f>Úrvinnsla!W62</f>
        <v>10532</v>
      </c>
      <c r="X62" s="38">
        <f>Úrvinnsla!X62</f>
        <v>10432</v>
      </c>
      <c r="Y62" s="10">
        <f>Úrvinnsla!Y62</f>
        <v>-3.5874744956178449E-2</v>
      </c>
      <c r="Z62" s="44">
        <f>Úrvinnsla!Z62</f>
        <v>3.5534118817209796E-2</v>
      </c>
    </row>
    <row r="63" spans="1:26" x14ac:dyDescent="0.25">
      <c r="B63" s="65" t="s">
        <v>57</v>
      </c>
      <c r="C63" s="73">
        <f>Úrvinnsla!C63</f>
        <v>274</v>
      </c>
      <c r="D63" s="74">
        <f>Úrvinnsla!D63</f>
        <v>147</v>
      </c>
      <c r="E63" s="75">
        <f>Úrvinnsla!E63</f>
        <v>127</v>
      </c>
      <c r="F63" s="76">
        <f>Úrvinnsla!F63</f>
        <v>357</v>
      </c>
      <c r="G63" s="77">
        <f>Úrvinnsla!G63</f>
        <v>208</v>
      </c>
      <c r="H63" s="78">
        <f>Úrvinnsla!H63</f>
        <v>149</v>
      </c>
      <c r="I63" s="79">
        <f>Úrvinnsla!I63</f>
        <v>35</v>
      </c>
      <c r="J63" s="74">
        <f>Úrvinnsla!J63</f>
        <v>25</v>
      </c>
      <c r="K63" s="75">
        <f>Úrvinnsla!K63</f>
        <v>10</v>
      </c>
      <c r="L63" s="76">
        <f>Úrvinnsla!L63</f>
        <v>31</v>
      </c>
      <c r="M63" s="77">
        <f>Úrvinnsla!M63</f>
        <v>28</v>
      </c>
      <c r="N63" s="78">
        <f>Úrvinnsla!N63</f>
        <v>3</v>
      </c>
      <c r="P63" s="36">
        <f>Úrvinnsla!P63</f>
        <v>697</v>
      </c>
      <c r="Q63" s="37">
        <f>Úrvinnsla!Q63</f>
        <v>408</v>
      </c>
      <c r="R63" s="38">
        <f>Úrvinnsla!R63</f>
        <v>289</v>
      </c>
      <c r="S63" s="43">
        <f>Úrvinnsla!S63</f>
        <v>-4.0504318475131543E-2</v>
      </c>
      <c r="T63" s="44">
        <f>Úrvinnsla!T63</f>
        <v>2.869055891988484E-2</v>
      </c>
      <c r="V63" s="36">
        <f>Úrvinnsla!V63</f>
        <v>20717</v>
      </c>
      <c r="W63" s="37">
        <f>Úrvinnsla!W63</f>
        <v>10584</v>
      </c>
      <c r="X63" s="38">
        <f>Úrvinnsla!X63</f>
        <v>10133</v>
      </c>
      <c r="Y63" s="10">
        <f>Úrvinnsla!Y63</f>
        <v>-3.6051870548442146E-2</v>
      </c>
      <c r="Z63" s="44">
        <f>Úrvinnsla!Z63</f>
        <v>3.4515646661693523E-2</v>
      </c>
    </row>
    <row r="64" spans="1:26" x14ac:dyDescent="0.25">
      <c r="B64" s="65" t="s">
        <v>58</v>
      </c>
      <c r="C64" s="73">
        <f>Úrvinnsla!C64</f>
        <v>299</v>
      </c>
      <c r="D64" s="74">
        <f>Úrvinnsla!D64</f>
        <v>153</v>
      </c>
      <c r="E64" s="75">
        <f>Úrvinnsla!E64</f>
        <v>146</v>
      </c>
      <c r="F64" s="76">
        <f>Úrvinnsla!F64</f>
        <v>364</v>
      </c>
      <c r="G64" s="77">
        <f>Úrvinnsla!G64</f>
        <v>217</v>
      </c>
      <c r="H64" s="78">
        <f>Úrvinnsla!H64</f>
        <v>147</v>
      </c>
      <c r="I64" s="79">
        <f>Úrvinnsla!I64</f>
        <v>36</v>
      </c>
      <c r="J64" s="74">
        <f>Úrvinnsla!J64</f>
        <v>15</v>
      </c>
      <c r="K64" s="75">
        <f>Úrvinnsla!K64</f>
        <v>21</v>
      </c>
      <c r="L64" s="76">
        <f>Úrvinnsla!L64</f>
        <v>37</v>
      </c>
      <c r="M64" s="77">
        <f>Úrvinnsla!M64</f>
        <v>35</v>
      </c>
      <c r="N64" s="78">
        <f>Úrvinnsla!N64</f>
        <v>2</v>
      </c>
      <c r="P64" s="36">
        <f>Úrvinnsla!P64</f>
        <v>736</v>
      </c>
      <c r="Q64" s="37">
        <f>Úrvinnsla!Q64</f>
        <v>420</v>
      </c>
      <c r="R64" s="38">
        <f>Úrvinnsla!R64</f>
        <v>316</v>
      </c>
      <c r="S64" s="43">
        <f>Úrvinnsla!S64</f>
        <v>-4.1695621959694229E-2</v>
      </c>
      <c r="T64" s="44">
        <f>Úrvinnsla!T64</f>
        <v>3.1370991760150901E-2</v>
      </c>
      <c r="V64" s="36">
        <f>Úrvinnsla!V64</f>
        <v>20782</v>
      </c>
      <c r="W64" s="37">
        <f>Úrvinnsla!W64</f>
        <v>10462</v>
      </c>
      <c r="X64" s="38">
        <f>Úrvinnsla!X64</f>
        <v>10320</v>
      </c>
      <c r="Y64" s="10">
        <f>Úrvinnsla!Y64</f>
        <v>-3.5636306658900392E-2</v>
      </c>
      <c r="Z64" s="44">
        <f>Úrvinnsla!Z64</f>
        <v>3.5152617541564901E-2</v>
      </c>
    </row>
    <row r="65" spans="1:26" x14ac:dyDescent="0.25">
      <c r="B65" s="65" t="s">
        <v>59</v>
      </c>
      <c r="C65" s="73">
        <f>Úrvinnsla!C65</f>
        <v>336</v>
      </c>
      <c r="D65" s="74">
        <f>Úrvinnsla!D65</f>
        <v>173</v>
      </c>
      <c r="E65" s="75">
        <f>Úrvinnsla!E65</f>
        <v>163</v>
      </c>
      <c r="F65" s="76">
        <f>Úrvinnsla!F65</f>
        <v>391</v>
      </c>
      <c r="G65" s="77">
        <f>Úrvinnsla!G65</f>
        <v>221</v>
      </c>
      <c r="H65" s="78">
        <f>Úrvinnsla!H65</f>
        <v>170</v>
      </c>
      <c r="I65" s="79">
        <f>Úrvinnsla!I65</f>
        <v>55</v>
      </c>
      <c r="J65" s="74">
        <f>Úrvinnsla!J65</f>
        <v>23</v>
      </c>
      <c r="K65" s="75">
        <f>Úrvinnsla!K65</f>
        <v>32</v>
      </c>
      <c r="L65" s="76">
        <f>Úrvinnsla!L65</f>
        <v>50</v>
      </c>
      <c r="M65" s="77">
        <f>Úrvinnsla!M65</f>
        <v>45</v>
      </c>
      <c r="N65" s="78">
        <f>Úrvinnsla!N65</f>
        <v>5</v>
      </c>
      <c r="P65" s="36">
        <f>Úrvinnsla!P65</f>
        <v>832</v>
      </c>
      <c r="Q65" s="37">
        <f>Úrvinnsla!Q65</f>
        <v>462</v>
      </c>
      <c r="R65" s="38">
        <f>Úrvinnsla!R65</f>
        <v>370</v>
      </c>
      <c r="S65" s="43">
        <f>Úrvinnsla!S65</f>
        <v>-4.5865184155663652E-2</v>
      </c>
      <c r="T65" s="44">
        <f>Úrvinnsla!T65</f>
        <v>3.6731857440683011E-2</v>
      </c>
      <c r="V65" s="36">
        <f>Úrvinnsla!V65</f>
        <v>21680</v>
      </c>
      <c r="W65" s="37">
        <f>Úrvinnsla!W65</f>
        <v>10865</v>
      </c>
      <c r="X65" s="38">
        <f>Úrvinnsla!X65</f>
        <v>10815</v>
      </c>
      <c r="Y65" s="10">
        <f>Úrvinnsla!Y65</f>
        <v>-3.7009029998944058E-2</v>
      </c>
      <c r="Z65" s="44">
        <f>Úrvinnsla!Z65</f>
        <v>3.6838716929459732E-2</v>
      </c>
    </row>
    <row r="66" spans="1:26" x14ac:dyDescent="0.25">
      <c r="B66" s="65" t="s">
        <v>60</v>
      </c>
      <c r="C66" s="73">
        <f>Úrvinnsla!C66</f>
        <v>298</v>
      </c>
      <c r="D66" s="74">
        <f>Úrvinnsla!D66</f>
        <v>155</v>
      </c>
      <c r="E66" s="75">
        <f>Úrvinnsla!E66</f>
        <v>143</v>
      </c>
      <c r="F66" s="76">
        <f>Úrvinnsla!F66</f>
        <v>360</v>
      </c>
      <c r="G66" s="77">
        <f>Úrvinnsla!G66</f>
        <v>211</v>
      </c>
      <c r="H66" s="78">
        <f>Úrvinnsla!H66</f>
        <v>149</v>
      </c>
      <c r="I66" s="79">
        <f>Úrvinnsla!I66</f>
        <v>62</v>
      </c>
      <c r="J66" s="74">
        <f>Úrvinnsla!J66</f>
        <v>36</v>
      </c>
      <c r="K66" s="75">
        <f>Úrvinnsla!K66</f>
        <v>26</v>
      </c>
      <c r="L66" s="76">
        <f>Úrvinnsla!L66</f>
        <v>26</v>
      </c>
      <c r="M66" s="77">
        <f>Úrvinnsla!M66</f>
        <v>22</v>
      </c>
      <c r="N66" s="78">
        <f>Úrvinnsla!N66</f>
        <v>4</v>
      </c>
      <c r="P66" s="36">
        <f>Úrvinnsla!P66</f>
        <v>746</v>
      </c>
      <c r="Q66" s="37">
        <f>Úrvinnsla!Q66</f>
        <v>424</v>
      </c>
      <c r="R66" s="38">
        <f>Úrvinnsla!R66</f>
        <v>322</v>
      </c>
      <c r="S66" s="43">
        <f>Úrvinnsla!S66</f>
        <v>-4.2092723121215127E-2</v>
      </c>
      <c r="T66" s="44">
        <f>Úrvinnsla!T66</f>
        <v>3.1966643502432245E-2</v>
      </c>
      <c r="V66" s="36">
        <f>Úrvinnsla!V66</f>
        <v>20790</v>
      </c>
      <c r="W66" s="37">
        <f>Úrvinnsla!W66</f>
        <v>10528</v>
      </c>
      <c r="X66" s="38">
        <f>Úrvinnsla!X66</f>
        <v>10262</v>
      </c>
      <c r="Y66" s="10">
        <f>Úrvinnsla!Y66</f>
        <v>-3.5861119910619702E-2</v>
      </c>
      <c r="Z66" s="44">
        <f>Úrvinnsla!Z66</f>
        <v>3.4955054380963087E-2</v>
      </c>
    </row>
    <row r="67" spans="1:26" x14ac:dyDescent="0.25">
      <c r="B67" s="65" t="s">
        <v>61</v>
      </c>
      <c r="C67" s="73">
        <f>Úrvinnsla!C67</f>
        <v>276</v>
      </c>
      <c r="D67" s="74">
        <f>Úrvinnsla!D67</f>
        <v>164</v>
      </c>
      <c r="E67" s="75">
        <f>Úrvinnsla!E67</f>
        <v>112</v>
      </c>
      <c r="F67" s="76">
        <f>Úrvinnsla!F67</f>
        <v>350</v>
      </c>
      <c r="G67" s="77">
        <f>Úrvinnsla!G67</f>
        <v>214</v>
      </c>
      <c r="H67" s="78">
        <f>Úrvinnsla!H67</f>
        <v>136</v>
      </c>
      <c r="I67" s="79">
        <f>Úrvinnsla!I67</f>
        <v>48</v>
      </c>
      <c r="J67" s="74">
        <f>Úrvinnsla!J67</f>
        <v>27</v>
      </c>
      <c r="K67" s="75">
        <f>Úrvinnsla!K67</f>
        <v>21</v>
      </c>
      <c r="L67" s="76">
        <f>Úrvinnsla!L67</f>
        <v>29</v>
      </c>
      <c r="M67" s="77">
        <f>Úrvinnsla!M67</f>
        <v>25</v>
      </c>
      <c r="N67" s="78">
        <f>Úrvinnsla!N67</f>
        <v>4</v>
      </c>
      <c r="P67" s="36">
        <f>Úrvinnsla!P67</f>
        <v>703</v>
      </c>
      <c r="Q67" s="37">
        <f>Úrvinnsla!Q67</f>
        <v>430</v>
      </c>
      <c r="R67" s="38">
        <f>Úrvinnsla!R67</f>
        <v>273</v>
      </c>
      <c r="S67" s="43">
        <f>Úrvinnsla!S67</f>
        <v>-4.2688374863496477E-2</v>
      </c>
      <c r="T67" s="44">
        <f>Úrvinnsla!T67</f>
        <v>2.7102154273801252E-2</v>
      </c>
      <c r="V67" s="36">
        <f>Úrvinnsla!V67</f>
        <v>18352</v>
      </c>
      <c r="W67" s="37">
        <f>Úrvinnsla!W67</f>
        <v>9400</v>
      </c>
      <c r="X67" s="38">
        <f>Úrvinnsla!X67</f>
        <v>8952</v>
      </c>
      <c r="Y67" s="10">
        <f>Úrvinnsla!Y67</f>
        <v>-3.2018857063053303E-2</v>
      </c>
      <c r="Z67" s="44">
        <f>Úrvinnsla!Z67</f>
        <v>3.0492851960473744E-2</v>
      </c>
    </row>
    <row r="68" spans="1:26" x14ac:dyDescent="0.25">
      <c r="B68" s="65" t="s">
        <v>62</v>
      </c>
      <c r="C68" s="73">
        <f>Úrvinnsla!C68</f>
        <v>253</v>
      </c>
      <c r="D68" s="74">
        <f>Úrvinnsla!D68</f>
        <v>124</v>
      </c>
      <c r="E68" s="75">
        <f>Úrvinnsla!E68</f>
        <v>129</v>
      </c>
      <c r="F68" s="76">
        <f>Úrvinnsla!F68</f>
        <v>271</v>
      </c>
      <c r="G68" s="77">
        <f>Úrvinnsla!G68</f>
        <v>163</v>
      </c>
      <c r="H68" s="78">
        <f>Úrvinnsla!H68</f>
        <v>108</v>
      </c>
      <c r="I68" s="79">
        <f>Úrvinnsla!I68</f>
        <v>48</v>
      </c>
      <c r="J68" s="74">
        <f>Úrvinnsla!J68</f>
        <v>29</v>
      </c>
      <c r="K68" s="75">
        <f>Úrvinnsla!K68</f>
        <v>19</v>
      </c>
      <c r="L68" s="76">
        <f>Úrvinnsla!L68</f>
        <v>15</v>
      </c>
      <c r="M68" s="77">
        <f>Úrvinnsla!M68</f>
        <v>15</v>
      </c>
      <c r="N68" s="78">
        <f>Úrvinnsla!N68</f>
        <v>0</v>
      </c>
      <c r="P68" s="36">
        <f>Úrvinnsla!P68</f>
        <v>587</v>
      </c>
      <c r="Q68" s="37">
        <f>Úrvinnsla!Q68</f>
        <v>331</v>
      </c>
      <c r="R68" s="38">
        <f>Úrvinnsla!R68</f>
        <v>256</v>
      </c>
      <c r="S68" s="43">
        <f>Úrvinnsla!S68</f>
        <v>-3.2860121115854263E-2</v>
      </c>
      <c r="T68" s="44">
        <f>Úrvinnsla!T68</f>
        <v>2.5414474337337435E-2</v>
      </c>
      <c r="V68" s="36">
        <f>Úrvinnsla!V68</f>
        <v>15493</v>
      </c>
      <c r="W68" s="37">
        <f>Úrvinnsla!W68</f>
        <v>7946</v>
      </c>
      <c r="X68" s="38">
        <f>Úrvinnsla!X68</f>
        <v>7547</v>
      </c>
      <c r="Y68" s="10">
        <f>Úrvinnsla!Y68</f>
        <v>-2.7066153002449102E-2</v>
      </c>
      <c r="Z68" s="44">
        <f>Úrvinnsla!Z68</f>
        <v>2.570705470796418E-2</v>
      </c>
    </row>
    <row r="69" spans="1:26" x14ac:dyDescent="0.25">
      <c r="B69" s="65" t="s">
        <v>63</v>
      </c>
      <c r="C69" s="73">
        <f>Úrvinnsla!C69</f>
        <v>204</v>
      </c>
      <c r="D69" s="74">
        <f>Úrvinnsla!D69</f>
        <v>121</v>
      </c>
      <c r="E69" s="75">
        <f>Úrvinnsla!E69</f>
        <v>83</v>
      </c>
      <c r="F69" s="76">
        <f>Úrvinnsla!F69</f>
        <v>205</v>
      </c>
      <c r="G69" s="77">
        <f>Úrvinnsla!G69</f>
        <v>108</v>
      </c>
      <c r="H69" s="78">
        <f>Úrvinnsla!H69</f>
        <v>97</v>
      </c>
      <c r="I69" s="79">
        <f>Úrvinnsla!I69</f>
        <v>34</v>
      </c>
      <c r="J69" s="74">
        <f>Úrvinnsla!J69</f>
        <v>20</v>
      </c>
      <c r="K69" s="75">
        <f>Úrvinnsla!K69</f>
        <v>14</v>
      </c>
      <c r="L69" s="76">
        <f>Úrvinnsla!L69</f>
        <v>3</v>
      </c>
      <c r="M69" s="77">
        <f>Úrvinnsla!M69</f>
        <v>0</v>
      </c>
      <c r="N69" s="78">
        <f>Úrvinnsla!N69</f>
        <v>3</v>
      </c>
      <c r="P69" s="36">
        <f>Úrvinnsla!P69</f>
        <v>446</v>
      </c>
      <c r="Q69" s="37">
        <f>Úrvinnsla!Q69</f>
        <v>249</v>
      </c>
      <c r="R69" s="38">
        <f>Úrvinnsla!R69</f>
        <v>197</v>
      </c>
      <c r="S69" s="43">
        <f>Úrvinnsla!S69</f>
        <v>-2.4719547304675866E-2</v>
      </c>
      <c r="T69" s="44">
        <f>Úrvinnsla!T69</f>
        <v>1.9557232204904199E-2</v>
      </c>
      <c r="V69" s="36">
        <f>Úrvinnsla!V69</f>
        <v>11622</v>
      </c>
      <c r="W69" s="37">
        <f>Úrvinnsla!W69</f>
        <v>5743</v>
      </c>
      <c r="X69" s="38">
        <f>Úrvinnsla!X69</f>
        <v>5879</v>
      </c>
      <c r="Y69" s="10">
        <f>Úrvinnsla!Y69</f>
        <v>-1.9562159160969695E-2</v>
      </c>
      <c r="Z69" s="44">
        <f>Úrvinnsla!Z69</f>
        <v>2.0025410709967061E-2</v>
      </c>
    </row>
    <row r="70" spans="1:26" x14ac:dyDescent="0.25">
      <c r="B70" s="65" t="s">
        <v>64</v>
      </c>
      <c r="C70" s="73">
        <f>Úrvinnsla!C70</f>
        <v>170</v>
      </c>
      <c r="D70" s="74">
        <f>Úrvinnsla!D70</f>
        <v>83</v>
      </c>
      <c r="E70" s="75">
        <f>Úrvinnsla!E70</f>
        <v>87</v>
      </c>
      <c r="F70" s="76">
        <f>Úrvinnsla!F70</f>
        <v>141</v>
      </c>
      <c r="G70" s="77">
        <f>Úrvinnsla!G70</f>
        <v>77</v>
      </c>
      <c r="H70" s="78">
        <f>Úrvinnsla!H70</f>
        <v>64</v>
      </c>
      <c r="I70" s="79">
        <f>Úrvinnsla!I70</f>
        <v>25</v>
      </c>
      <c r="J70" s="74">
        <f>Úrvinnsla!J70</f>
        <v>13</v>
      </c>
      <c r="K70" s="75">
        <f>Úrvinnsla!K70</f>
        <v>12</v>
      </c>
      <c r="L70" s="76">
        <f>Úrvinnsla!L70</f>
        <v>6</v>
      </c>
      <c r="M70" s="77">
        <f>Úrvinnsla!M70</f>
        <v>5</v>
      </c>
      <c r="N70" s="78">
        <f>Úrvinnsla!N70</f>
        <v>1</v>
      </c>
      <c r="P70" s="36">
        <f>Úrvinnsla!P70</f>
        <v>342</v>
      </c>
      <c r="Q70" s="37">
        <f>Úrvinnsla!Q70</f>
        <v>178</v>
      </c>
      <c r="R70" s="38">
        <f>Úrvinnsla!R70</f>
        <v>164</v>
      </c>
      <c r="S70" s="43">
        <f>Úrvinnsla!S70</f>
        <v>-1.7671001687679936E-2</v>
      </c>
      <c r="T70" s="44">
        <f>Úrvinnsla!T70</f>
        <v>1.6281147622356794E-2</v>
      </c>
      <c r="V70" s="36">
        <f>Úrvinnsla!V70</f>
        <v>9282</v>
      </c>
      <c r="W70" s="37">
        <f>Úrvinnsla!W70</f>
        <v>4551</v>
      </c>
      <c r="X70" s="38">
        <f>Úrvinnsla!X70</f>
        <v>4731</v>
      </c>
      <c r="Y70" s="10">
        <f>Úrvinnsla!Y70</f>
        <v>-1.5501895584463361E-2</v>
      </c>
      <c r="Z70" s="44">
        <f>Úrvinnsla!Z70</f>
        <v>1.6115022634606936E-2</v>
      </c>
    </row>
    <row r="71" spans="1:26" x14ac:dyDescent="0.25">
      <c r="B71" s="65" t="s">
        <v>65</v>
      </c>
      <c r="C71" s="73">
        <f>Úrvinnsla!C71</f>
        <v>115</v>
      </c>
      <c r="D71" s="74">
        <f>Úrvinnsla!D71</f>
        <v>66</v>
      </c>
      <c r="E71" s="75">
        <f>Úrvinnsla!E71</f>
        <v>49</v>
      </c>
      <c r="F71" s="76">
        <f>Úrvinnsla!F71</f>
        <v>128</v>
      </c>
      <c r="G71" s="77">
        <f>Úrvinnsla!G71</f>
        <v>68</v>
      </c>
      <c r="H71" s="78">
        <f>Úrvinnsla!H71</f>
        <v>60</v>
      </c>
      <c r="I71" s="79">
        <f>Úrvinnsla!I71</f>
        <v>33</v>
      </c>
      <c r="J71" s="74">
        <f>Úrvinnsla!J71</f>
        <v>17</v>
      </c>
      <c r="K71" s="75">
        <f>Úrvinnsla!K71</f>
        <v>16</v>
      </c>
      <c r="L71" s="76">
        <f>Úrvinnsla!L71</f>
        <v>3</v>
      </c>
      <c r="M71" s="77">
        <f>Úrvinnsla!M71</f>
        <v>3</v>
      </c>
      <c r="N71" s="78">
        <f>Úrvinnsla!N71</f>
        <v>0</v>
      </c>
      <c r="P71" s="36">
        <f>Úrvinnsla!P71</f>
        <v>279</v>
      </c>
      <c r="Q71" s="37">
        <f>Úrvinnsla!Q71</f>
        <v>154</v>
      </c>
      <c r="R71" s="38">
        <f>Úrvinnsla!R71</f>
        <v>125</v>
      </c>
      <c r="S71" s="43">
        <f>Úrvinnsla!S71</f>
        <v>-1.5288394718554551E-2</v>
      </c>
      <c r="T71" s="44">
        <f>Úrvinnsla!T71</f>
        <v>1.2409411297528046E-2</v>
      </c>
      <c r="V71" s="36">
        <f>Úrvinnsla!V71</f>
        <v>8987</v>
      </c>
      <c r="W71" s="37">
        <f>Úrvinnsla!W71</f>
        <v>4271</v>
      </c>
      <c r="X71" s="38">
        <f>Úrvinnsla!X71</f>
        <v>4716</v>
      </c>
      <c r="Y71" s="10">
        <f>Úrvinnsla!Y71</f>
        <v>-1.4548142395351134E-2</v>
      </c>
      <c r="Z71" s="44">
        <f>Úrvinnsla!Z71</f>
        <v>1.6063928713761638E-2</v>
      </c>
    </row>
    <row r="72" spans="1:26" x14ac:dyDescent="0.25">
      <c r="B72" s="65" t="s">
        <v>66</v>
      </c>
      <c r="C72" s="73">
        <f>Úrvinnsla!C72</f>
        <v>112</v>
      </c>
      <c r="D72" s="74">
        <f>Úrvinnsla!D72</f>
        <v>54</v>
      </c>
      <c r="E72" s="75">
        <f>Úrvinnsla!E72</f>
        <v>58</v>
      </c>
      <c r="F72" s="76">
        <f>Úrvinnsla!F72</f>
        <v>118</v>
      </c>
      <c r="G72" s="77">
        <f>Úrvinnsla!G72</f>
        <v>67</v>
      </c>
      <c r="H72" s="78">
        <f>Úrvinnsla!H72</f>
        <v>51</v>
      </c>
      <c r="I72" s="79">
        <f>Úrvinnsla!I72</f>
        <v>33</v>
      </c>
      <c r="J72" s="74">
        <f>Úrvinnsla!J72</f>
        <v>16</v>
      </c>
      <c r="K72" s="75">
        <f>Úrvinnsla!K72</f>
        <v>17</v>
      </c>
      <c r="L72" s="76">
        <f>Úrvinnsla!L72</f>
        <v>1</v>
      </c>
      <c r="M72" s="77">
        <f>Úrvinnsla!M72</f>
        <v>0</v>
      </c>
      <c r="N72" s="78">
        <f>Úrvinnsla!N72</f>
        <v>1</v>
      </c>
      <c r="P72" s="36">
        <f>Úrvinnsla!P72</f>
        <v>264</v>
      </c>
      <c r="Q72" s="37">
        <f>Úrvinnsla!Q72</f>
        <v>137</v>
      </c>
      <c r="R72" s="38">
        <f>Úrvinnsla!R72</f>
        <v>127</v>
      </c>
      <c r="S72" s="43">
        <f>Úrvinnsla!S72</f>
        <v>-1.3600714782090738E-2</v>
      </c>
      <c r="T72" s="44">
        <f>Úrvinnsla!T72</f>
        <v>1.2607961878288493E-2</v>
      </c>
      <c r="V72" s="36">
        <f>Úrvinnsla!V72</f>
        <v>7315</v>
      </c>
      <c r="W72" s="37">
        <f>Úrvinnsla!W72</f>
        <v>3319</v>
      </c>
      <c r="X72" s="38">
        <f>Úrvinnsla!X72</f>
        <v>3996</v>
      </c>
      <c r="Y72" s="10">
        <f>Úrvinnsla!Y72</f>
        <v>-1.1305381552369567E-2</v>
      </c>
      <c r="Z72" s="44">
        <f>Úrvinnsla!Z72</f>
        <v>1.3611420513187341E-2</v>
      </c>
    </row>
    <row r="73" spans="1:26" x14ac:dyDescent="0.25">
      <c r="B73" s="65" t="s">
        <v>67</v>
      </c>
      <c r="C73" s="73">
        <f>Úrvinnsla!C73</f>
        <v>76</v>
      </c>
      <c r="D73" s="74">
        <f>Úrvinnsla!D73</f>
        <v>31</v>
      </c>
      <c r="E73" s="75">
        <f>Úrvinnsla!E73</f>
        <v>45</v>
      </c>
      <c r="F73" s="76">
        <f>Úrvinnsla!F73</f>
        <v>77</v>
      </c>
      <c r="G73" s="77">
        <f>Úrvinnsla!G73</f>
        <v>31</v>
      </c>
      <c r="H73" s="78">
        <f>Úrvinnsla!H73</f>
        <v>46</v>
      </c>
      <c r="I73" s="79">
        <f>Úrvinnsla!I73</f>
        <v>12</v>
      </c>
      <c r="J73" s="74">
        <f>Úrvinnsla!J73</f>
        <v>5</v>
      </c>
      <c r="K73" s="75">
        <f>Úrvinnsla!K73</f>
        <v>7</v>
      </c>
      <c r="L73" s="76">
        <f>Úrvinnsla!L73</f>
        <v>2</v>
      </c>
      <c r="M73" s="77">
        <f>Úrvinnsla!M73</f>
        <v>1</v>
      </c>
      <c r="N73" s="78">
        <f>Úrvinnsla!N73</f>
        <v>1</v>
      </c>
      <c r="P73" s="36">
        <f>Úrvinnsla!P73</f>
        <v>167</v>
      </c>
      <c r="Q73" s="37">
        <f>Úrvinnsla!Q73</f>
        <v>68</v>
      </c>
      <c r="R73" s="38">
        <f>Úrvinnsla!R73</f>
        <v>99</v>
      </c>
      <c r="S73" s="43">
        <f>Úrvinnsla!S73</f>
        <v>-6.7507197458552565E-3</v>
      </c>
      <c r="T73" s="44">
        <f>Úrvinnsla!T73</f>
        <v>9.8282537476422124E-3</v>
      </c>
      <c r="V73" s="36">
        <f>Úrvinnsla!V73</f>
        <v>5128</v>
      </c>
      <c r="W73" s="37">
        <f>Úrvinnsla!W73</f>
        <v>2157</v>
      </c>
      <c r="X73" s="38">
        <f>Úrvinnsla!X73</f>
        <v>2971</v>
      </c>
      <c r="Y73" s="10">
        <f>Úrvinnsla!Y73</f>
        <v>-7.3473058175538277E-3</v>
      </c>
      <c r="Z73" s="44">
        <f>Úrvinnsla!Z73</f>
        <v>1.0120002588758656E-2</v>
      </c>
    </row>
    <row r="74" spans="1:26" x14ac:dyDescent="0.25">
      <c r="B74" s="65" t="s">
        <v>68</v>
      </c>
      <c r="C74" s="73">
        <f>Úrvinnsla!C74</f>
        <v>50</v>
      </c>
      <c r="D74" s="74">
        <f>Úrvinnsla!D74</f>
        <v>19</v>
      </c>
      <c r="E74" s="75">
        <f>Úrvinnsla!E74</f>
        <v>31</v>
      </c>
      <c r="F74" s="76">
        <f>Úrvinnsla!F74</f>
        <v>34</v>
      </c>
      <c r="G74" s="77">
        <f>Úrvinnsla!G74</f>
        <v>16</v>
      </c>
      <c r="H74" s="78">
        <f>Úrvinnsla!H74</f>
        <v>18</v>
      </c>
      <c r="I74" s="79">
        <f>Úrvinnsla!I74</f>
        <v>7</v>
      </c>
      <c r="J74" s="74">
        <f>Úrvinnsla!J74</f>
        <v>3</v>
      </c>
      <c r="K74" s="75">
        <f>Úrvinnsla!K74</f>
        <v>4</v>
      </c>
      <c r="L74" s="76">
        <f>Úrvinnsla!L74</f>
        <v>3</v>
      </c>
      <c r="M74" s="77">
        <f>Úrvinnsla!M74</f>
        <v>2</v>
      </c>
      <c r="N74" s="78">
        <f>Úrvinnsla!N74</f>
        <v>1</v>
      </c>
      <c r="P74" s="36">
        <f>Úrvinnsla!P74</f>
        <v>94</v>
      </c>
      <c r="Q74" s="37">
        <f>Úrvinnsla!Q74</f>
        <v>40</v>
      </c>
      <c r="R74" s="38">
        <f>Úrvinnsla!R74</f>
        <v>54</v>
      </c>
      <c r="S74" s="43">
        <f>Úrvinnsla!S74</f>
        <v>-3.9710116152089749E-3</v>
      </c>
      <c r="T74" s="44">
        <f>Úrvinnsla!T74</f>
        <v>5.3608656805321153E-3</v>
      </c>
      <c r="V74" s="36">
        <f>Úrvinnsla!V74</f>
        <v>2627</v>
      </c>
      <c r="W74" s="37">
        <f>Úrvinnsla!W74</f>
        <v>988</v>
      </c>
      <c r="X74" s="38">
        <f>Úrvinnsla!X74</f>
        <v>1639</v>
      </c>
      <c r="Y74" s="10">
        <f>Úrvinnsla!Y74</f>
        <v>-3.3653862530102835E-3</v>
      </c>
      <c r="Z74" s="44">
        <f>Úrvinnsla!Z74</f>
        <v>5.5828624176962093E-3</v>
      </c>
    </row>
    <row r="75" spans="1:26" x14ac:dyDescent="0.25">
      <c r="B75" s="65" t="s">
        <v>69</v>
      </c>
      <c r="C75" s="73">
        <f>Úrvinnsla!C75</f>
        <v>10</v>
      </c>
      <c r="D75" s="74">
        <f>Úrvinnsla!D75</f>
        <v>7</v>
      </c>
      <c r="E75" s="75">
        <f>Úrvinnsla!E75</f>
        <v>3</v>
      </c>
      <c r="F75" s="76">
        <f>Úrvinnsla!F75</f>
        <v>9</v>
      </c>
      <c r="G75" s="77">
        <f>Úrvinnsla!G75</f>
        <v>3</v>
      </c>
      <c r="H75" s="78">
        <f>Úrvinnsla!H75</f>
        <v>6</v>
      </c>
      <c r="I75" s="79">
        <f>Úrvinnsla!I75</f>
        <v>2</v>
      </c>
      <c r="J75" s="74">
        <f>Úrvinnsla!J75</f>
        <v>1</v>
      </c>
      <c r="K75" s="75">
        <f>Úrvinnsla!K75</f>
        <v>1</v>
      </c>
      <c r="L75" s="76">
        <f>Úrvinnsla!L75</f>
        <v>0</v>
      </c>
      <c r="M75" s="77">
        <f>Úrvinnsla!M75</f>
        <v>0</v>
      </c>
      <c r="N75" s="78">
        <f>Úrvinnsla!N75</f>
        <v>0</v>
      </c>
      <c r="P75" s="36">
        <f>Úrvinnsla!P75</f>
        <v>21</v>
      </c>
      <c r="Q75" s="37">
        <f>Úrvinnsla!Q75</f>
        <v>11</v>
      </c>
      <c r="R75" s="38">
        <f>Úrvinnsla!R75</f>
        <v>10</v>
      </c>
      <c r="S75" s="43">
        <f>Úrvinnsla!S75</f>
        <v>-1.0920281941824679E-3</v>
      </c>
      <c r="T75" s="44">
        <f>Úrvinnsla!T75</f>
        <v>9.9275290380224372E-4</v>
      </c>
      <c r="V75" s="36">
        <f>Úrvinnsla!V75</f>
        <v>977</v>
      </c>
      <c r="W75" s="37">
        <f>Úrvinnsla!W75</f>
        <v>313</v>
      </c>
      <c r="X75" s="38">
        <f>Úrvinnsla!X75</f>
        <v>664</v>
      </c>
      <c r="Y75" s="10">
        <f>Úrvinnsla!Y75</f>
        <v>-1.0661598149718813E-3</v>
      </c>
      <c r="Z75" s="44">
        <f>Úrvinnsla!Z75</f>
        <v>2.2617575627518504E-3</v>
      </c>
    </row>
    <row r="76" spans="1:26" x14ac:dyDescent="0.25">
      <c r="B76" s="65" t="s">
        <v>70</v>
      </c>
      <c r="C76" s="73">
        <f>Úrvinnsla!C76</f>
        <v>8</v>
      </c>
      <c r="D76" s="74">
        <f>Úrvinnsla!D76</f>
        <v>1</v>
      </c>
      <c r="E76" s="75">
        <f>Úrvinnsla!E76</f>
        <v>7</v>
      </c>
      <c r="F76" s="76">
        <f>Úrvinnsla!F76</f>
        <v>2</v>
      </c>
      <c r="G76" s="77">
        <f>Úrvinnsla!G76</f>
        <v>0</v>
      </c>
      <c r="H76" s="78">
        <f>Úrvinnsla!H76</f>
        <v>2</v>
      </c>
      <c r="I76" s="79">
        <f>Úrvinnsla!I76</f>
        <v>0</v>
      </c>
      <c r="J76" s="74">
        <f>Úrvinnsla!J76</f>
        <v>0</v>
      </c>
      <c r="K76" s="75">
        <f>Úrvinnsla!K76</f>
        <v>0</v>
      </c>
      <c r="L76" s="76">
        <f>Úrvinnsla!L76</f>
        <v>0</v>
      </c>
      <c r="M76" s="77">
        <f>Úrvinnsla!M76</f>
        <v>0</v>
      </c>
      <c r="N76" s="78">
        <f>Úrvinnsla!N76</f>
        <v>0</v>
      </c>
      <c r="P76" s="36">
        <f>Úrvinnsla!P76</f>
        <v>10</v>
      </c>
      <c r="Q76" s="37">
        <f>Úrvinnsla!Q76</f>
        <v>1</v>
      </c>
      <c r="R76" s="38">
        <f>Úrvinnsla!R76</f>
        <v>9</v>
      </c>
      <c r="S76" s="43">
        <f>Úrvinnsla!S76</f>
        <v>-9.9275290380224356E-5</v>
      </c>
      <c r="T76" s="44">
        <f>Úrvinnsla!T76</f>
        <v>8.9347761342201929E-4</v>
      </c>
      <c r="V76" s="36">
        <f>Úrvinnsla!V76</f>
        <v>237</v>
      </c>
      <c r="W76" s="37">
        <f>Úrvinnsla!W76</f>
        <v>59</v>
      </c>
      <c r="X76" s="38">
        <f>Úrvinnsla!X76</f>
        <v>178</v>
      </c>
      <c r="Y76" s="10">
        <f>Úrvinnsla!Y76</f>
        <v>-2.0096942199150479E-4</v>
      </c>
      <c r="Z76" s="44">
        <f>Úrvinnsla!Z76</f>
        <v>6.0631452736420086E-4</v>
      </c>
    </row>
    <row r="77" spans="1:26" ht="15.75" thickBot="1" x14ac:dyDescent="0.3">
      <c r="B77" s="65" t="s">
        <v>71</v>
      </c>
      <c r="C77" s="80">
        <f>Úrvinnsla!C77</f>
        <v>1</v>
      </c>
      <c r="D77" s="81">
        <f>Úrvinnsla!D77</f>
        <v>0</v>
      </c>
      <c r="E77" s="82">
        <f>Úrvinnsla!E77</f>
        <v>1</v>
      </c>
      <c r="F77" s="83">
        <f>Úrvinnsla!F77</f>
        <v>0</v>
      </c>
      <c r="G77" s="84">
        <f>Úrvinnsla!G77</f>
        <v>0</v>
      </c>
      <c r="H77" s="85">
        <f>Úrvinnsla!H77</f>
        <v>0</v>
      </c>
      <c r="I77" s="86">
        <f>Úrvinnsla!I77</f>
        <v>1</v>
      </c>
      <c r="J77" s="81">
        <f>Úrvinnsla!J77</f>
        <v>1</v>
      </c>
      <c r="K77" s="82">
        <f>Úrvinnsla!K77</f>
        <v>0</v>
      </c>
      <c r="L77" s="83">
        <f>Úrvinnsla!L77</f>
        <v>0</v>
      </c>
      <c r="M77" s="84">
        <f>Úrvinnsla!M77</f>
        <v>0</v>
      </c>
      <c r="N77" s="85">
        <f>Úrvinnsla!N77</f>
        <v>0</v>
      </c>
      <c r="P77" s="39">
        <f>Úrvinnsla!P77</f>
        <v>2</v>
      </c>
      <c r="Q77" s="40">
        <f>Úrvinnsla!Q77</f>
        <v>1</v>
      </c>
      <c r="R77" s="41">
        <f>Úrvinnsla!R77</f>
        <v>1</v>
      </c>
      <c r="S77" s="45">
        <f>Úrvinnsla!S77</f>
        <v>-9.9275290380224356E-5</v>
      </c>
      <c r="T77" s="46">
        <f>Úrvinnsla!T77</f>
        <v>9.9275290380224356E-5</v>
      </c>
      <c r="V77" s="39">
        <f>Úrvinnsla!V77</f>
        <v>38</v>
      </c>
      <c r="W77" s="40">
        <f>Úrvinnsla!W77</f>
        <v>12</v>
      </c>
      <c r="X77" s="41">
        <f>Úrvinnsla!X77</f>
        <v>26</v>
      </c>
      <c r="Y77" s="51">
        <f>Úrvinnsla!Y77</f>
        <v>-4.0875136676238263E-5</v>
      </c>
      <c r="Z77" s="46">
        <f>Úrvinnsla!Z77</f>
        <v>8.856279613184957E-5</v>
      </c>
    </row>
    <row r="78" spans="1:26" x14ac:dyDescent="0.25">
      <c r="C78" s="107"/>
      <c r="D78" s="107"/>
      <c r="H78" s="107"/>
      <c r="I78" s="107"/>
      <c r="J78" s="108"/>
      <c r="O78" s="2" t="s">
        <v>46</v>
      </c>
      <c r="P78" s="9">
        <f>SUM(P57:P77)</f>
        <v>10073</v>
      </c>
      <c r="Q78" s="9">
        <f>SUM(Q57:Q77)</f>
        <v>5497</v>
      </c>
      <c r="R78" s="9">
        <f>SUM(R57:R77)</f>
        <v>4576</v>
      </c>
      <c r="U78" s="2" t="s">
        <v>46</v>
      </c>
      <c r="V78" s="9">
        <f>SUM(V57:V77)</f>
        <v>293577</v>
      </c>
      <c r="W78" s="9">
        <f>SUM(W57:W77)</f>
        <v>147170</v>
      </c>
      <c r="X78" s="9">
        <f>SUM(X57:X77)</f>
        <v>146407</v>
      </c>
    </row>
    <row r="79" spans="1:26" ht="15.75" thickBot="1" x14ac:dyDescent="0.3"/>
    <row r="80" spans="1:26" ht="21.75" thickBot="1" x14ac:dyDescent="0.4">
      <c r="A80" s="2" t="s">
        <v>44</v>
      </c>
      <c r="B80" s="64">
        <v>2006</v>
      </c>
      <c r="C80" s="127" t="s">
        <v>34</v>
      </c>
      <c r="D80" s="128"/>
      <c r="E80" s="129"/>
      <c r="F80" s="127" t="s">
        <v>35</v>
      </c>
      <c r="G80" s="128"/>
      <c r="H80" s="129"/>
      <c r="I80" s="127" t="s">
        <v>36</v>
      </c>
      <c r="J80" s="128"/>
      <c r="K80" s="129"/>
      <c r="L80" s="127" t="s">
        <v>37</v>
      </c>
      <c r="M80" s="128"/>
      <c r="N80" s="129"/>
      <c r="O80" s="42"/>
      <c r="P80" s="130" t="s">
        <v>44</v>
      </c>
      <c r="Q80" s="131"/>
      <c r="R80" s="132"/>
      <c r="S80" s="133">
        <f>B80</f>
        <v>2006</v>
      </c>
      <c r="T80" s="134"/>
      <c r="V80" s="130" t="s">
        <v>45</v>
      </c>
      <c r="W80" s="131"/>
      <c r="X80" s="132"/>
      <c r="Y80" s="133">
        <f>B80</f>
        <v>2006</v>
      </c>
      <c r="Z80" s="134"/>
    </row>
    <row r="81" spans="1:26" ht="15.75" thickBot="1" x14ac:dyDescent="0.3">
      <c r="A81" s="2"/>
      <c r="B81" s="65"/>
      <c r="C81" s="13" t="s">
        <v>46</v>
      </c>
      <c r="D81" s="12" t="s">
        <v>47</v>
      </c>
      <c r="E81" s="14" t="s">
        <v>48</v>
      </c>
      <c r="F81" s="13" t="s">
        <v>46</v>
      </c>
      <c r="G81" s="12" t="s">
        <v>47</v>
      </c>
      <c r="H81" s="14" t="s">
        <v>48</v>
      </c>
      <c r="I81" s="13" t="s">
        <v>46</v>
      </c>
      <c r="J81" s="12" t="s">
        <v>47</v>
      </c>
      <c r="K81" s="14" t="s">
        <v>48</v>
      </c>
      <c r="L81" s="13" t="s">
        <v>46</v>
      </c>
      <c r="M81" s="12" t="s">
        <v>47</v>
      </c>
      <c r="N81" s="14" t="s">
        <v>48</v>
      </c>
      <c r="O81" s="12"/>
      <c r="P81" s="21" t="s">
        <v>46</v>
      </c>
      <c r="Q81" s="22" t="s">
        <v>47</v>
      </c>
      <c r="R81" s="23" t="s">
        <v>48</v>
      </c>
      <c r="S81" s="18" t="s">
        <v>49</v>
      </c>
      <c r="T81" s="20" t="s">
        <v>50</v>
      </c>
      <c r="U81" s="2"/>
      <c r="V81" s="15" t="s">
        <v>46</v>
      </c>
      <c r="W81" s="16" t="s">
        <v>47</v>
      </c>
      <c r="X81" s="17" t="s">
        <v>48</v>
      </c>
      <c r="Y81" s="18" t="s">
        <v>49</v>
      </c>
      <c r="Z81" s="20" t="s">
        <v>50</v>
      </c>
    </row>
    <row r="82" spans="1:26" x14ac:dyDescent="0.25">
      <c r="B82" s="65" t="s">
        <v>51</v>
      </c>
      <c r="C82" s="66">
        <f>Úrvinnsla!C82</f>
        <v>273</v>
      </c>
      <c r="D82" s="67">
        <f>Úrvinnsla!D82</f>
        <v>141</v>
      </c>
      <c r="E82" s="68">
        <f>Úrvinnsla!E82</f>
        <v>132</v>
      </c>
      <c r="F82" s="69">
        <f>Úrvinnsla!F82</f>
        <v>284</v>
      </c>
      <c r="G82" s="70">
        <f>Úrvinnsla!G82</f>
        <v>146</v>
      </c>
      <c r="H82" s="71">
        <f>Úrvinnsla!H82</f>
        <v>138</v>
      </c>
      <c r="I82" s="72">
        <f>Úrvinnsla!I82</f>
        <v>51</v>
      </c>
      <c r="J82" s="67">
        <f>Úrvinnsla!J82</f>
        <v>19</v>
      </c>
      <c r="K82" s="68">
        <f>Úrvinnsla!K82</f>
        <v>32</v>
      </c>
      <c r="L82" s="69">
        <f>Úrvinnsla!L82</f>
        <v>6</v>
      </c>
      <c r="M82" s="70">
        <f>Úrvinnsla!M82</f>
        <v>2</v>
      </c>
      <c r="N82" s="71">
        <f>Úrvinnsla!N82</f>
        <v>4</v>
      </c>
      <c r="P82" s="33">
        <f>Úrvinnsla!P82</f>
        <v>614</v>
      </c>
      <c r="Q82" s="34">
        <f>Úrvinnsla!Q82</f>
        <v>308</v>
      </c>
      <c r="R82" s="35">
        <f>Úrvinnsla!R82</f>
        <v>306</v>
      </c>
      <c r="S82" s="43">
        <f>Úrvinnsla!S82</f>
        <v>-3.318965517241379E-2</v>
      </c>
      <c r="T82" s="44">
        <f>Úrvinnsla!T82</f>
        <v>3.2974137931034486E-2</v>
      </c>
      <c r="V82" s="33">
        <f>Úrvinnsla!V82</f>
        <v>21073</v>
      </c>
      <c r="W82" s="34">
        <f>Úrvinnsla!W82</f>
        <v>10730</v>
      </c>
      <c r="X82" s="35">
        <f>Úrvinnsla!X82</f>
        <v>10343</v>
      </c>
      <c r="Y82" s="50">
        <f>Úrvinnsla!Y82</f>
        <v>-3.5779666612202436E-2</v>
      </c>
      <c r="Z82" s="48">
        <f>Úrvinnsla!Z82</f>
        <v>3.4489197741846202E-2</v>
      </c>
    </row>
    <row r="83" spans="1:26" x14ac:dyDescent="0.25">
      <c r="B83" s="65" t="s">
        <v>52</v>
      </c>
      <c r="C83" s="73">
        <f>Úrvinnsla!C83</f>
        <v>326</v>
      </c>
      <c r="D83" s="74">
        <f>Úrvinnsla!D83</f>
        <v>157</v>
      </c>
      <c r="E83" s="75">
        <f>Úrvinnsla!E83</f>
        <v>169</v>
      </c>
      <c r="F83" s="76">
        <f>Úrvinnsla!F83</f>
        <v>331</v>
      </c>
      <c r="G83" s="77">
        <f>Úrvinnsla!G83</f>
        <v>169</v>
      </c>
      <c r="H83" s="78">
        <f>Úrvinnsla!H83</f>
        <v>162</v>
      </c>
      <c r="I83" s="79">
        <f>Úrvinnsla!I83</f>
        <v>48</v>
      </c>
      <c r="J83" s="74">
        <f>Úrvinnsla!J83</f>
        <v>22</v>
      </c>
      <c r="K83" s="75">
        <f>Úrvinnsla!K83</f>
        <v>26</v>
      </c>
      <c r="L83" s="76">
        <f>Úrvinnsla!L83</f>
        <v>9</v>
      </c>
      <c r="M83" s="77">
        <f>Úrvinnsla!M83</f>
        <v>5</v>
      </c>
      <c r="N83" s="78">
        <f>Úrvinnsla!N83</f>
        <v>4</v>
      </c>
      <c r="P83" s="36">
        <f>Úrvinnsla!P83</f>
        <v>714</v>
      </c>
      <c r="Q83" s="37">
        <f>Úrvinnsla!Q83</f>
        <v>353</v>
      </c>
      <c r="R83" s="38">
        <f>Úrvinnsla!R83</f>
        <v>361</v>
      </c>
      <c r="S83" s="43">
        <f>Úrvinnsla!S83</f>
        <v>-3.8038793103448279E-2</v>
      </c>
      <c r="T83" s="44">
        <f>Úrvinnsla!T83</f>
        <v>3.8900862068965515E-2</v>
      </c>
      <c r="V83" s="36">
        <f>Úrvinnsla!V83</f>
        <v>21494</v>
      </c>
      <c r="W83" s="37">
        <f>Úrvinnsla!W83</f>
        <v>10940</v>
      </c>
      <c r="X83" s="38">
        <f>Úrvinnsla!X83</f>
        <v>10554</v>
      </c>
      <c r="Y83" s="10">
        <f>Úrvinnsla!Y83</f>
        <v>-3.6479921037977134E-2</v>
      </c>
      <c r="Z83" s="44">
        <f>Úrvinnsla!Z83</f>
        <v>3.5192786712505544E-2</v>
      </c>
    </row>
    <row r="84" spans="1:26" x14ac:dyDescent="0.25">
      <c r="B84" s="65" t="s">
        <v>53</v>
      </c>
      <c r="C84" s="73">
        <f>Úrvinnsla!C84</f>
        <v>343</v>
      </c>
      <c r="D84" s="74">
        <f>Úrvinnsla!D84</f>
        <v>177</v>
      </c>
      <c r="E84" s="75">
        <f>Úrvinnsla!E84</f>
        <v>166</v>
      </c>
      <c r="F84" s="76">
        <f>Úrvinnsla!F84</f>
        <v>343</v>
      </c>
      <c r="G84" s="77">
        <f>Úrvinnsla!G84</f>
        <v>165</v>
      </c>
      <c r="H84" s="78">
        <f>Úrvinnsla!H84</f>
        <v>178</v>
      </c>
      <c r="I84" s="79">
        <f>Úrvinnsla!I84</f>
        <v>47</v>
      </c>
      <c r="J84" s="74">
        <f>Úrvinnsla!J84</f>
        <v>25</v>
      </c>
      <c r="K84" s="75">
        <f>Úrvinnsla!K84</f>
        <v>22</v>
      </c>
      <c r="L84" s="76">
        <f>Úrvinnsla!L84</f>
        <v>2</v>
      </c>
      <c r="M84" s="77">
        <f>Úrvinnsla!M84</f>
        <v>2</v>
      </c>
      <c r="N84" s="78">
        <f>Úrvinnsla!N84</f>
        <v>0</v>
      </c>
      <c r="P84" s="36">
        <f>Úrvinnsla!P84</f>
        <v>735</v>
      </c>
      <c r="Q84" s="37">
        <f>Úrvinnsla!Q84</f>
        <v>369</v>
      </c>
      <c r="R84" s="38">
        <f>Úrvinnsla!R84</f>
        <v>366</v>
      </c>
      <c r="S84" s="43">
        <f>Úrvinnsla!S84</f>
        <v>-3.9762931034482758E-2</v>
      </c>
      <c r="T84" s="44">
        <f>Úrvinnsla!T84</f>
        <v>3.9439655172413796E-2</v>
      </c>
      <c r="V84" s="36">
        <f>Úrvinnsla!V84</f>
        <v>22786</v>
      </c>
      <c r="W84" s="37">
        <f>Úrvinnsla!W84</f>
        <v>11684</v>
      </c>
      <c r="X84" s="38">
        <f>Úrvinnsla!X84</f>
        <v>11102</v>
      </c>
      <c r="Y84" s="10">
        <f>Úrvinnsla!Y84</f>
        <v>-3.8960822432150349E-2</v>
      </c>
      <c r="Z84" s="44">
        <f>Úrvinnsla!Z84</f>
        <v>3.7020117309289044E-2</v>
      </c>
    </row>
    <row r="85" spans="1:26" x14ac:dyDescent="0.25">
      <c r="B85" s="65" t="s">
        <v>54</v>
      </c>
      <c r="C85" s="73">
        <f>Úrvinnsla!C85</f>
        <v>340</v>
      </c>
      <c r="D85" s="74">
        <f>Úrvinnsla!D85</f>
        <v>181</v>
      </c>
      <c r="E85" s="75">
        <f>Úrvinnsla!E85</f>
        <v>159</v>
      </c>
      <c r="F85" s="76">
        <f>Úrvinnsla!F85</f>
        <v>358</v>
      </c>
      <c r="G85" s="77">
        <f>Úrvinnsla!G85</f>
        <v>172</v>
      </c>
      <c r="H85" s="78">
        <f>Úrvinnsla!H85</f>
        <v>186</v>
      </c>
      <c r="I85" s="79">
        <f>Úrvinnsla!I85</f>
        <v>58</v>
      </c>
      <c r="J85" s="74">
        <f>Úrvinnsla!J85</f>
        <v>31</v>
      </c>
      <c r="K85" s="75">
        <f>Úrvinnsla!K85</f>
        <v>27</v>
      </c>
      <c r="L85" s="76">
        <f>Úrvinnsla!L85</f>
        <v>12</v>
      </c>
      <c r="M85" s="77">
        <f>Úrvinnsla!M85</f>
        <v>5</v>
      </c>
      <c r="N85" s="78">
        <f>Úrvinnsla!N85</f>
        <v>7</v>
      </c>
      <c r="P85" s="36">
        <f>Úrvinnsla!P85</f>
        <v>768</v>
      </c>
      <c r="Q85" s="37">
        <f>Úrvinnsla!Q85</f>
        <v>389</v>
      </c>
      <c r="R85" s="38">
        <f>Úrvinnsla!R85</f>
        <v>379</v>
      </c>
      <c r="S85" s="43">
        <f>Úrvinnsla!S85</f>
        <v>-4.1918103448275859E-2</v>
      </c>
      <c r="T85" s="44">
        <f>Úrvinnsla!T85</f>
        <v>4.0840517241379312E-2</v>
      </c>
      <c r="V85" s="36">
        <f>Úrvinnsla!V85</f>
        <v>22338</v>
      </c>
      <c r="W85" s="37">
        <f>Úrvinnsla!W85</f>
        <v>11486</v>
      </c>
      <c r="X85" s="38">
        <f>Úrvinnsla!X85</f>
        <v>10852</v>
      </c>
      <c r="Y85" s="10">
        <f>Úrvinnsla!Y85</f>
        <v>-3.8300582544991343E-2</v>
      </c>
      <c r="Z85" s="44">
        <f>Úrvinnsla!Z85</f>
        <v>3.6186481088128684E-2</v>
      </c>
    </row>
    <row r="86" spans="1:26" x14ac:dyDescent="0.25">
      <c r="B86" s="65" t="s">
        <v>55</v>
      </c>
      <c r="C86" s="73">
        <f>Úrvinnsla!C86</f>
        <v>361</v>
      </c>
      <c r="D86" s="74">
        <f>Úrvinnsla!D86</f>
        <v>212</v>
      </c>
      <c r="E86" s="75">
        <f>Úrvinnsla!E86</f>
        <v>149</v>
      </c>
      <c r="F86" s="76">
        <f>Úrvinnsla!F86</f>
        <v>369</v>
      </c>
      <c r="G86" s="77">
        <f>Úrvinnsla!G86</f>
        <v>191</v>
      </c>
      <c r="H86" s="78">
        <f>Úrvinnsla!H86</f>
        <v>178</v>
      </c>
      <c r="I86" s="79">
        <f>Úrvinnsla!I86</f>
        <v>50</v>
      </c>
      <c r="J86" s="74">
        <f>Úrvinnsla!J86</f>
        <v>28</v>
      </c>
      <c r="K86" s="75">
        <f>Úrvinnsla!K86</f>
        <v>22</v>
      </c>
      <c r="L86" s="76">
        <f>Úrvinnsla!L86</f>
        <v>12</v>
      </c>
      <c r="M86" s="77">
        <f>Úrvinnsla!M86</f>
        <v>8</v>
      </c>
      <c r="N86" s="78">
        <f>Úrvinnsla!N86</f>
        <v>4</v>
      </c>
      <c r="P86" s="36">
        <f>Úrvinnsla!P86</f>
        <v>792</v>
      </c>
      <c r="Q86" s="37">
        <f>Úrvinnsla!Q86</f>
        <v>439</v>
      </c>
      <c r="R86" s="38">
        <f>Úrvinnsla!R86</f>
        <v>353</v>
      </c>
      <c r="S86" s="43">
        <f>Úrvinnsla!S86</f>
        <v>-4.7306034482758622E-2</v>
      </c>
      <c r="T86" s="44">
        <f>Úrvinnsla!T86</f>
        <v>3.8038793103448279E-2</v>
      </c>
      <c r="V86" s="36">
        <f>Úrvinnsla!V86</f>
        <v>21545</v>
      </c>
      <c r="W86" s="37">
        <f>Úrvinnsla!W86</f>
        <v>10954</v>
      </c>
      <c r="X86" s="38">
        <f>Úrvinnsla!X86</f>
        <v>10591</v>
      </c>
      <c r="Y86" s="10">
        <f>Úrvinnsla!Y86</f>
        <v>-3.6526604666362109E-2</v>
      </c>
      <c r="Z86" s="44">
        <f>Úrvinnsla!Z86</f>
        <v>3.5316164873237278E-2</v>
      </c>
    </row>
    <row r="87" spans="1:26" x14ac:dyDescent="0.25">
      <c r="B87" s="65" t="s">
        <v>56</v>
      </c>
      <c r="C87" s="73">
        <f>Úrvinnsla!C87</f>
        <v>349</v>
      </c>
      <c r="D87" s="74">
        <f>Úrvinnsla!D87</f>
        <v>216</v>
      </c>
      <c r="E87" s="75">
        <f>Úrvinnsla!E87</f>
        <v>133</v>
      </c>
      <c r="F87" s="76">
        <f>Úrvinnsla!F87</f>
        <v>335</v>
      </c>
      <c r="G87" s="77">
        <f>Úrvinnsla!G87</f>
        <v>206</v>
      </c>
      <c r="H87" s="78">
        <f>Úrvinnsla!H87</f>
        <v>129</v>
      </c>
      <c r="I87" s="79">
        <f>Úrvinnsla!I87</f>
        <v>47</v>
      </c>
      <c r="J87" s="74">
        <f>Úrvinnsla!J87</f>
        <v>18</v>
      </c>
      <c r="K87" s="75">
        <f>Úrvinnsla!K87</f>
        <v>29</v>
      </c>
      <c r="L87" s="76">
        <f>Úrvinnsla!L87</f>
        <v>24</v>
      </c>
      <c r="M87" s="77">
        <f>Úrvinnsla!M87</f>
        <v>19</v>
      </c>
      <c r="N87" s="78">
        <f>Úrvinnsla!N87</f>
        <v>5</v>
      </c>
      <c r="P87" s="36">
        <f>Úrvinnsla!P87</f>
        <v>755</v>
      </c>
      <c r="Q87" s="37">
        <f>Úrvinnsla!Q87</f>
        <v>459</v>
      </c>
      <c r="R87" s="38">
        <f>Úrvinnsla!R87</f>
        <v>296</v>
      </c>
      <c r="S87" s="43">
        <f>Úrvinnsla!S87</f>
        <v>-4.9461206896551722E-2</v>
      </c>
      <c r="T87" s="44">
        <f>Úrvinnsla!T87</f>
        <v>3.1896551724137932E-2</v>
      </c>
      <c r="V87" s="36">
        <f>Úrvinnsla!V87</f>
        <v>21910</v>
      </c>
      <c r="W87" s="37">
        <f>Úrvinnsla!W87</f>
        <v>11127</v>
      </c>
      <c r="X87" s="38">
        <f>Úrvinnsla!X87</f>
        <v>10783</v>
      </c>
      <c r="Y87" s="10">
        <f>Úrvinnsla!Y87</f>
        <v>-3.7103480931405079E-2</v>
      </c>
      <c r="Z87" s="44">
        <f>Úrvinnsla!Z87</f>
        <v>3.5956397491088428E-2</v>
      </c>
    </row>
    <row r="88" spans="1:26" x14ac:dyDescent="0.25">
      <c r="B88" s="65" t="s">
        <v>57</v>
      </c>
      <c r="C88" s="73">
        <f>Úrvinnsla!C88</f>
        <v>355</v>
      </c>
      <c r="D88" s="74">
        <f>Úrvinnsla!D88</f>
        <v>224</v>
      </c>
      <c r="E88" s="75">
        <f>Úrvinnsla!E88</f>
        <v>131</v>
      </c>
      <c r="F88" s="76">
        <f>Úrvinnsla!F88</f>
        <v>452</v>
      </c>
      <c r="G88" s="77">
        <f>Úrvinnsla!G88</f>
        <v>301</v>
      </c>
      <c r="H88" s="78">
        <f>Úrvinnsla!H88</f>
        <v>151</v>
      </c>
      <c r="I88" s="79">
        <f>Úrvinnsla!I88</f>
        <v>35</v>
      </c>
      <c r="J88" s="74">
        <f>Úrvinnsla!J88</f>
        <v>22</v>
      </c>
      <c r="K88" s="75">
        <f>Úrvinnsla!K88</f>
        <v>13</v>
      </c>
      <c r="L88" s="76">
        <f>Úrvinnsla!L88</f>
        <v>61</v>
      </c>
      <c r="M88" s="77">
        <f>Úrvinnsla!M88</f>
        <v>56</v>
      </c>
      <c r="N88" s="78">
        <f>Úrvinnsla!N88</f>
        <v>5</v>
      </c>
      <c r="P88" s="36">
        <f>Úrvinnsla!P88</f>
        <v>903</v>
      </c>
      <c r="Q88" s="37">
        <f>Úrvinnsla!Q88</f>
        <v>603</v>
      </c>
      <c r="R88" s="38">
        <f>Úrvinnsla!R88</f>
        <v>300</v>
      </c>
      <c r="S88" s="43">
        <f>Úrvinnsla!S88</f>
        <v>-6.4978448275862064E-2</v>
      </c>
      <c r="T88" s="44">
        <f>Úrvinnsla!T88</f>
        <v>3.2327586206896554E-2</v>
      </c>
      <c r="V88" s="36">
        <f>Úrvinnsla!V88</f>
        <v>21638</v>
      </c>
      <c r="W88" s="37">
        <f>Úrvinnsla!W88</f>
        <v>11178</v>
      </c>
      <c r="X88" s="38">
        <f>Úrvinnsla!X88</f>
        <v>10460</v>
      </c>
      <c r="Y88" s="10">
        <f>Úrvinnsla!Y88</f>
        <v>-3.7273542720521788E-2</v>
      </c>
      <c r="Z88" s="44">
        <f>Úrvinnsla!Z88</f>
        <v>3.4879339493349253E-2</v>
      </c>
    </row>
    <row r="89" spans="1:26" x14ac:dyDescent="0.25">
      <c r="B89" s="65" t="s">
        <v>58</v>
      </c>
      <c r="C89" s="73">
        <f>Úrvinnsla!C89</f>
        <v>367</v>
      </c>
      <c r="D89" s="74">
        <f>Úrvinnsla!D89</f>
        <v>223</v>
      </c>
      <c r="E89" s="75">
        <f>Úrvinnsla!E89</f>
        <v>144</v>
      </c>
      <c r="F89" s="76">
        <f>Úrvinnsla!F89</f>
        <v>499</v>
      </c>
      <c r="G89" s="77">
        <f>Úrvinnsla!G89</f>
        <v>334</v>
      </c>
      <c r="H89" s="78">
        <f>Úrvinnsla!H89</f>
        <v>165</v>
      </c>
      <c r="I89" s="79">
        <f>Úrvinnsla!I89</f>
        <v>37</v>
      </c>
      <c r="J89" s="74">
        <f>Úrvinnsla!J89</f>
        <v>19</v>
      </c>
      <c r="K89" s="75">
        <f>Úrvinnsla!K89</f>
        <v>18</v>
      </c>
      <c r="L89" s="76">
        <f>Úrvinnsla!L89</f>
        <v>50</v>
      </c>
      <c r="M89" s="77">
        <f>Úrvinnsla!M89</f>
        <v>48</v>
      </c>
      <c r="N89" s="78">
        <f>Úrvinnsla!N89</f>
        <v>2</v>
      </c>
      <c r="P89" s="36">
        <f>Úrvinnsla!P89</f>
        <v>953</v>
      </c>
      <c r="Q89" s="37">
        <f>Úrvinnsla!Q89</f>
        <v>624</v>
      </c>
      <c r="R89" s="38">
        <f>Úrvinnsla!R89</f>
        <v>329</v>
      </c>
      <c r="S89" s="43">
        <f>Úrvinnsla!S89</f>
        <v>-6.7241379310344823E-2</v>
      </c>
      <c r="T89" s="44">
        <f>Úrvinnsla!T89</f>
        <v>3.545258620689655E-2</v>
      </c>
      <c r="V89" s="36">
        <f>Úrvinnsla!V89</f>
        <v>20687</v>
      </c>
      <c r="W89" s="37">
        <f>Úrvinnsla!W89</f>
        <v>10554</v>
      </c>
      <c r="X89" s="38">
        <f>Úrvinnsla!X89</f>
        <v>10133</v>
      </c>
      <c r="Y89" s="10">
        <f>Úrvinnsla!Y89</f>
        <v>-3.5192786712505544E-2</v>
      </c>
      <c r="Z89" s="44">
        <f>Úrvinnsla!Z89</f>
        <v>3.3788943316071504E-2</v>
      </c>
    </row>
    <row r="90" spans="1:26" x14ac:dyDescent="0.25">
      <c r="B90" s="65" t="s">
        <v>59</v>
      </c>
      <c r="C90" s="73">
        <f>Úrvinnsla!C90</f>
        <v>434</v>
      </c>
      <c r="D90" s="74">
        <f>Úrvinnsla!D90</f>
        <v>275</v>
      </c>
      <c r="E90" s="75">
        <f>Úrvinnsla!E90</f>
        <v>159</v>
      </c>
      <c r="F90" s="76">
        <f>Úrvinnsla!F90</f>
        <v>492</v>
      </c>
      <c r="G90" s="77">
        <f>Úrvinnsla!G90</f>
        <v>322</v>
      </c>
      <c r="H90" s="78">
        <f>Úrvinnsla!H90</f>
        <v>170</v>
      </c>
      <c r="I90" s="79">
        <f>Úrvinnsla!I90</f>
        <v>53</v>
      </c>
      <c r="J90" s="74">
        <f>Úrvinnsla!J90</f>
        <v>22</v>
      </c>
      <c r="K90" s="75">
        <f>Úrvinnsla!K90</f>
        <v>31</v>
      </c>
      <c r="L90" s="76">
        <f>Úrvinnsla!L90</f>
        <v>53</v>
      </c>
      <c r="M90" s="77">
        <f>Úrvinnsla!M90</f>
        <v>48</v>
      </c>
      <c r="N90" s="78">
        <f>Úrvinnsla!N90</f>
        <v>5</v>
      </c>
      <c r="P90" s="36">
        <f>Úrvinnsla!P90</f>
        <v>1032</v>
      </c>
      <c r="Q90" s="37">
        <f>Úrvinnsla!Q90</f>
        <v>667</v>
      </c>
      <c r="R90" s="38">
        <f>Úrvinnsla!R90</f>
        <v>365</v>
      </c>
      <c r="S90" s="43">
        <f>Úrvinnsla!S90</f>
        <v>-7.1874999999999994E-2</v>
      </c>
      <c r="T90" s="44">
        <f>Úrvinnsla!T90</f>
        <v>3.9331896551724137E-2</v>
      </c>
      <c r="V90" s="36">
        <f>Úrvinnsla!V90</f>
        <v>22079</v>
      </c>
      <c r="W90" s="37">
        <f>Úrvinnsla!W90</f>
        <v>11190</v>
      </c>
      <c r="X90" s="38">
        <f>Úrvinnsla!X90</f>
        <v>10889</v>
      </c>
      <c r="Y90" s="10">
        <f>Úrvinnsla!Y90</f>
        <v>-3.7313557259137486E-2</v>
      </c>
      <c r="Z90" s="44">
        <f>Úrvinnsla!Z90</f>
        <v>3.6309859248860418E-2</v>
      </c>
    </row>
    <row r="91" spans="1:26" x14ac:dyDescent="0.25">
      <c r="B91" s="65" t="s">
        <v>60</v>
      </c>
      <c r="C91" s="73">
        <f>Úrvinnsla!C91</f>
        <v>507</v>
      </c>
      <c r="D91" s="74">
        <f>Úrvinnsla!D91</f>
        <v>340</v>
      </c>
      <c r="E91" s="75">
        <f>Úrvinnsla!E91</f>
        <v>167</v>
      </c>
      <c r="F91" s="76">
        <f>Úrvinnsla!F91</f>
        <v>430</v>
      </c>
      <c r="G91" s="77">
        <f>Úrvinnsla!G91</f>
        <v>273</v>
      </c>
      <c r="H91" s="78">
        <f>Úrvinnsla!H91</f>
        <v>157</v>
      </c>
      <c r="I91" s="79">
        <f>Úrvinnsla!I91</f>
        <v>55</v>
      </c>
      <c r="J91" s="74">
        <f>Úrvinnsla!J91</f>
        <v>31</v>
      </c>
      <c r="K91" s="75">
        <f>Úrvinnsla!K91</f>
        <v>24</v>
      </c>
      <c r="L91" s="76">
        <f>Úrvinnsla!L91</f>
        <v>63</v>
      </c>
      <c r="M91" s="77">
        <f>Úrvinnsla!M91</f>
        <v>56</v>
      </c>
      <c r="N91" s="78">
        <f>Úrvinnsla!N91</f>
        <v>7</v>
      </c>
      <c r="P91" s="36">
        <f>Úrvinnsla!P91</f>
        <v>1055</v>
      </c>
      <c r="Q91" s="37">
        <f>Úrvinnsla!Q91</f>
        <v>700</v>
      </c>
      <c r="R91" s="38">
        <f>Úrvinnsla!R91</f>
        <v>355</v>
      </c>
      <c r="S91" s="43">
        <f>Úrvinnsla!S91</f>
        <v>-7.5431034482758619E-2</v>
      </c>
      <c r="T91" s="44">
        <f>Úrvinnsla!T91</f>
        <v>3.8254310344827583E-2</v>
      </c>
      <c r="V91" s="36">
        <f>Úrvinnsla!V91</f>
        <v>21621</v>
      </c>
      <c r="W91" s="37">
        <f>Úrvinnsla!W91</f>
        <v>11155</v>
      </c>
      <c r="X91" s="38">
        <f>Úrvinnsla!X91</f>
        <v>10466</v>
      </c>
      <c r="Y91" s="10">
        <f>Úrvinnsla!Y91</f>
        <v>-3.7196848188175036E-2</v>
      </c>
      <c r="Z91" s="44">
        <f>Úrvinnsla!Z91</f>
        <v>3.4899346762657102E-2</v>
      </c>
    </row>
    <row r="92" spans="1:26" x14ac:dyDescent="0.25">
      <c r="B92" s="65" t="s">
        <v>61</v>
      </c>
      <c r="C92" s="73">
        <f>Úrvinnsla!C92</f>
        <v>367</v>
      </c>
      <c r="D92" s="74">
        <f>Úrvinnsla!D92</f>
        <v>258</v>
      </c>
      <c r="E92" s="75">
        <f>Úrvinnsla!E92</f>
        <v>109</v>
      </c>
      <c r="F92" s="76">
        <f>Úrvinnsla!F92</f>
        <v>370</v>
      </c>
      <c r="G92" s="77">
        <f>Úrvinnsla!G92</f>
        <v>227</v>
      </c>
      <c r="H92" s="78">
        <f>Úrvinnsla!H92</f>
        <v>143</v>
      </c>
      <c r="I92" s="79">
        <f>Úrvinnsla!I92</f>
        <v>50</v>
      </c>
      <c r="J92" s="74">
        <f>Úrvinnsla!J92</f>
        <v>30</v>
      </c>
      <c r="K92" s="75">
        <f>Úrvinnsla!K92</f>
        <v>20</v>
      </c>
      <c r="L92" s="76">
        <f>Úrvinnsla!L92</f>
        <v>40</v>
      </c>
      <c r="M92" s="77">
        <f>Úrvinnsla!M92</f>
        <v>37</v>
      </c>
      <c r="N92" s="78">
        <f>Úrvinnsla!N92</f>
        <v>3</v>
      </c>
      <c r="P92" s="36">
        <f>Úrvinnsla!P92</f>
        <v>827</v>
      </c>
      <c r="Q92" s="37">
        <f>Úrvinnsla!Q92</f>
        <v>552</v>
      </c>
      <c r="R92" s="38">
        <f>Úrvinnsla!R92</f>
        <v>275</v>
      </c>
      <c r="S92" s="43">
        <f>Úrvinnsla!S92</f>
        <v>-5.9482758620689656E-2</v>
      </c>
      <c r="T92" s="44">
        <f>Úrvinnsla!T92</f>
        <v>2.9633620689655173E-2</v>
      </c>
      <c r="V92" s="36">
        <f>Úrvinnsla!V92</f>
        <v>18950</v>
      </c>
      <c r="W92" s="37">
        <f>Úrvinnsla!W92</f>
        <v>9680</v>
      </c>
      <c r="X92" s="38">
        <f>Úrvinnsla!X92</f>
        <v>9270</v>
      </c>
      <c r="Y92" s="10">
        <f>Úrvinnsla!Y92</f>
        <v>-3.2278394483328941E-2</v>
      </c>
      <c r="Z92" s="44">
        <f>Úrvinnsla!Z92</f>
        <v>3.0911231080625962E-2</v>
      </c>
    </row>
    <row r="93" spans="1:26" x14ac:dyDescent="0.25">
      <c r="B93" s="65" t="s">
        <v>62</v>
      </c>
      <c r="C93" s="73">
        <f>Úrvinnsla!C93</f>
        <v>311</v>
      </c>
      <c r="D93" s="74">
        <f>Úrvinnsla!D93</f>
        <v>181</v>
      </c>
      <c r="E93" s="75">
        <f>Úrvinnsla!E93</f>
        <v>130</v>
      </c>
      <c r="F93" s="76">
        <f>Úrvinnsla!F93</f>
        <v>307</v>
      </c>
      <c r="G93" s="77">
        <f>Úrvinnsla!G93</f>
        <v>200</v>
      </c>
      <c r="H93" s="78">
        <f>Úrvinnsla!H93</f>
        <v>107</v>
      </c>
      <c r="I93" s="79">
        <f>Úrvinnsla!I93</f>
        <v>50</v>
      </c>
      <c r="J93" s="74">
        <f>Úrvinnsla!J93</f>
        <v>29</v>
      </c>
      <c r="K93" s="75">
        <f>Úrvinnsla!K93</f>
        <v>21</v>
      </c>
      <c r="L93" s="76">
        <f>Úrvinnsla!L93</f>
        <v>24</v>
      </c>
      <c r="M93" s="77">
        <f>Úrvinnsla!M93</f>
        <v>22</v>
      </c>
      <c r="N93" s="78">
        <f>Úrvinnsla!N93</f>
        <v>2</v>
      </c>
      <c r="P93" s="36">
        <f>Úrvinnsla!P93</f>
        <v>692</v>
      </c>
      <c r="Q93" s="37">
        <f>Úrvinnsla!Q93</f>
        <v>432</v>
      </c>
      <c r="R93" s="38">
        <f>Úrvinnsla!R93</f>
        <v>260</v>
      </c>
      <c r="S93" s="43">
        <f>Úrvinnsla!S93</f>
        <v>-4.6551724137931037E-2</v>
      </c>
      <c r="T93" s="44">
        <f>Úrvinnsla!T93</f>
        <v>2.8017241379310345E-2</v>
      </c>
      <c r="V93" s="36">
        <f>Úrvinnsla!V93</f>
        <v>16239</v>
      </c>
      <c r="W93" s="37">
        <f>Úrvinnsla!W93</f>
        <v>8413</v>
      </c>
      <c r="X93" s="38">
        <f>Úrvinnsla!X93</f>
        <v>7826</v>
      </c>
      <c r="Y93" s="10">
        <f>Úrvinnsla!Y93</f>
        <v>-2.8053526114488265E-2</v>
      </c>
      <c r="Z93" s="44">
        <f>Úrvinnsla!Z93</f>
        <v>2.6096148267203752E-2</v>
      </c>
    </row>
    <row r="94" spans="1:26" x14ac:dyDescent="0.25">
      <c r="B94" s="65" t="s">
        <v>63</v>
      </c>
      <c r="C94" s="73">
        <f>Úrvinnsla!C94</f>
        <v>225</v>
      </c>
      <c r="D94" s="74">
        <f>Úrvinnsla!D94</f>
        <v>129</v>
      </c>
      <c r="E94" s="75">
        <f>Úrvinnsla!E94</f>
        <v>96</v>
      </c>
      <c r="F94" s="76">
        <f>Úrvinnsla!F94</f>
        <v>225</v>
      </c>
      <c r="G94" s="77">
        <f>Úrvinnsla!G94</f>
        <v>124</v>
      </c>
      <c r="H94" s="78">
        <f>Úrvinnsla!H94</f>
        <v>101</v>
      </c>
      <c r="I94" s="79">
        <f>Úrvinnsla!I94</f>
        <v>34</v>
      </c>
      <c r="J94" s="74">
        <f>Úrvinnsla!J94</f>
        <v>19</v>
      </c>
      <c r="K94" s="75">
        <f>Úrvinnsla!K94</f>
        <v>15</v>
      </c>
      <c r="L94" s="76">
        <f>Úrvinnsla!L94</f>
        <v>6</v>
      </c>
      <c r="M94" s="77">
        <f>Úrvinnsla!M94</f>
        <v>3</v>
      </c>
      <c r="N94" s="78">
        <f>Úrvinnsla!N94</f>
        <v>3</v>
      </c>
      <c r="P94" s="36">
        <f>Úrvinnsla!P94</f>
        <v>490</v>
      </c>
      <c r="Q94" s="37">
        <f>Úrvinnsla!Q94</f>
        <v>275</v>
      </c>
      <c r="R94" s="38">
        <f>Úrvinnsla!R94</f>
        <v>215</v>
      </c>
      <c r="S94" s="43">
        <f>Úrvinnsla!S94</f>
        <v>-2.9633620689655173E-2</v>
      </c>
      <c r="T94" s="44">
        <f>Úrvinnsla!T94</f>
        <v>2.3168103448275863E-2</v>
      </c>
      <c r="V94" s="36">
        <f>Úrvinnsla!V94</f>
        <v>12492</v>
      </c>
      <c r="W94" s="37">
        <f>Úrvinnsla!W94</f>
        <v>6256</v>
      </c>
      <c r="X94" s="38">
        <f>Úrvinnsla!X94</f>
        <v>6236</v>
      </c>
      <c r="Y94" s="10">
        <f>Úrvinnsla!Y94</f>
        <v>-2.0860912798316721E-2</v>
      </c>
      <c r="Z94" s="44">
        <f>Úrvinnsla!Z94</f>
        <v>2.0794221900623893E-2</v>
      </c>
    </row>
    <row r="95" spans="1:26" x14ac:dyDescent="0.25">
      <c r="B95" s="65" t="s">
        <v>64</v>
      </c>
      <c r="C95" s="73">
        <f>Úrvinnsla!C95</f>
        <v>155</v>
      </c>
      <c r="D95" s="74">
        <f>Úrvinnsla!D95</f>
        <v>81</v>
      </c>
      <c r="E95" s="75">
        <f>Úrvinnsla!E95</f>
        <v>74</v>
      </c>
      <c r="F95" s="76">
        <f>Úrvinnsla!F95</f>
        <v>151</v>
      </c>
      <c r="G95" s="77">
        <f>Úrvinnsla!G95</f>
        <v>81</v>
      </c>
      <c r="H95" s="78">
        <f>Úrvinnsla!H95</f>
        <v>70</v>
      </c>
      <c r="I95" s="79">
        <f>Úrvinnsla!I95</f>
        <v>21</v>
      </c>
      <c r="J95" s="74">
        <f>Úrvinnsla!J95</f>
        <v>10</v>
      </c>
      <c r="K95" s="75">
        <f>Úrvinnsla!K95</f>
        <v>11</v>
      </c>
      <c r="L95" s="76">
        <f>Úrvinnsla!L95</f>
        <v>2</v>
      </c>
      <c r="M95" s="77">
        <f>Úrvinnsla!M95</f>
        <v>2</v>
      </c>
      <c r="N95" s="78">
        <f>Úrvinnsla!N95</f>
        <v>0</v>
      </c>
      <c r="P95" s="36">
        <f>Úrvinnsla!P95</f>
        <v>329</v>
      </c>
      <c r="Q95" s="37">
        <f>Úrvinnsla!Q95</f>
        <v>174</v>
      </c>
      <c r="R95" s="38">
        <f>Úrvinnsla!R95</f>
        <v>155</v>
      </c>
      <c r="S95" s="43">
        <f>Úrvinnsla!S95</f>
        <v>-1.8749999999999999E-2</v>
      </c>
      <c r="T95" s="44">
        <f>Úrvinnsla!T95</f>
        <v>1.670258620689655E-2</v>
      </c>
      <c r="V95" s="36">
        <f>Úrvinnsla!V95</f>
        <v>9304</v>
      </c>
      <c r="W95" s="37">
        <f>Úrvinnsla!W95</f>
        <v>4553</v>
      </c>
      <c r="X95" s="38">
        <f>Úrvinnsla!X95</f>
        <v>4751</v>
      </c>
      <c r="Y95" s="10">
        <f>Úrvinnsla!Y95</f>
        <v>-1.5182182859772384E-2</v>
      </c>
      <c r="Z95" s="44">
        <f>Úrvinnsla!Z95</f>
        <v>1.5842422746931387E-2</v>
      </c>
    </row>
    <row r="96" spans="1:26" x14ac:dyDescent="0.25">
      <c r="B96" s="65" t="s">
        <v>65</v>
      </c>
      <c r="C96" s="73">
        <f>Úrvinnsla!C96</f>
        <v>117</v>
      </c>
      <c r="D96" s="74">
        <f>Úrvinnsla!D96</f>
        <v>65</v>
      </c>
      <c r="E96" s="75">
        <f>Úrvinnsla!E96</f>
        <v>52</v>
      </c>
      <c r="F96" s="76">
        <f>Úrvinnsla!F96</f>
        <v>131</v>
      </c>
      <c r="G96" s="77">
        <f>Úrvinnsla!G96</f>
        <v>69</v>
      </c>
      <c r="H96" s="78">
        <f>Úrvinnsla!H96</f>
        <v>62</v>
      </c>
      <c r="I96" s="79">
        <f>Úrvinnsla!I96</f>
        <v>33</v>
      </c>
      <c r="J96" s="74">
        <f>Úrvinnsla!J96</f>
        <v>17</v>
      </c>
      <c r="K96" s="75">
        <f>Úrvinnsla!K96</f>
        <v>16</v>
      </c>
      <c r="L96" s="76">
        <f>Úrvinnsla!L96</f>
        <v>5</v>
      </c>
      <c r="M96" s="77">
        <f>Úrvinnsla!M96</f>
        <v>4</v>
      </c>
      <c r="N96" s="78">
        <f>Úrvinnsla!N96</f>
        <v>1</v>
      </c>
      <c r="P96" s="36">
        <f>Úrvinnsla!P96</f>
        <v>286</v>
      </c>
      <c r="Q96" s="37">
        <f>Úrvinnsla!Q96</f>
        <v>155</v>
      </c>
      <c r="R96" s="38">
        <f>Úrvinnsla!R96</f>
        <v>131</v>
      </c>
      <c r="S96" s="43">
        <f>Úrvinnsla!S96</f>
        <v>-1.670258620689655E-2</v>
      </c>
      <c r="T96" s="44">
        <f>Úrvinnsla!T96</f>
        <v>1.4116379310344828E-2</v>
      </c>
      <c r="V96" s="36">
        <f>Úrvinnsla!V96</f>
        <v>8809</v>
      </c>
      <c r="W96" s="37">
        <f>Úrvinnsla!W96</f>
        <v>4186</v>
      </c>
      <c r="X96" s="38">
        <f>Úrvinnsla!X96</f>
        <v>4623</v>
      </c>
      <c r="Y96" s="10">
        <f>Úrvinnsla!Y96</f>
        <v>-1.3958404887108982E-2</v>
      </c>
      <c r="Z96" s="44">
        <f>Úrvinnsla!Z96</f>
        <v>1.5415601001697284E-2</v>
      </c>
    </row>
    <row r="97" spans="1:26" x14ac:dyDescent="0.25">
      <c r="B97" s="65" t="s">
        <v>66</v>
      </c>
      <c r="C97" s="73">
        <f>Úrvinnsla!C97</f>
        <v>112</v>
      </c>
      <c r="D97" s="74">
        <f>Úrvinnsla!D97</f>
        <v>54</v>
      </c>
      <c r="E97" s="75">
        <f>Úrvinnsla!E97</f>
        <v>58</v>
      </c>
      <c r="F97" s="76">
        <f>Úrvinnsla!F97</f>
        <v>119</v>
      </c>
      <c r="G97" s="77">
        <f>Úrvinnsla!G97</f>
        <v>70</v>
      </c>
      <c r="H97" s="78">
        <f>Úrvinnsla!H97</f>
        <v>49</v>
      </c>
      <c r="I97" s="79">
        <f>Úrvinnsla!I97</f>
        <v>38</v>
      </c>
      <c r="J97" s="74">
        <f>Úrvinnsla!J97</f>
        <v>19</v>
      </c>
      <c r="K97" s="75">
        <f>Úrvinnsla!K97</f>
        <v>19</v>
      </c>
      <c r="L97" s="76">
        <f>Úrvinnsla!L97</f>
        <v>2</v>
      </c>
      <c r="M97" s="77">
        <f>Úrvinnsla!M97</f>
        <v>1</v>
      </c>
      <c r="N97" s="78">
        <f>Úrvinnsla!N97</f>
        <v>1</v>
      </c>
      <c r="P97" s="36">
        <f>Úrvinnsla!P97</f>
        <v>271</v>
      </c>
      <c r="Q97" s="37">
        <f>Úrvinnsla!Q97</f>
        <v>144</v>
      </c>
      <c r="R97" s="38">
        <f>Úrvinnsla!R97</f>
        <v>127</v>
      </c>
      <c r="S97" s="43">
        <f>Úrvinnsla!S97</f>
        <v>-1.5517241379310345E-2</v>
      </c>
      <c r="T97" s="44">
        <f>Úrvinnsla!T97</f>
        <v>1.3685344827586206E-2</v>
      </c>
      <c r="V97" s="36">
        <f>Úrvinnsla!V97</f>
        <v>7679</v>
      </c>
      <c r="W97" s="37">
        <f>Úrvinnsla!W97</f>
        <v>3476</v>
      </c>
      <c r="X97" s="38">
        <f>Úrvinnsla!X97</f>
        <v>4203</v>
      </c>
      <c r="Y97" s="10">
        <f>Úrvinnsla!Y97</f>
        <v>-1.1590878019013574E-2</v>
      </c>
      <c r="Z97" s="44">
        <f>Úrvinnsla!Z97</f>
        <v>1.4015092150147887E-2</v>
      </c>
    </row>
    <row r="98" spans="1:26" x14ac:dyDescent="0.25">
      <c r="B98" s="65" t="s">
        <v>67</v>
      </c>
      <c r="C98" s="73">
        <f>Úrvinnsla!C98</f>
        <v>77</v>
      </c>
      <c r="D98" s="74">
        <f>Úrvinnsla!D98</f>
        <v>31</v>
      </c>
      <c r="E98" s="75">
        <f>Úrvinnsla!E98</f>
        <v>46</v>
      </c>
      <c r="F98" s="76">
        <f>Úrvinnsla!F98</f>
        <v>83</v>
      </c>
      <c r="G98" s="77">
        <f>Úrvinnsla!G98</f>
        <v>33</v>
      </c>
      <c r="H98" s="78">
        <f>Úrvinnsla!H98</f>
        <v>50</v>
      </c>
      <c r="I98" s="79">
        <f>Úrvinnsla!I98</f>
        <v>11</v>
      </c>
      <c r="J98" s="74">
        <f>Úrvinnsla!J98</f>
        <v>5</v>
      </c>
      <c r="K98" s="75">
        <f>Úrvinnsla!K98</f>
        <v>6</v>
      </c>
      <c r="L98" s="76">
        <f>Úrvinnsla!L98</f>
        <v>2</v>
      </c>
      <c r="M98" s="77">
        <f>Úrvinnsla!M98</f>
        <v>1</v>
      </c>
      <c r="N98" s="78">
        <f>Úrvinnsla!N98</f>
        <v>1</v>
      </c>
      <c r="P98" s="36">
        <f>Úrvinnsla!P98</f>
        <v>173</v>
      </c>
      <c r="Q98" s="37">
        <f>Úrvinnsla!Q98</f>
        <v>70</v>
      </c>
      <c r="R98" s="38">
        <f>Úrvinnsla!R98</f>
        <v>103</v>
      </c>
      <c r="S98" s="43">
        <f>Úrvinnsla!S98</f>
        <v>-7.5431034482758624E-3</v>
      </c>
      <c r="T98" s="44">
        <f>Úrvinnsla!T98</f>
        <v>1.1099137931034482E-2</v>
      </c>
      <c r="V98" s="36">
        <f>Úrvinnsla!V98</f>
        <v>5194</v>
      </c>
      <c r="W98" s="37">
        <f>Úrvinnsla!W98</f>
        <v>2177</v>
      </c>
      <c r="X98" s="38">
        <f>Úrvinnsla!X98</f>
        <v>3017</v>
      </c>
      <c r="Y98" s="10">
        <f>Úrvinnsla!Y98</f>
        <v>-7.2593042138643709E-3</v>
      </c>
      <c r="Z98" s="44">
        <f>Úrvinnsla!Z98</f>
        <v>1.0060321916963164E-2</v>
      </c>
    </row>
    <row r="99" spans="1:26" x14ac:dyDescent="0.25">
      <c r="B99" s="65" t="s">
        <v>68</v>
      </c>
      <c r="C99" s="73">
        <f>Úrvinnsla!C99</f>
        <v>49</v>
      </c>
      <c r="D99" s="74">
        <f>Úrvinnsla!D99</f>
        <v>22</v>
      </c>
      <c r="E99" s="75">
        <f>Úrvinnsla!E99</f>
        <v>27</v>
      </c>
      <c r="F99" s="76">
        <f>Úrvinnsla!F99</f>
        <v>31</v>
      </c>
      <c r="G99" s="77">
        <f>Úrvinnsla!G99</f>
        <v>15</v>
      </c>
      <c r="H99" s="78">
        <f>Úrvinnsla!H99</f>
        <v>16</v>
      </c>
      <c r="I99" s="79">
        <f>Úrvinnsla!I99</f>
        <v>5</v>
      </c>
      <c r="J99" s="74">
        <f>Úrvinnsla!J99</f>
        <v>2</v>
      </c>
      <c r="K99" s="75">
        <f>Úrvinnsla!K99</f>
        <v>3</v>
      </c>
      <c r="L99" s="76">
        <f>Úrvinnsla!L99</f>
        <v>3</v>
      </c>
      <c r="M99" s="77">
        <f>Úrvinnsla!M99</f>
        <v>2</v>
      </c>
      <c r="N99" s="78">
        <f>Úrvinnsla!N99</f>
        <v>1</v>
      </c>
      <c r="P99" s="36">
        <f>Úrvinnsla!P99</f>
        <v>88</v>
      </c>
      <c r="Q99" s="37">
        <f>Úrvinnsla!Q99</f>
        <v>41</v>
      </c>
      <c r="R99" s="38">
        <f>Úrvinnsla!R99</f>
        <v>47</v>
      </c>
      <c r="S99" s="43">
        <f>Úrvinnsla!S99</f>
        <v>-4.4181034482758622E-3</v>
      </c>
      <c r="T99" s="44">
        <f>Úrvinnsla!T99</f>
        <v>5.0646551724137928E-3</v>
      </c>
      <c r="V99" s="36">
        <f>Úrvinnsla!V99</f>
        <v>2764</v>
      </c>
      <c r="W99" s="37">
        <f>Úrvinnsla!W99</f>
        <v>1065</v>
      </c>
      <c r="X99" s="38">
        <f>Úrvinnsla!X99</f>
        <v>1699</v>
      </c>
      <c r="Y99" s="10">
        <f>Úrvinnsla!Y99</f>
        <v>-3.5512903021431121E-3</v>
      </c>
      <c r="Z99" s="44">
        <f>Úrvinnsla!Z99</f>
        <v>5.665391759005772E-3</v>
      </c>
    </row>
    <row r="100" spans="1:26" x14ac:dyDescent="0.25">
      <c r="B100" s="65" t="s">
        <v>69</v>
      </c>
      <c r="C100" s="73">
        <f>Úrvinnsla!C100</f>
        <v>14</v>
      </c>
      <c r="D100" s="74">
        <f>Úrvinnsla!D100</f>
        <v>6</v>
      </c>
      <c r="E100" s="75">
        <f>Úrvinnsla!E100</f>
        <v>8</v>
      </c>
      <c r="F100" s="76">
        <f>Úrvinnsla!F100</f>
        <v>14</v>
      </c>
      <c r="G100" s="77">
        <f>Úrvinnsla!G100</f>
        <v>6</v>
      </c>
      <c r="H100" s="78">
        <f>Úrvinnsla!H100</f>
        <v>8</v>
      </c>
      <c r="I100" s="79">
        <f>Úrvinnsla!I100</f>
        <v>2</v>
      </c>
      <c r="J100" s="74">
        <f>Úrvinnsla!J100</f>
        <v>1</v>
      </c>
      <c r="K100" s="75">
        <f>Úrvinnsla!K100</f>
        <v>1</v>
      </c>
      <c r="L100" s="76">
        <f>Úrvinnsla!L100</f>
        <v>0</v>
      </c>
      <c r="M100" s="77">
        <f>Úrvinnsla!M100</f>
        <v>0</v>
      </c>
      <c r="N100" s="78">
        <f>Úrvinnsla!N100</f>
        <v>0</v>
      </c>
      <c r="P100" s="36">
        <f>Úrvinnsla!P100</f>
        <v>30</v>
      </c>
      <c r="Q100" s="37">
        <f>Úrvinnsla!Q100</f>
        <v>13</v>
      </c>
      <c r="R100" s="38">
        <f>Úrvinnsla!R100</f>
        <v>17</v>
      </c>
      <c r="S100" s="43">
        <f>Úrvinnsla!S100</f>
        <v>-1.4008620689655172E-3</v>
      </c>
      <c r="T100" s="44">
        <f>Úrvinnsla!T100</f>
        <v>1.8318965517241379E-3</v>
      </c>
      <c r="V100" s="36">
        <f>Úrvinnsla!V100</f>
        <v>1024</v>
      </c>
      <c r="W100" s="37">
        <f>Úrvinnsla!W100</f>
        <v>338</v>
      </c>
      <c r="X100" s="38">
        <f>Úrvinnsla!X100</f>
        <v>686</v>
      </c>
      <c r="Y100" s="10">
        <f>Úrvinnsla!Y100</f>
        <v>-1.1270761710087999E-3</v>
      </c>
      <c r="Z100" s="44">
        <f>Úrvinnsla!Z100</f>
        <v>2.2874977908640139E-3</v>
      </c>
    </row>
    <row r="101" spans="1:26" x14ac:dyDescent="0.25">
      <c r="B101" s="65" t="s">
        <v>70</v>
      </c>
      <c r="C101" s="73">
        <f>Úrvinnsla!C101</f>
        <v>5</v>
      </c>
      <c r="D101" s="74">
        <f>Úrvinnsla!D101</f>
        <v>0</v>
      </c>
      <c r="E101" s="75">
        <f>Úrvinnsla!E101</f>
        <v>5</v>
      </c>
      <c r="F101" s="76">
        <f>Úrvinnsla!F101</f>
        <v>2</v>
      </c>
      <c r="G101" s="77">
        <f>Úrvinnsla!G101</f>
        <v>0</v>
      </c>
      <c r="H101" s="78">
        <f>Úrvinnsla!H101</f>
        <v>2</v>
      </c>
      <c r="I101" s="79">
        <f>Úrvinnsla!I101</f>
        <v>0</v>
      </c>
      <c r="J101" s="74">
        <f>Úrvinnsla!J101</f>
        <v>0</v>
      </c>
      <c r="K101" s="75">
        <f>Úrvinnsla!K101</f>
        <v>0</v>
      </c>
      <c r="L101" s="76">
        <f>Úrvinnsla!L101</f>
        <v>0</v>
      </c>
      <c r="M101" s="77">
        <f>Úrvinnsla!M101</f>
        <v>0</v>
      </c>
      <c r="N101" s="78">
        <f>Úrvinnsla!N101</f>
        <v>0</v>
      </c>
      <c r="P101" s="36">
        <f>Úrvinnsla!P101</f>
        <v>7</v>
      </c>
      <c r="Q101" s="37">
        <f>Úrvinnsla!Q101</f>
        <v>0</v>
      </c>
      <c r="R101" s="38">
        <f>Úrvinnsla!R101</f>
        <v>7</v>
      </c>
      <c r="S101" s="43">
        <f>Úrvinnsla!S101</f>
        <v>0</v>
      </c>
      <c r="T101" s="44">
        <f>Úrvinnsla!T101</f>
        <v>7.543103448275862E-4</v>
      </c>
      <c r="V101" s="36">
        <f>Úrvinnsla!V101</f>
        <v>232</v>
      </c>
      <c r="W101" s="37">
        <f>Úrvinnsla!W101</f>
        <v>51</v>
      </c>
      <c r="X101" s="38">
        <f>Úrvinnsla!X101</f>
        <v>181</v>
      </c>
      <c r="Y101" s="10">
        <f>Úrvinnsla!Y101</f>
        <v>-1.700617891167124E-4</v>
      </c>
      <c r="Z101" s="44">
        <f>Úrvinnsla!Z101</f>
        <v>6.03552624120097E-4</v>
      </c>
    </row>
    <row r="102" spans="1:26" ht="15.75" thickBot="1" x14ac:dyDescent="0.3">
      <c r="B102" s="65" t="s">
        <v>71</v>
      </c>
      <c r="C102" s="80">
        <f>Úrvinnsla!C102</f>
        <v>1</v>
      </c>
      <c r="D102" s="81">
        <f>Úrvinnsla!D102</f>
        <v>0</v>
      </c>
      <c r="E102" s="82">
        <f>Úrvinnsla!E102</f>
        <v>1</v>
      </c>
      <c r="F102" s="83">
        <f>Úrvinnsla!F102</f>
        <v>0</v>
      </c>
      <c r="G102" s="84">
        <f>Úrvinnsla!G102</f>
        <v>0</v>
      </c>
      <c r="H102" s="85">
        <f>Úrvinnsla!H102</f>
        <v>0</v>
      </c>
      <c r="I102" s="86">
        <f>Úrvinnsla!I102</f>
        <v>1</v>
      </c>
      <c r="J102" s="81">
        <f>Úrvinnsla!J102</f>
        <v>1</v>
      </c>
      <c r="K102" s="82">
        <f>Úrvinnsla!K102</f>
        <v>0</v>
      </c>
      <c r="L102" s="83">
        <f>Úrvinnsla!L102</f>
        <v>0</v>
      </c>
      <c r="M102" s="84">
        <f>Úrvinnsla!M102</f>
        <v>0</v>
      </c>
      <c r="N102" s="85">
        <f>Úrvinnsla!N102</f>
        <v>0</v>
      </c>
      <c r="P102" s="39">
        <f>Úrvinnsla!P102</f>
        <v>2</v>
      </c>
      <c r="Q102" s="40">
        <f>Úrvinnsla!Q102</f>
        <v>1</v>
      </c>
      <c r="R102" s="41">
        <f>Úrvinnsla!R102</f>
        <v>1</v>
      </c>
      <c r="S102" s="45">
        <f>Úrvinnsla!S102</f>
        <v>-1.0775862068965517E-4</v>
      </c>
      <c r="T102" s="46">
        <f>Úrvinnsla!T102</f>
        <v>1.0775862068965517E-4</v>
      </c>
      <c r="V102" s="39">
        <f>Úrvinnsla!V102</f>
        <v>33</v>
      </c>
      <c r="W102" s="40">
        <f>Úrvinnsla!W102</f>
        <v>9</v>
      </c>
      <c r="X102" s="41">
        <f>Úrvinnsla!X102</f>
        <v>24</v>
      </c>
      <c r="Y102" s="51">
        <f>Úrvinnsla!Y102</f>
        <v>-3.0010903961772778E-5</v>
      </c>
      <c r="Z102" s="46">
        <f>Úrvinnsla!Z102</f>
        <v>8.002907723139408E-5</v>
      </c>
    </row>
    <row r="103" spans="1:26" x14ac:dyDescent="0.25">
      <c r="C103" s="107"/>
      <c r="D103" s="107"/>
      <c r="H103" s="107"/>
      <c r="I103" s="107"/>
      <c r="J103" s="108"/>
      <c r="O103" s="2" t="s">
        <v>46</v>
      </c>
      <c r="P103" s="9">
        <f>SUM(P82:P102)</f>
        <v>11516</v>
      </c>
      <c r="Q103" s="9">
        <f>SUM(Q82:Q102)</f>
        <v>6768</v>
      </c>
      <c r="R103" s="9">
        <f>SUM(R82:R102)</f>
        <v>4748</v>
      </c>
      <c r="U103" s="2" t="s">
        <v>46</v>
      </c>
      <c r="V103" s="9">
        <f>SUM(V82:V102)</f>
        <v>299891</v>
      </c>
      <c r="W103" s="9">
        <f>SUM(W82:W102)</f>
        <v>151202</v>
      </c>
      <c r="X103" s="9">
        <f>SUM(X82:X102)</f>
        <v>148689</v>
      </c>
    </row>
    <row r="104" spans="1:26" ht="15.75" thickBot="1" x14ac:dyDescent="0.3"/>
    <row r="105" spans="1:26" ht="21.75" thickBot="1" x14ac:dyDescent="0.4">
      <c r="A105" s="2" t="s">
        <v>44</v>
      </c>
      <c r="B105" s="64">
        <v>2007</v>
      </c>
      <c r="C105" s="127" t="s">
        <v>34</v>
      </c>
      <c r="D105" s="128"/>
      <c r="E105" s="129"/>
      <c r="F105" s="127" t="s">
        <v>35</v>
      </c>
      <c r="G105" s="128"/>
      <c r="H105" s="129"/>
      <c r="I105" s="127" t="s">
        <v>36</v>
      </c>
      <c r="J105" s="128"/>
      <c r="K105" s="129"/>
      <c r="L105" s="127" t="s">
        <v>37</v>
      </c>
      <c r="M105" s="128"/>
      <c r="N105" s="129"/>
      <c r="O105" s="42"/>
      <c r="P105" s="130" t="s">
        <v>44</v>
      </c>
      <c r="Q105" s="131"/>
      <c r="R105" s="132"/>
      <c r="S105" s="133">
        <f>B105</f>
        <v>2007</v>
      </c>
      <c r="T105" s="134"/>
      <c r="V105" s="130" t="s">
        <v>45</v>
      </c>
      <c r="W105" s="131"/>
      <c r="X105" s="132"/>
      <c r="Y105" s="133">
        <f>B105</f>
        <v>2007</v>
      </c>
      <c r="Z105" s="134"/>
    </row>
    <row r="106" spans="1:26" ht="15.75" thickBot="1" x14ac:dyDescent="0.3">
      <c r="A106" s="2"/>
      <c r="B106" s="65"/>
      <c r="C106" s="13" t="s">
        <v>46</v>
      </c>
      <c r="D106" s="12" t="s">
        <v>47</v>
      </c>
      <c r="E106" s="14" t="s">
        <v>48</v>
      </c>
      <c r="F106" s="13" t="s">
        <v>46</v>
      </c>
      <c r="G106" s="12" t="s">
        <v>47</v>
      </c>
      <c r="H106" s="14" t="s">
        <v>48</v>
      </c>
      <c r="I106" s="13" t="s">
        <v>46</v>
      </c>
      <c r="J106" s="12" t="s">
        <v>47</v>
      </c>
      <c r="K106" s="14" t="s">
        <v>48</v>
      </c>
      <c r="L106" s="13" t="s">
        <v>46</v>
      </c>
      <c r="M106" s="12" t="s">
        <v>47</v>
      </c>
      <c r="N106" s="14" t="s">
        <v>48</v>
      </c>
      <c r="O106" s="12"/>
      <c r="P106" s="21" t="s">
        <v>46</v>
      </c>
      <c r="Q106" s="22" t="s">
        <v>47</v>
      </c>
      <c r="R106" s="23" t="s">
        <v>48</v>
      </c>
      <c r="S106" s="18" t="s">
        <v>49</v>
      </c>
      <c r="T106" s="20" t="s">
        <v>50</v>
      </c>
      <c r="U106" s="2"/>
      <c r="V106" s="15" t="s">
        <v>46</v>
      </c>
      <c r="W106" s="16" t="s">
        <v>47</v>
      </c>
      <c r="X106" s="17" t="s">
        <v>48</v>
      </c>
      <c r="Y106" s="18" t="s">
        <v>49</v>
      </c>
      <c r="Z106" s="20" t="s">
        <v>50</v>
      </c>
    </row>
    <row r="107" spans="1:26" x14ac:dyDescent="0.25">
      <c r="B107" s="65" t="s">
        <v>51</v>
      </c>
      <c r="C107" s="66">
        <f>Úrvinnsla!C107</f>
        <v>290</v>
      </c>
      <c r="D107" s="67">
        <f>Úrvinnsla!D107</f>
        <v>165</v>
      </c>
      <c r="E107" s="68">
        <f>Úrvinnsla!E107</f>
        <v>125</v>
      </c>
      <c r="F107" s="69">
        <f>Úrvinnsla!F107</f>
        <v>327</v>
      </c>
      <c r="G107" s="70">
        <f>Úrvinnsla!G107</f>
        <v>167</v>
      </c>
      <c r="H107" s="71">
        <f>Úrvinnsla!H107</f>
        <v>160</v>
      </c>
      <c r="I107" s="72">
        <f>Úrvinnsla!I107</f>
        <v>47</v>
      </c>
      <c r="J107" s="67">
        <f>Úrvinnsla!J107</f>
        <v>17</v>
      </c>
      <c r="K107" s="68">
        <f>Úrvinnsla!K107</f>
        <v>30</v>
      </c>
      <c r="L107" s="69">
        <f>Úrvinnsla!L107</f>
        <v>3</v>
      </c>
      <c r="M107" s="70">
        <f>Úrvinnsla!M107</f>
        <v>2</v>
      </c>
      <c r="N107" s="71">
        <f>Úrvinnsla!N107</f>
        <v>1</v>
      </c>
      <c r="P107" s="33">
        <f>Úrvinnsla!P107</f>
        <v>667</v>
      </c>
      <c r="Q107" s="34">
        <f>Úrvinnsla!Q107</f>
        <v>351</v>
      </c>
      <c r="R107" s="35">
        <f>Úrvinnsla!R107</f>
        <v>316</v>
      </c>
      <c r="S107" s="43">
        <f>Úrvinnsla!S107</f>
        <v>-2.6621160409556314E-2</v>
      </c>
      <c r="T107" s="44">
        <f>Úrvinnsla!T107</f>
        <v>2.396662874478574E-2</v>
      </c>
      <c r="V107" s="33">
        <f>Úrvinnsla!V107</f>
        <v>21435</v>
      </c>
      <c r="W107" s="34">
        <f>Úrvinnsla!W107</f>
        <v>10924</v>
      </c>
      <c r="X107" s="35">
        <f>Úrvinnsla!X107</f>
        <v>10511</v>
      </c>
      <c r="Y107" s="50">
        <f>Úrvinnsla!Y107</f>
        <v>-3.5505343352661277E-2</v>
      </c>
      <c r="Z107" s="48">
        <f>Úrvinnsla!Z107</f>
        <v>3.4163004758314047E-2</v>
      </c>
    </row>
    <row r="108" spans="1:26" x14ac:dyDescent="0.25">
      <c r="B108" s="65" t="s">
        <v>52</v>
      </c>
      <c r="C108" s="73">
        <f>Úrvinnsla!C108</f>
        <v>322</v>
      </c>
      <c r="D108" s="74">
        <f>Úrvinnsla!D108</f>
        <v>150</v>
      </c>
      <c r="E108" s="75">
        <f>Úrvinnsla!E108</f>
        <v>172</v>
      </c>
      <c r="F108" s="76">
        <f>Úrvinnsla!F108</f>
        <v>330</v>
      </c>
      <c r="G108" s="77">
        <f>Úrvinnsla!G108</f>
        <v>179</v>
      </c>
      <c r="H108" s="78">
        <f>Úrvinnsla!H108</f>
        <v>151</v>
      </c>
      <c r="I108" s="79">
        <f>Úrvinnsla!I108</f>
        <v>44</v>
      </c>
      <c r="J108" s="74">
        <f>Úrvinnsla!J108</f>
        <v>23</v>
      </c>
      <c r="K108" s="75">
        <f>Úrvinnsla!K108</f>
        <v>21</v>
      </c>
      <c r="L108" s="76">
        <f>Úrvinnsla!L108</f>
        <v>8</v>
      </c>
      <c r="M108" s="77">
        <f>Úrvinnsla!M108</f>
        <v>5</v>
      </c>
      <c r="N108" s="78">
        <f>Úrvinnsla!N108</f>
        <v>3</v>
      </c>
      <c r="P108" s="36">
        <f>Úrvinnsla!P108</f>
        <v>704</v>
      </c>
      <c r="Q108" s="37">
        <f>Úrvinnsla!Q108</f>
        <v>357</v>
      </c>
      <c r="R108" s="38">
        <f>Úrvinnsla!R108</f>
        <v>347</v>
      </c>
      <c r="S108" s="43">
        <f>Úrvinnsla!S108</f>
        <v>-2.7076222980659842E-2</v>
      </c>
      <c r="T108" s="44">
        <f>Úrvinnsla!T108</f>
        <v>2.6317785362153963E-2</v>
      </c>
      <c r="V108" s="36">
        <f>Úrvinnsla!V108</f>
        <v>21272</v>
      </c>
      <c r="W108" s="37">
        <f>Úrvinnsla!W108</f>
        <v>10791</v>
      </c>
      <c r="X108" s="38">
        <f>Úrvinnsla!X108</f>
        <v>10481</v>
      </c>
      <c r="Y108" s="10">
        <f>Úrvinnsla!Y108</f>
        <v>-3.5073064822278267E-2</v>
      </c>
      <c r="Z108" s="44">
        <f>Úrvinnsla!Z108</f>
        <v>3.4065498322889312E-2</v>
      </c>
    </row>
    <row r="109" spans="1:26" x14ac:dyDescent="0.25">
      <c r="B109" s="65" t="s">
        <v>53</v>
      </c>
      <c r="C109" s="73">
        <f>Úrvinnsla!C109</f>
        <v>356</v>
      </c>
      <c r="D109" s="74">
        <f>Úrvinnsla!D109</f>
        <v>180</v>
      </c>
      <c r="E109" s="75">
        <f>Úrvinnsla!E109</f>
        <v>176</v>
      </c>
      <c r="F109" s="76">
        <f>Úrvinnsla!F109</f>
        <v>354</v>
      </c>
      <c r="G109" s="77">
        <f>Úrvinnsla!G109</f>
        <v>172</v>
      </c>
      <c r="H109" s="78">
        <f>Úrvinnsla!H109</f>
        <v>182</v>
      </c>
      <c r="I109" s="79">
        <f>Úrvinnsla!I109</f>
        <v>44</v>
      </c>
      <c r="J109" s="74">
        <f>Úrvinnsla!J109</f>
        <v>22</v>
      </c>
      <c r="K109" s="75">
        <f>Úrvinnsla!K109</f>
        <v>22</v>
      </c>
      <c r="L109" s="76">
        <f>Úrvinnsla!L109</f>
        <v>3</v>
      </c>
      <c r="M109" s="77">
        <f>Úrvinnsla!M109</f>
        <v>2</v>
      </c>
      <c r="N109" s="78">
        <f>Úrvinnsla!N109</f>
        <v>1</v>
      </c>
      <c r="P109" s="36">
        <f>Úrvinnsla!P109</f>
        <v>757</v>
      </c>
      <c r="Q109" s="37">
        <f>Úrvinnsla!Q109</f>
        <v>376</v>
      </c>
      <c r="R109" s="38">
        <f>Úrvinnsla!R109</f>
        <v>381</v>
      </c>
      <c r="S109" s="43">
        <f>Úrvinnsla!S109</f>
        <v>-2.8517254455821008E-2</v>
      </c>
      <c r="T109" s="44">
        <f>Úrvinnsla!T109</f>
        <v>2.8896473265073948E-2</v>
      </c>
      <c r="V109" s="36">
        <f>Úrvinnsla!V109</f>
        <v>22760</v>
      </c>
      <c r="W109" s="37">
        <f>Úrvinnsla!W109</f>
        <v>11658</v>
      </c>
      <c r="X109" s="38">
        <f>Úrvinnsla!X109</f>
        <v>11102</v>
      </c>
      <c r="Y109" s="10">
        <f>Úrvinnsla!Y109</f>
        <v>-3.7891000806053197E-2</v>
      </c>
      <c r="Z109" s="44">
        <f>Úrvinnsla!Z109</f>
        <v>3.6083881536181389E-2</v>
      </c>
    </row>
    <row r="110" spans="1:26" x14ac:dyDescent="0.25">
      <c r="B110" s="65" t="s">
        <v>54</v>
      </c>
      <c r="C110" s="73">
        <f>Úrvinnsla!C110</f>
        <v>355</v>
      </c>
      <c r="D110" s="74">
        <f>Úrvinnsla!D110</f>
        <v>179</v>
      </c>
      <c r="E110" s="75">
        <f>Úrvinnsla!E110</f>
        <v>176</v>
      </c>
      <c r="F110" s="76">
        <f>Úrvinnsla!F110</f>
        <v>375</v>
      </c>
      <c r="G110" s="77">
        <f>Úrvinnsla!G110</f>
        <v>183</v>
      </c>
      <c r="H110" s="78">
        <f>Úrvinnsla!H110</f>
        <v>192</v>
      </c>
      <c r="I110" s="79">
        <f>Úrvinnsla!I110</f>
        <v>65</v>
      </c>
      <c r="J110" s="74">
        <f>Úrvinnsla!J110</f>
        <v>37</v>
      </c>
      <c r="K110" s="75">
        <f>Úrvinnsla!K110</f>
        <v>28</v>
      </c>
      <c r="L110" s="76">
        <f>Úrvinnsla!L110</f>
        <v>12</v>
      </c>
      <c r="M110" s="77">
        <f>Úrvinnsla!M110</f>
        <v>6</v>
      </c>
      <c r="N110" s="78">
        <f>Úrvinnsla!N110</f>
        <v>6</v>
      </c>
      <c r="P110" s="36">
        <f>Úrvinnsla!P110</f>
        <v>807</v>
      </c>
      <c r="Q110" s="37">
        <f>Úrvinnsla!Q110</f>
        <v>405</v>
      </c>
      <c r="R110" s="38">
        <f>Úrvinnsla!R110</f>
        <v>402</v>
      </c>
      <c r="S110" s="43">
        <f>Úrvinnsla!S110</f>
        <v>-3.0716723549488054E-2</v>
      </c>
      <c r="T110" s="44">
        <f>Úrvinnsla!T110</f>
        <v>3.0489192263936291E-2</v>
      </c>
      <c r="V110" s="36">
        <f>Úrvinnsla!V110</f>
        <v>23017</v>
      </c>
      <c r="W110" s="37">
        <f>Úrvinnsla!W110</f>
        <v>11870</v>
      </c>
      <c r="X110" s="38">
        <f>Úrvinnsla!X110</f>
        <v>11147</v>
      </c>
      <c r="Y110" s="10">
        <f>Úrvinnsla!Y110</f>
        <v>-3.8580046283054684E-2</v>
      </c>
      <c r="Z110" s="44">
        <f>Úrvinnsla!Z110</f>
        <v>3.6230141189318492E-2</v>
      </c>
    </row>
    <row r="111" spans="1:26" x14ac:dyDescent="0.25">
      <c r="B111" s="65" t="s">
        <v>55</v>
      </c>
      <c r="C111" s="73">
        <f>Úrvinnsla!C111</f>
        <v>362</v>
      </c>
      <c r="D111" s="74">
        <f>Úrvinnsla!D111</f>
        <v>204</v>
      </c>
      <c r="E111" s="75">
        <f>Úrvinnsla!E111</f>
        <v>158</v>
      </c>
      <c r="F111" s="76">
        <f>Úrvinnsla!F111</f>
        <v>371</v>
      </c>
      <c r="G111" s="77">
        <f>Úrvinnsla!G111</f>
        <v>208</v>
      </c>
      <c r="H111" s="78">
        <f>Úrvinnsla!H111</f>
        <v>163</v>
      </c>
      <c r="I111" s="79">
        <f>Úrvinnsla!I111</f>
        <v>44</v>
      </c>
      <c r="J111" s="74">
        <f>Úrvinnsla!J111</f>
        <v>28</v>
      </c>
      <c r="K111" s="75">
        <f>Úrvinnsla!K111</f>
        <v>16</v>
      </c>
      <c r="L111" s="76">
        <f>Úrvinnsla!L111</f>
        <v>20</v>
      </c>
      <c r="M111" s="77">
        <f>Úrvinnsla!M111</f>
        <v>16</v>
      </c>
      <c r="N111" s="78">
        <f>Úrvinnsla!N111</f>
        <v>4</v>
      </c>
      <c r="P111" s="36">
        <f>Úrvinnsla!P111</f>
        <v>797</v>
      </c>
      <c r="Q111" s="37">
        <f>Úrvinnsla!Q111</f>
        <v>456</v>
      </c>
      <c r="R111" s="38">
        <f>Úrvinnsla!R111</f>
        <v>341</v>
      </c>
      <c r="S111" s="43">
        <f>Úrvinnsla!S111</f>
        <v>-3.4584755403868031E-2</v>
      </c>
      <c r="T111" s="44">
        <f>Úrvinnsla!T111</f>
        <v>2.5862722791050435E-2</v>
      </c>
      <c r="V111" s="36">
        <f>Úrvinnsla!V111</f>
        <v>21632</v>
      </c>
      <c r="W111" s="37">
        <f>Úrvinnsla!W111</f>
        <v>11005</v>
      </c>
      <c r="X111" s="38">
        <f>Úrvinnsla!X111</f>
        <v>10627</v>
      </c>
      <c r="Y111" s="10">
        <f>Úrvinnsla!Y111</f>
        <v>-3.5768610728308066E-2</v>
      </c>
      <c r="Z111" s="44">
        <f>Úrvinnsla!Z111</f>
        <v>3.454002964195637E-2</v>
      </c>
    </row>
    <row r="112" spans="1:26" x14ac:dyDescent="0.25">
      <c r="B112" s="65" t="s">
        <v>56</v>
      </c>
      <c r="C112" s="73">
        <f>Úrvinnsla!C112</f>
        <v>400</v>
      </c>
      <c r="D112" s="74">
        <f>Úrvinnsla!D112</f>
        <v>269</v>
      </c>
      <c r="E112" s="75">
        <f>Úrvinnsla!E112</f>
        <v>131</v>
      </c>
      <c r="F112" s="76">
        <f>Úrvinnsla!F112</f>
        <v>420</v>
      </c>
      <c r="G112" s="77">
        <f>Úrvinnsla!G112</f>
        <v>257</v>
      </c>
      <c r="H112" s="78">
        <f>Úrvinnsla!H112</f>
        <v>163</v>
      </c>
      <c r="I112" s="79">
        <f>Úrvinnsla!I112</f>
        <v>41</v>
      </c>
      <c r="J112" s="74">
        <f>Úrvinnsla!J112</f>
        <v>17</v>
      </c>
      <c r="K112" s="75">
        <f>Úrvinnsla!K112</f>
        <v>24</v>
      </c>
      <c r="L112" s="76">
        <f>Úrvinnsla!L112</f>
        <v>28</v>
      </c>
      <c r="M112" s="77">
        <f>Úrvinnsla!M112</f>
        <v>24</v>
      </c>
      <c r="N112" s="78">
        <f>Úrvinnsla!N112</f>
        <v>4</v>
      </c>
      <c r="P112" s="36">
        <f>Úrvinnsla!P112</f>
        <v>889</v>
      </c>
      <c r="Q112" s="37">
        <f>Úrvinnsla!Q112</f>
        <v>567</v>
      </c>
      <c r="R112" s="38">
        <f>Úrvinnsla!R112</f>
        <v>322</v>
      </c>
      <c r="S112" s="43">
        <f>Úrvinnsla!S112</f>
        <v>-4.3003412969283276E-2</v>
      </c>
      <c r="T112" s="44">
        <f>Úrvinnsla!T112</f>
        <v>2.4421691315889268E-2</v>
      </c>
      <c r="V112" s="36">
        <f>Úrvinnsla!V112</f>
        <v>22993</v>
      </c>
      <c r="W112" s="37">
        <f>Úrvinnsla!W112</f>
        <v>11868</v>
      </c>
      <c r="X112" s="38">
        <f>Úrvinnsla!X112</f>
        <v>11125</v>
      </c>
      <c r="Y112" s="10">
        <f>Úrvinnsla!Y112</f>
        <v>-3.8573545854026364E-2</v>
      </c>
      <c r="Z112" s="44">
        <f>Úrvinnsla!Z112</f>
        <v>3.615863647000702E-2</v>
      </c>
    </row>
    <row r="113" spans="2:26" x14ac:dyDescent="0.25">
      <c r="B113" s="65" t="s">
        <v>57</v>
      </c>
      <c r="C113" s="73">
        <f>Úrvinnsla!C113</f>
        <v>443</v>
      </c>
      <c r="D113" s="74">
        <f>Úrvinnsla!D113</f>
        <v>313</v>
      </c>
      <c r="E113" s="75">
        <f>Úrvinnsla!E113</f>
        <v>130</v>
      </c>
      <c r="F113" s="76">
        <f>Úrvinnsla!F113</f>
        <v>528</v>
      </c>
      <c r="G113" s="77">
        <f>Úrvinnsla!G113</f>
        <v>371</v>
      </c>
      <c r="H113" s="78">
        <f>Úrvinnsla!H113</f>
        <v>157</v>
      </c>
      <c r="I113" s="79">
        <f>Úrvinnsla!I113</f>
        <v>37</v>
      </c>
      <c r="J113" s="74">
        <f>Úrvinnsla!J113</f>
        <v>20</v>
      </c>
      <c r="K113" s="75">
        <f>Úrvinnsla!K113</f>
        <v>17</v>
      </c>
      <c r="L113" s="76">
        <f>Úrvinnsla!L113</f>
        <v>83</v>
      </c>
      <c r="M113" s="77">
        <f>Úrvinnsla!M113</f>
        <v>77</v>
      </c>
      <c r="N113" s="78">
        <f>Úrvinnsla!N113</f>
        <v>6</v>
      </c>
      <c r="P113" s="36">
        <f>Úrvinnsla!P113</f>
        <v>1091</v>
      </c>
      <c r="Q113" s="37">
        <f>Úrvinnsla!Q113</f>
        <v>781</v>
      </c>
      <c r="R113" s="38">
        <f>Úrvinnsla!R113</f>
        <v>310</v>
      </c>
      <c r="S113" s="43">
        <f>Úrvinnsla!S113</f>
        <v>-5.9233978005309065E-2</v>
      </c>
      <c r="T113" s="44">
        <f>Úrvinnsla!T113</f>
        <v>2.3511566173682216E-2</v>
      </c>
      <c r="V113" s="36">
        <f>Úrvinnsla!V113</f>
        <v>22614</v>
      </c>
      <c r="W113" s="37">
        <f>Úrvinnsla!W113</f>
        <v>11910</v>
      </c>
      <c r="X113" s="38">
        <f>Úrvinnsla!X113</f>
        <v>10704</v>
      </c>
      <c r="Y113" s="10">
        <f>Úrvinnsla!Y113</f>
        <v>-3.8710054863621002E-2</v>
      </c>
      <c r="Z113" s="44">
        <f>Úrvinnsla!Z113</f>
        <v>3.4790296159546527E-2</v>
      </c>
    </row>
    <row r="114" spans="2:26" x14ac:dyDescent="0.25">
      <c r="B114" s="65" t="s">
        <v>58</v>
      </c>
      <c r="C114" s="73">
        <f>Úrvinnsla!C114</f>
        <v>492</v>
      </c>
      <c r="D114" s="74">
        <f>Úrvinnsla!D114</f>
        <v>341</v>
      </c>
      <c r="E114" s="75">
        <f>Úrvinnsla!E114</f>
        <v>151</v>
      </c>
      <c r="F114" s="76">
        <f>Úrvinnsla!F114</f>
        <v>561</v>
      </c>
      <c r="G114" s="77">
        <f>Úrvinnsla!G114</f>
        <v>409</v>
      </c>
      <c r="H114" s="78">
        <f>Úrvinnsla!H114</f>
        <v>152</v>
      </c>
      <c r="I114" s="79">
        <f>Úrvinnsla!I114</f>
        <v>35</v>
      </c>
      <c r="J114" s="74">
        <f>Úrvinnsla!J114</f>
        <v>22</v>
      </c>
      <c r="K114" s="75">
        <f>Úrvinnsla!K114</f>
        <v>13</v>
      </c>
      <c r="L114" s="76">
        <f>Úrvinnsla!L114</f>
        <v>80</v>
      </c>
      <c r="M114" s="77">
        <f>Úrvinnsla!M114</f>
        <v>78</v>
      </c>
      <c r="N114" s="78">
        <f>Úrvinnsla!N114</f>
        <v>2</v>
      </c>
      <c r="P114" s="36">
        <f>Úrvinnsla!P114</f>
        <v>1168</v>
      </c>
      <c r="Q114" s="37">
        <f>Úrvinnsla!Q114</f>
        <v>850</v>
      </c>
      <c r="R114" s="38">
        <f>Úrvinnsla!R114</f>
        <v>318</v>
      </c>
      <c r="S114" s="43">
        <f>Úrvinnsla!S114</f>
        <v>-6.4467197572999624E-2</v>
      </c>
      <c r="T114" s="44">
        <f>Úrvinnsla!T114</f>
        <v>2.4118316268486917E-2</v>
      </c>
      <c r="V114" s="36">
        <f>Úrvinnsla!V114</f>
        <v>21014</v>
      </c>
      <c r="W114" s="37">
        <f>Úrvinnsla!W114</f>
        <v>11009</v>
      </c>
      <c r="X114" s="38">
        <f>Úrvinnsla!X114</f>
        <v>10005</v>
      </c>
      <c r="Y114" s="10">
        <f>Úrvinnsla!Y114</f>
        <v>-3.5781611586364698E-2</v>
      </c>
      <c r="Z114" s="44">
        <f>Úrvinnsla!Z114</f>
        <v>3.2518396214150133E-2</v>
      </c>
    </row>
    <row r="115" spans="2:26" x14ac:dyDescent="0.25">
      <c r="B115" s="65" t="s">
        <v>59</v>
      </c>
      <c r="C115" s="73">
        <f>Úrvinnsla!C115</f>
        <v>539</v>
      </c>
      <c r="D115" s="74">
        <f>Úrvinnsla!D115</f>
        <v>386</v>
      </c>
      <c r="E115" s="75">
        <f>Úrvinnsla!E115</f>
        <v>153</v>
      </c>
      <c r="F115" s="76">
        <f>Úrvinnsla!F115</f>
        <v>634</v>
      </c>
      <c r="G115" s="77">
        <f>Úrvinnsla!G115</f>
        <v>443</v>
      </c>
      <c r="H115" s="78">
        <f>Úrvinnsla!H115</f>
        <v>191</v>
      </c>
      <c r="I115" s="79">
        <f>Úrvinnsla!I115</f>
        <v>54</v>
      </c>
      <c r="J115" s="74">
        <f>Úrvinnsla!J115</f>
        <v>21</v>
      </c>
      <c r="K115" s="75">
        <f>Úrvinnsla!K115</f>
        <v>33</v>
      </c>
      <c r="L115" s="76">
        <f>Úrvinnsla!L115</f>
        <v>90</v>
      </c>
      <c r="M115" s="77">
        <f>Úrvinnsla!M115</f>
        <v>85</v>
      </c>
      <c r="N115" s="78">
        <f>Úrvinnsla!N115</f>
        <v>5</v>
      </c>
      <c r="P115" s="36">
        <f>Úrvinnsla!P115</f>
        <v>1317</v>
      </c>
      <c r="Q115" s="37">
        <f>Úrvinnsla!Q115</f>
        <v>935</v>
      </c>
      <c r="R115" s="38">
        <f>Úrvinnsla!R115</f>
        <v>382</v>
      </c>
      <c r="S115" s="43">
        <f>Úrvinnsla!S115</f>
        <v>-7.0913917330299586E-2</v>
      </c>
      <c r="T115" s="44">
        <f>Úrvinnsla!T115</f>
        <v>2.8972317026924536E-2</v>
      </c>
      <c r="V115" s="36">
        <f>Úrvinnsla!V115</f>
        <v>22939</v>
      </c>
      <c r="W115" s="37">
        <f>Úrvinnsla!W115</f>
        <v>11824</v>
      </c>
      <c r="X115" s="38">
        <f>Úrvinnsla!X115</f>
        <v>11115</v>
      </c>
      <c r="Y115" s="10">
        <f>Úrvinnsla!Y115</f>
        <v>-3.8430536415403414E-2</v>
      </c>
      <c r="Z115" s="44">
        <f>Úrvinnsla!Z115</f>
        <v>3.6126134324865444E-2</v>
      </c>
    </row>
    <row r="116" spans="2:26" x14ac:dyDescent="0.25">
      <c r="B116" s="65" t="s">
        <v>60</v>
      </c>
      <c r="C116" s="73">
        <f>Úrvinnsla!C116</f>
        <v>683</v>
      </c>
      <c r="D116" s="74">
        <f>Úrvinnsla!D116</f>
        <v>514</v>
      </c>
      <c r="E116" s="75">
        <f>Úrvinnsla!E116</f>
        <v>169</v>
      </c>
      <c r="F116" s="76">
        <f>Úrvinnsla!F116</f>
        <v>519</v>
      </c>
      <c r="G116" s="77">
        <f>Úrvinnsla!G116</f>
        <v>349</v>
      </c>
      <c r="H116" s="78">
        <f>Úrvinnsla!H116</f>
        <v>170</v>
      </c>
      <c r="I116" s="79">
        <f>Úrvinnsla!I116</f>
        <v>47</v>
      </c>
      <c r="J116" s="74">
        <f>Úrvinnsla!J116</f>
        <v>24</v>
      </c>
      <c r="K116" s="75">
        <f>Úrvinnsla!K116</f>
        <v>23</v>
      </c>
      <c r="L116" s="76">
        <f>Úrvinnsla!L116</f>
        <v>81</v>
      </c>
      <c r="M116" s="77">
        <f>Úrvinnsla!M116</f>
        <v>73</v>
      </c>
      <c r="N116" s="78">
        <f>Úrvinnsla!N116</f>
        <v>8</v>
      </c>
      <c r="P116" s="36">
        <f>Úrvinnsla!P116</f>
        <v>1330</v>
      </c>
      <c r="Q116" s="37">
        <f>Úrvinnsla!Q116</f>
        <v>960</v>
      </c>
      <c r="R116" s="38">
        <f>Úrvinnsla!R116</f>
        <v>370</v>
      </c>
      <c r="S116" s="43">
        <f>Úrvinnsla!S116</f>
        <v>-7.2810011376564274E-2</v>
      </c>
      <c r="T116" s="44">
        <f>Úrvinnsla!T116</f>
        <v>2.8062191884717484E-2</v>
      </c>
      <c r="V116" s="36">
        <f>Úrvinnsla!V116</f>
        <v>22236</v>
      </c>
      <c r="W116" s="37">
        <f>Úrvinnsla!W116</f>
        <v>11680</v>
      </c>
      <c r="X116" s="38">
        <f>Úrvinnsla!X116</f>
        <v>10556</v>
      </c>
      <c r="Y116" s="10">
        <f>Úrvinnsla!Y116</f>
        <v>-3.7962505525364676E-2</v>
      </c>
      <c r="Z116" s="44">
        <f>Úrvinnsla!Z116</f>
        <v>3.4309264411451157E-2</v>
      </c>
    </row>
    <row r="117" spans="2:26" x14ac:dyDescent="0.25">
      <c r="B117" s="65" t="s">
        <v>61</v>
      </c>
      <c r="C117" s="73">
        <f>Úrvinnsla!C117</f>
        <v>550</v>
      </c>
      <c r="D117" s="74">
        <f>Úrvinnsla!D117</f>
        <v>417</v>
      </c>
      <c r="E117" s="75">
        <f>Úrvinnsla!E117</f>
        <v>133</v>
      </c>
      <c r="F117" s="76">
        <f>Úrvinnsla!F117</f>
        <v>424</v>
      </c>
      <c r="G117" s="77">
        <f>Úrvinnsla!G117</f>
        <v>282</v>
      </c>
      <c r="H117" s="78">
        <f>Úrvinnsla!H117</f>
        <v>142</v>
      </c>
      <c r="I117" s="79">
        <f>Úrvinnsla!I117</f>
        <v>51</v>
      </c>
      <c r="J117" s="74">
        <f>Úrvinnsla!J117</f>
        <v>31</v>
      </c>
      <c r="K117" s="75">
        <f>Úrvinnsla!K117</f>
        <v>20</v>
      </c>
      <c r="L117" s="76">
        <f>Úrvinnsla!L117</f>
        <v>63</v>
      </c>
      <c r="M117" s="77">
        <f>Úrvinnsla!M117</f>
        <v>60</v>
      </c>
      <c r="N117" s="78">
        <f>Úrvinnsla!N117</f>
        <v>3</v>
      </c>
      <c r="P117" s="36">
        <f>Úrvinnsla!P117</f>
        <v>1088</v>
      </c>
      <c r="Q117" s="37">
        <f>Úrvinnsla!Q117</f>
        <v>790</v>
      </c>
      <c r="R117" s="38">
        <f>Úrvinnsla!R117</f>
        <v>298</v>
      </c>
      <c r="S117" s="43">
        <f>Úrvinnsla!S117</f>
        <v>-5.9916571861964356E-2</v>
      </c>
      <c r="T117" s="44">
        <f>Úrvinnsla!T117</f>
        <v>2.2601441031475163E-2</v>
      </c>
      <c r="V117" s="36">
        <f>Úrvinnsla!V117</f>
        <v>19917</v>
      </c>
      <c r="W117" s="37">
        <f>Úrvinnsla!W117</f>
        <v>10405</v>
      </c>
      <c r="X117" s="38">
        <f>Úrvinnsla!X117</f>
        <v>9512</v>
      </c>
      <c r="Y117" s="10">
        <f>Úrvinnsla!Y117</f>
        <v>-3.3818482019813308E-2</v>
      </c>
      <c r="Z117" s="44">
        <f>Úrvinnsla!Z117</f>
        <v>3.0916040458670271E-2</v>
      </c>
    </row>
    <row r="118" spans="2:26" x14ac:dyDescent="0.25">
      <c r="B118" s="65" t="s">
        <v>62</v>
      </c>
      <c r="C118" s="73">
        <f>Úrvinnsla!C118</f>
        <v>374</v>
      </c>
      <c r="D118" s="74">
        <f>Úrvinnsla!D118</f>
        <v>253</v>
      </c>
      <c r="E118" s="75">
        <f>Úrvinnsla!E118</f>
        <v>121</v>
      </c>
      <c r="F118" s="76">
        <f>Úrvinnsla!F118</f>
        <v>354</v>
      </c>
      <c r="G118" s="77">
        <f>Úrvinnsla!G118</f>
        <v>235</v>
      </c>
      <c r="H118" s="78">
        <f>Úrvinnsla!H118</f>
        <v>119</v>
      </c>
      <c r="I118" s="79">
        <f>Úrvinnsla!I118</f>
        <v>50</v>
      </c>
      <c r="J118" s="74">
        <f>Úrvinnsla!J118</f>
        <v>29</v>
      </c>
      <c r="K118" s="75">
        <f>Úrvinnsla!K118</f>
        <v>21</v>
      </c>
      <c r="L118" s="76">
        <f>Úrvinnsla!L118</f>
        <v>35</v>
      </c>
      <c r="M118" s="77">
        <f>Úrvinnsla!M118</f>
        <v>33</v>
      </c>
      <c r="N118" s="78">
        <f>Úrvinnsla!N118</f>
        <v>2</v>
      </c>
      <c r="P118" s="36">
        <f>Úrvinnsla!P118</f>
        <v>813</v>
      </c>
      <c r="Q118" s="37">
        <f>Úrvinnsla!Q118</f>
        <v>550</v>
      </c>
      <c r="R118" s="38">
        <f>Úrvinnsla!R118</f>
        <v>263</v>
      </c>
      <c r="S118" s="43">
        <f>Úrvinnsla!S118</f>
        <v>-4.1714069017823284E-2</v>
      </c>
      <c r="T118" s="44">
        <f>Úrvinnsla!T118</f>
        <v>1.9946909366704589E-2</v>
      </c>
      <c r="V118" s="36">
        <f>Úrvinnsla!V118</f>
        <v>16976</v>
      </c>
      <c r="W118" s="37">
        <f>Úrvinnsla!W118</f>
        <v>8754</v>
      </c>
      <c r="X118" s="38">
        <f>Úrvinnsla!X118</f>
        <v>8222</v>
      </c>
      <c r="Y118" s="10">
        <f>Úrvinnsla!Y118</f>
        <v>-2.8452377856938559E-2</v>
      </c>
      <c r="Z118" s="44">
        <f>Úrvinnsla!Z118</f>
        <v>2.6723263735406538E-2</v>
      </c>
    </row>
    <row r="119" spans="2:26" x14ac:dyDescent="0.25">
      <c r="B119" s="65" t="s">
        <v>63</v>
      </c>
      <c r="C119" s="73">
        <f>Úrvinnsla!C119</f>
        <v>246</v>
      </c>
      <c r="D119" s="74">
        <f>Úrvinnsla!D119</f>
        <v>142</v>
      </c>
      <c r="E119" s="75">
        <f>Úrvinnsla!E119</f>
        <v>104</v>
      </c>
      <c r="F119" s="76">
        <f>Úrvinnsla!F119</f>
        <v>235</v>
      </c>
      <c r="G119" s="77">
        <f>Úrvinnsla!G119</f>
        <v>127</v>
      </c>
      <c r="H119" s="78">
        <f>Úrvinnsla!H119</f>
        <v>108</v>
      </c>
      <c r="I119" s="79">
        <f>Úrvinnsla!I119</f>
        <v>36</v>
      </c>
      <c r="J119" s="74">
        <f>Úrvinnsla!J119</f>
        <v>21</v>
      </c>
      <c r="K119" s="75">
        <f>Úrvinnsla!K119</f>
        <v>15</v>
      </c>
      <c r="L119" s="76">
        <f>Úrvinnsla!L119</f>
        <v>8</v>
      </c>
      <c r="M119" s="77">
        <f>Úrvinnsla!M119</f>
        <v>5</v>
      </c>
      <c r="N119" s="78">
        <f>Úrvinnsla!N119</f>
        <v>3</v>
      </c>
      <c r="P119" s="36">
        <f>Úrvinnsla!P119</f>
        <v>525</v>
      </c>
      <c r="Q119" s="37">
        <f>Úrvinnsla!Q119</f>
        <v>295</v>
      </c>
      <c r="R119" s="38">
        <f>Úrvinnsla!R119</f>
        <v>230</v>
      </c>
      <c r="S119" s="43">
        <f>Úrvinnsla!S119</f>
        <v>-2.2373909745923397E-2</v>
      </c>
      <c r="T119" s="44">
        <f>Úrvinnsla!T119</f>
        <v>1.7444065225635193E-2</v>
      </c>
      <c r="V119" s="36">
        <f>Úrvinnsla!V119</f>
        <v>13234</v>
      </c>
      <c r="W119" s="37">
        <f>Úrvinnsla!W119</f>
        <v>6713</v>
      </c>
      <c r="X119" s="38">
        <f>Úrvinnsla!X119</f>
        <v>6521</v>
      </c>
      <c r="Y119" s="10">
        <f>Úrvinnsla!Y119</f>
        <v>-2.1818690033542212E-2</v>
      </c>
      <c r="Z119" s="44">
        <f>Úrvinnsla!Z119</f>
        <v>2.1194648846823889E-2</v>
      </c>
    </row>
    <row r="120" spans="2:26" x14ac:dyDescent="0.25">
      <c r="B120" s="65" t="s">
        <v>64</v>
      </c>
      <c r="C120" s="73">
        <f>Úrvinnsla!C120</f>
        <v>145</v>
      </c>
      <c r="D120" s="74">
        <f>Úrvinnsla!D120</f>
        <v>75</v>
      </c>
      <c r="E120" s="75">
        <f>Úrvinnsla!E120</f>
        <v>70</v>
      </c>
      <c r="F120" s="76">
        <f>Úrvinnsla!F120</f>
        <v>166</v>
      </c>
      <c r="G120" s="77">
        <f>Úrvinnsla!G120</f>
        <v>96</v>
      </c>
      <c r="H120" s="78">
        <f>Úrvinnsla!H120</f>
        <v>70</v>
      </c>
      <c r="I120" s="79">
        <f>Úrvinnsla!I120</f>
        <v>26</v>
      </c>
      <c r="J120" s="74">
        <f>Úrvinnsla!J120</f>
        <v>15</v>
      </c>
      <c r="K120" s="75">
        <f>Úrvinnsla!K120</f>
        <v>11</v>
      </c>
      <c r="L120" s="76">
        <f>Úrvinnsla!L120</f>
        <v>2</v>
      </c>
      <c r="M120" s="77">
        <f>Úrvinnsla!M120</f>
        <v>2</v>
      </c>
      <c r="N120" s="78">
        <f>Úrvinnsla!N120</f>
        <v>0</v>
      </c>
      <c r="P120" s="36">
        <f>Úrvinnsla!P120</f>
        <v>339</v>
      </c>
      <c r="Q120" s="37">
        <f>Úrvinnsla!Q120</f>
        <v>188</v>
      </c>
      <c r="R120" s="38">
        <f>Úrvinnsla!R120</f>
        <v>151</v>
      </c>
      <c r="S120" s="43">
        <f>Úrvinnsla!S120</f>
        <v>-1.4258627227910504E-2</v>
      </c>
      <c r="T120" s="44">
        <f>Úrvinnsla!T120</f>
        <v>1.1452408039438757E-2</v>
      </c>
      <c r="V120" s="36">
        <f>Úrvinnsla!V120</f>
        <v>9434</v>
      </c>
      <c r="W120" s="37">
        <f>Úrvinnsla!W120</f>
        <v>4639</v>
      </c>
      <c r="X120" s="38">
        <f>Úrvinnsla!X120</f>
        <v>4795</v>
      </c>
      <c r="Y120" s="10">
        <f>Úrvinnsla!Y120</f>
        <v>-1.5077745131178658E-2</v>
      </c>
      <c r="Z120" s="44">
        <f>Úrvinnsla!Z120</f>
        <v>1.5584778595387296E-2</v>
      </c>
    </row>
    <row r="121" spans="2:26" x14ac:dyDescent="0.25">
      <c r="B121" s="65" t="s">
        <v>65</v>
      </c>
      <c r="C121" s="73">
        <f>Úrvinnsla!C121</f>
        <v>143</v>
      </c>
      <c r="D121" s="74">
        <f>Úrvinnsla!D121</f>
        <v>79</v>
      </c>
      <c r="E121" s="75">
        <f>Úrvinnsla!E121</f>
        <v>64</v>
      </c>
      <c r="F121" s="76">
        <f>Úrvinnsla!F121</f>
        <v>126</v>
      </c>
      <c r="G121" s="77">
        <f>Úrvinnsla!G121</f>
        <v>63</v>
      </c>
      <c r="H121" s="78">
        <f>Úrvinnsla!H121</f>
        <v>63</v>
      </c>
      <c r="I121" s="79">
        <f>Úrvinnsla!I121</f>
        <v>33</v>
      </c>
      <c r="J121" s="74">
        <f>Úrvinnsla!J121</f>
        <v>15</v>
      </c>
      <c r="K121" s="75">
        <f>Úrvinnsla!K121</f>
        <v>18</v>
      </c>
      <c r="L121" s="76">
        <f>Úrvinnsla!L121</f>
        <v>5</v>
      </c>
      <c r="M121" s="77">
        <f>Úrvinnsla!M121</f>
        <v>4</v>
      </c>
      <c r="N121" s="78">
        <f>Úrvinnsla!N121</f>
        <v>1</v>
      </c>
      <c r="P121" s="36">
        <f>Úrvinnsla!P121</f>
        <v>307</v>
      </c>
      <c r="Q121" s="37">
        <f>Úrvinnsla!Q121</f>
        <v>161</v>
      </c>
      <c r="R121" s="38">
        <f>Úrvinnsla!R121</f>
        <v>146</v>
      </c>
      <c r="S121" s="43">
        <f>Úrvinnsla!S121</f>
        <v>-1.2210845657944634E-2</v>
      </c>
      <c r="T121" s="44">
        <f>Úrvinnsla!T121</f>
        <v>1.1073189230185817E-2</v>
      </c>
      <c r="V121" s="36">
        <f>Úrvinnsla!V121</f>
        <v>8740</v>
      </c>
      <c r="W121" s="37">
        <f>Úrvinnsla!W121</f>
        <v>4132</v>
      </c>
      <c r="X121" s="38">
        <f>Úrvinnsla!X121</f>
        <v>4608</v>
      </c>
      <c r="Y121" s="10">
        <f>Úrvinnsla!Y121</f>
        <v>-1.3429886372500584E-2</v>
      </c>
      <c r="Z121" s="44">
        <f>Úrvinnsla!Z121</f>
        <v>1.4976988481239762E-2</v>
      </c>
    </row>
    <row r="122" spans="2:26" x14ac:dyDescent="0.25">
      <c r="B122" s="65" t="s">
        <v>66</v>
      </c>
      <c r="C122" s="73">
        <f>Úrvinnsla!C122</f>
        <v>104</v>
      </c>
      <c r="D122" s="74">
        <f>Úrvinnsla!D122</f>
        <v>54</v>
      </c>
      <c r="E122" s="75">
        <f>Úrvinnsla!E122</f>
        <v>50</v>
      </c>
      <c r="F122" s="76">
        <f>Úrvinnsla!F122</f>
        <v>121</v>
      </c>
      <c r="G122" s="77">
        <f>Úrvinnsla!G122</f>
        <v>69</v>
      </c>
      <c r="H122" s="78">
        <f>Úrvinnsla!H122</f>
        <v>52</v>
      </c>
      <c r="I122" s="79">
        <f>Úrvinnsla!I122</f>
        <v>35</v>
      </c>
      <c r="J122" s="74">
        <f>Úrvinnsla!J122</f>
        <v>19</v>
      </c>
      <c r="K122" s="75">
        <f>Úrvinnsla!K122</f>
        <v>16</v>
      </c>
      <c r="L122" s="76">
        <f>Úrvinnsla!L122</f>
        <v>1</v>
      </c>
      <c r="M122" s="77">
        <f>Úrvinnsla!M122</f>
        <v>1</v>
      </c>
      <c r="N122" s="78">
        <f>Úrvinnsla!N122</f>
        <v>0</v>
      </c>
      <c r="P122" s="36">
        <f>Úrvinnsla!P122</f>
        <v>261</v>
      </c>
      <c r="Q122" s="37">
        <f>Úrvinnsla!Q122</f>
        <v>143</v>
      </c>
      <c r="R122" s="38">
        <f>Úrvinnsla!R122</f>
        <v>118</v>
      </c>
      <c r="S122" s="43">
        <f>Úrvinnsla!S122</f>
        <v>-1.0845657944634053E-2</v>
      </c>
      <c r="T122" s="44">
        <f>Úrvinnsla!T122</f>
        <v>8.9495638983693587E-3</v>
      </c>
      <c r="V122" s="36">
        <f>Úrvinnsla!V122</f>
        <v>7820</v>
      </c>
      <c r="W122" s="37">
        <f>Úrvinnsla!W122</f>
        <v>3601</v>
      </c>
      <c r="X122" s="38">
        <f>Úrvinnsla!X122</f>
        <v>4219</v>
      </c>
      <c r="Y122" s="10">
        <f>Úrvinnsla!Y122</f>
        <v>-1.1704022465482722E-2</v>
      </c>
      <c r="Z122" s="44">
        <f>Úrvinnsla!Z122</f>
        <v>1.3712655035232325E-2</v>
      </c>
    </row>
    <row r="123" spans="2:26" x14ac:dyDescent="0.25">
      <c r="B123" s="65" t="s">
        <v>67</v>
      </c>
      <c r="C123" s="73">
        <f>Úrvinnsla!C123</f>
        <v>84</v>
      </c>
      <c r="D123" s="74">
        <f>Úrvinnsla!D123</f>
        <v>31</v>
      </c>
      <c r="E123" s="75">
        <f>Úrvinnsla!E123</f>
        <v>53</v>
      </c>
      <c r="F123" s="76">
        <f>Úrvinnsla!F123</f>
        <v>87</v>
      </c>
      <c r="G123" s="77">
        <f>Úrvinnsla!G123</f>
        <v>39</v>
      </c>
      <c r="H123" s="78">
        <f>Úrvinnsla!H123</f>
        <v>48</v>
      </c>
      <c r="I123" s="79">
        <f>Úrvinnsla!I123</f>
        <v>17</v>
      </c>
      <c r="J123" s="74">
        <f>Úrvinnsla!J123</f>
        <v>7</v>
      </c>
      <c r="K123" s="75">
        <f>Úrvinnsla!K123</f>
        <v>10</v>
      </c>
      <c r="L123" s="76">
        <f>Úrvinnsla!L123</f>
        <v>2</v>
      </c>
      <c r="M123" s="77">
        <f>Úrvinnsla!M123</f>
        <v>1</v>
      </c>
      <c r="N123" s="78">
        <f>Úrvinnsla!N123</f>
        <v>1</v>
      </c>
      <c r="P123" s="36">
        <f>Úrvinnsla!P123</f>
        <v>190</v>
      </c>
      <c r="Q123" s="37">
        <f>Úrvinnsla!Q123</f>
        <v>78</v>
      </c>
      <c r="R123" s="38">
        <f>Úrvinnsla!R123</f>
        <v>112</v>
      </c>
      <c r="S123" s="43">
        <f>Úrvinnsla!S123</f>
        <v>-5.9158134243458473E-3</v>
      </c>
      <c r="T123" s="44">
        <f>Úrvinnsla!T123</f>
        <v>8.4945013272658323E-3</v>
      </c>
      <c r="V123" s="36">
        <f>Úrvinnsla!V123</f>
        <v>5352</v>
      </c>
      <c r="W123" s="37">
        <f>Úrvinnsla!W123</f>
        <v>2243</v>
      </c>
      <c r="X123" s="38">
        <f>Úrvinnsla!X123</f>
        <v>3109</v>
      </c>
      <c r="Y123" s="10">
        <f>Úrvinnsla!Y123</f>
        <v>-7.2902311552562465E-3</v>
      </c>
      <c r="Z123" s="44">
        <f>Úrvinnsla!Z123</f>
        <v>1.0104916924517019E-2</v>
      </c>
    </row>
    <row r="124" spans="2:26" x14ac:dyDescent="0.25">
      <c r="B124" s="65" t="s">
        <v>68</v>
      </c>
      <c r="C124" s="73">
        <f>Úrvinnsla!C124</f>
        <v>47</v>
      </c>
      <c r="D124" s="74">
        <f>Úrvinnsla!D124</f>
        <v>22</v>
      </c>
      <c r="E124" s="75">
        <f>Úrvinnsla!E124</f>
        <v>25</v>
      </c>
      <c r="F124" s="76">
        <f>Úrvinnsla!F124</f>
        <v>39</v>
      </c>
      <c r="G124" s="77">
        <f>Úrvinnsla!G124</f>
        <v>16</v>
      </c>
      <c r="H124" s="78">
        <f>Úrvinnsla!H124</f>
        <v>23</v>
      </c>
      <c r="I124" s="79">
        <f>Úrvinnsla!I124</f>
        <v>2</v>
      </c>
      <c r="J124" s="74">
        <f>Úrvinnsla!J124</f>
        <v>0</v>
      </c>
      <c r="K124" s="75">
        <f>Úrvinnsla!K124</f>
        <v>2</v>
      </c>
      <c r="L124" s="76">
        <f>Úrvinnsla!L124</f>
        <v>2</v>
      </c>
      <c r="M124" s="77">
        <f>Úrvinnsla!M124</f>
        <v>1</v>
      </c>
      <c r="N124" s="78">
        <f>Úrvinnsla!N124</f>
        <v>1</v>
      </c>
      <c r="P124" s="36">
        <f>Úrvinnsla!P124</f>
        <v>90</v>
      </c>
      <c r="Q124" s="37">
        <f>Úrvinnsla!Q124</f>
        <v>39</v>
      </c>
      <c r="R124" s="38">
        <f>Úrvinnsla!R124</f>
        <v>51</v>
      </c>
      <c r="S124" s="43">
        <f>Úrvinnsla!S124</f>
        <v>-2.9579067121729237E-3</v>
      </c>
      <c r="T124" s="44">
        <f>Úrvinnsla!T124</f>
        <v>3.8680318543799774E-3</v>
      </c>
      <c r="V124" s="36">
        <f>Úrvinnsla!V124</f>
        <v>2947</v>
      </c>
      <c r="W124" s="37">
        <f>Úrvinnsla!W124</f>
        <v>1139</v>
      </c>
      <c r="X124" s="38">
        <f>Úrvinnsla!X124</f>
        <v>1808</v>
      </c>
      <c r="Y124" s="10">
        <f>Úrvinnsla!Y124</f>
        <v>-3.7019943316258875E-3</v>
      </c>
      <c r="Z124" s="44">
        <f>Úrvinnsla!Z124</f>
        <v>5.8763878415975454E-3</v>
      </c>
    </row>
    <row r="125" spans="2:26" x14ac:dyDescent="0.25">
      <c r="B125" s="65" t="s">
        <v>69</v>
      </c>
      <c r="C125" s="73">
        <f>Úrvinnsla!C125</f>
        <v>18</v>
      </c>
      <c r="D125" s="74">
        <f>Úrvinnsla!D125</f>
        <v>7</v>
      </c>
      <c r="E125" s="75">
        <f>Úrvinnsla!E125</f>
        <v>11</v>
      </c>
      <c r="F125" s="76">
        <f>Úrvinnsla!F125</f>
        <v>15</v>
      </c>
      <c r="G125" s="77">
        <f>Úrvinnsla!G125</f>
        <v>6</v>
      </c>
      <c r="H125" s="78">
        <f>Úrvinnsla!H125</f>
        <v>9</v>
      </c>
      <c r="I125" s="79">
        <f>Úrvinnsla!I125</f>
        <v>3</v>
      </c>
      <c r="J125" s="74">
        <f>Úrvinnsla!J125</f>
        <v>1</v>
      </c>
      <c r="K125" s="75">
        <f>Úrvinnsla!K125</f>
        <v>2</v>
      </c>
      <c r="L125" s="76">
        <f>Úrvinnsla!L125</f>
        <v>0</v>
      </c>
      <c r="M125" s="77">
        <f>Úrvinnsla!M125</f>
        <v>0</v>
      </c>
      <c r="N125" s="78">
        <f>Úrvinnsla!N125</f>
        <v>0</v>
      </c>
      <c r="P125" s="36">
        <f>Úrvinnsla!P125</f>
        <v>36</v>
      </c>
      <c r="Q125" s="37">
        <f>Úrvinnsla!Q125</f>
        <v>14</v>
      </c>
      <c r="R125" s="38">
        <f>Úrvinnsla!R125</f>
        <v>22</v>
      </c>
      <c r="S125" s="43">
        <f>Úrvinnsla!S125</f>
        <v>-1.061812665908229E-3</v>
      </c>
      <c r="T125" s="44">
        <f>Úrvinnsla!T125</f>
        <v>1.6685627607129314E-3</v>
      </c>
      <c r="V125" s="36">
        <f>Úrvinnsla!V125</f>
        <v>1065</v>
      </c>
      <c r="W125" s="37">
        <f>Úrvinnsla!W125</f>
        <v>350</v>
      </c>
      <c r="X125" s="38">
        <f>Úrvinnsla!X125</f>
        <v>715</v>
      </c>
      <c r="Y125" s="10">
        <f>Úrvinnsla!Y125</f>
        <v>-1.137575079955277E-3</v>
      </c>
      <c r="Z125" s="44">
        <f>Úrvinnsla!Z125</f>
        <v>2.3239033776229229E-3</v>
      </c>
    </row>
    <row r="126" spans="2:26" x14ac:dyDescent="0.25">
      <c r="B126" s="65" t="s">
        <v>70</v>
      </c>
      <c r="C126" s="73">
        <f>Úrvinnsla!C126</f>
        <v>4</v>
      </c>
      <c r="D126" s="74">
        <f>Úrvinnsla!D126</f>
        <v>1</v>
      </c>
      <c r="E126" s="75">
        <f>Úrvinnsla!E126</f>
        <v>3</v>
      </c>
      <c r="F126" s="76">
        <f>Úrvinnsla!F126</f>
        <v>2</v>
      </c>
      <c r="G126" s="77">
        <f>Úrvinnsla!G126</f>
        <v>0</v>
      </c>
      <c r="H126" s="78">
        <f>Úrvinnsla!H126</f>
        <v>2</v>
      </c>
      <c r="I126" s="79">
        <f>Úrvinnsla!I126</f>
        <v>0</v>
      </c>
      <c r="J126" s="74">
        <f>Úrvinnsla!J126</f>
        <v>0</v>
      </c>
      <c r="K126" s="75">
        <f>Úrvinnsla!K126</f>
        <v>0</v>
      </c>
      <c r="L126" s="76">
        <f>Úrvinnsla!L126</f>
        <v>0</v>
      </c>
      <c r="M126" s="77">
        <f>Úrvinnsla!M126</f>
        <v>0</v>
      </c>
      <c r="N126" s="78">
        <f>Úrvinnsla!N126</f>
        <v>0</v>
      </c>
      <c r="P126" s="36">
        <f>Úrvinnsla!P126</f>
        <v>6</v>
      </c>
      <c r="Q126" s="37">
        <f>Úrvinnsla!Q126</f>
        <v>1</v>
      </c>
      <c r="R126" s="38">
        <f>Úrvinnsla!R126</f>
        <v>5</v>
      </c>
      <c r="S126" s="43">
        <f>Úrvinnsla!S126</f>
        <v>-7.5843761850587782E-5</v>
      </c>
      <c r="T126" s="44">
        <f>Úrvinnsla!T126</f>
        <v>3.7921880925293893E-4</v>
      </c>
      <c r="V126" s="36">
        <f>Úrvinnsla!V126</f>
        <v>242</v>
      </c>
      <c r="W126" s="37">
        <f>Úrvinnsla!W126</f>
        <v>52</v>
      </c>
      <c r="X126" s="38">
        <f>Úrvinnsla!X126</f>
        <v>190</v>
      </c>
      <c r="Y126" s="10">
        <f>Úrvinnsla!Y126</f>
        <v>-1.6901115473621258E-4</v>
      </c>
      <c r="Z126" s="44">
        <f>Úrvinnsla!Z126</f>
        <v>6.175407576900075E-4</v>
      </c>
    </row>
    <row r="127" spans="2:26" ht="15.75" thickBot="1" x14ac:dyDescent="0.3">
      <c r="B127" s="65" t="s">
        <v>71</v>
      </c>
      <c r="C127" s="80">
        <f>Úrvinnsla!C127</f>
        <v>2</v>
      </c>
      <c r="D127" s="81">
        <f>Úrvinnsla!D127</f>
        <v>0</v>
      </c>
      <c r="E127" s="82">
        <f>Úrvinnsla!E127</f>
        <v>2</v>
      </c>
      <c r="F127" s="83">
        <f>Úrvinnsla!F127</f>
        <v>0</v>
      </c>
      <c r="G127" s="84">
        <f>Úrvinnsla!G127</f>
        <v>0</v>
      </c>
      <c r="H127" s="85">
        <f>Úrvinnsla!H127</f>
        <v>0</v>
      </c>
      <c r="I127" s="86">
        <f>Úrvinnsla!I127</f>
        <v>1</v>
      </c>
      <c r="J127" s="81">
        <f>Úrvinnsla!J127</f>
        <v>1</v>
      </c>
      <c r="K127" s="82">
        <f>Úrvinnsla!K127</f>
        <v>0</v>
      </c>
      <c r="L127" s="83">
        <f>Úrvinnsla!L127</f>
        <v>0</v>
      </c>
      <c r="M127" s="84">
        <f>Úrvinnsla!M127</f>
        <v>0</v>
      </c>
      <c r="N127" s="85">
        <f>Úrvinnsla!N127</f>
        <v>0</v>
      </c>
      <c r="P127" s="39">
        <f>Úrvinnsla!P127</f>
        <v>3</v>
      </c>
      <c r="Q127" s="40">
        <f>Úrvinnsla!Q127</f>
        <v>1</v>
      </c>
      <c r="R127" s="41">
        <f>Úrvinnsla!R127</f>
        <v>2</v>
      </c>
      <c r="S127" s="45">
        <f>Úrvinnsla!S127</f>
        <v>-7.5843761850587782E-5</v>
      </c>
      <c r="T127" s="46">
        <f>Úrvinnsla!T127</f>
        <v>1.5168752370117556E-4</v>
      </c>
      <c r="V127" s="39">
        <f>Úrvinnsla!V127</f>
        <v>33</v>
      </c>
      <c r="W127" s="40">
        <f>Úrvinnsla!W127</f>
        <v>9</v>
      </c>
      <c r="X127" s="41">
        <f>Úrvinnsla!X127</f>
        <v>24</v>
      </c>
      <c r="Y127" s="51">
        <f>Úrvinnsla!Y127</f>
        <v>-2.925193062742141E-5</v>
      </c>
      <c r="Z127" s="46">
        <f>Úrvinnsla!Z127</f>
        <v>7.8005148339790425E-5</v>
      </c>
    </row>
    <row r="128" spans="2:26" x14ac:dyDescent="0.25">
      <c r="C128" s="107"/>
      <c r="D128" s="107"/>
      <c r="H128" s="107"/>
      <c r="I128" s="107"/>
      <c r="J128" s="108"/>
      <c r="O128" s="2" t="s">
        <v>46</v>
      </c>
      <c r="P128" s="9">
        <f>SUM(P107:P127)</f>
        <v>13185</v>
      </c>
      <c r="Q128" s="9">
        <f>SUM(Q107:Q127)</f>
        <v>8298</v>
      </c>
      <c r="R128" s="9">
        <f>SUM(R107:R127)</f>
        <v>4887</v>
      </c>
      <c r="U128" s="2" t="s">
        <v>46</v>
      </c>
      <c r="V128" s="9">
        <f>SUM(V107:V127)</f>
        <v>307672</v>
      </c>
      <c r="W128" s="9">
        <f>SUM(W107:W127)</f>
        <v>156576</v>
      </c>
      <c r="X128" s="9">
        <f>SUM(X107:X127)</f>
        <v>151096</v>
      </c>
    </row>
    <row r="129" spans="1:26" ht="15.75" thickBot="1" x14ac:dyDescent="0.3"/>
    <row r="130" spans="1:26" ht="21.75" thickBot="1" x14ac:dyDescent="0.4">
      <c r="A130" s="2" t="s">
        <v>44</v>
      </c>
      <c r="B130" s="64">
        <v>2008</v>
      </c>
      <c r="C130" s="127" t="s">
        <v>34</v>
      </c>
      <c r="D130" s="128"/>
      <c r="E130" s="129"/>
      <c r="F130" s="127" t="s">
        <v>35</v>
      </c>
      <c r="G130" s="128"/>
      <c r="H130" s="129"/>
      <c r="I130" s="127" t="s">
        <v>36</v>
      </c>
      <c r="J130" s="128"/>
      <c r="K130" s="129"/>
      <c r="L130" s="127" t="s">
        <v>37</v>
      </c>
      <c r="M130" s="128"/>
      <c r="N130" s="129"/>
      <c r="O130" s="42"/>
      <c r="P130" s="130" t="s">
        <v>44</v>
      </c>
      <c r="Q130" s="131"/>
      <c r="R130" s="132"/>
      <c r="S130" s="133">
        <f>B130</f>
        <v>2008</v>
      </c>
      <c r="T130" s="134"/>
      <c r="V130" s="130" t="s">
        <v>45</v>
      </c>
      <c r="W130" s="131"/>
      <c r="X130" s="132"/>
      <c r="Y130" s="133">
        <f>B130</f>
        <v>2008</v>
      </c>
      <c r="Z130" s="134"/>
    </row>
    <row r="131" spans="1:26" ht="15.75" thickBot="1" x14ac:dyDescent="0.3">
      <c r="A131" s="2"/>
      <c r="B131" s="65"/>
      <c r="C131" s="13" t="s">
        <v>46</v>
      </c>
      <c r="D131" s="12" t="s">
        <v>47</v>
      </c>
      <c r="E131" s="14" t="s">
        <v>48</v>
      </c>
      <c r="F131" s="13" t="s">
        <v>46</v>
      </c>
      <c r="G131" s="12" t="s">
        <v>47</v>
      </c>
      <c r="H131" s="14" t="s">
        <v>48</v>
      </c>
      <c r="I131" s="13" t="s">
        <v>46</v>
      </c>
      <c r="J131" s="12" t="s">
        <v>47</v>
      </c>
      <c r="K131" s="14" t="s">
        <v>48</v>
      </c>
      <c r="L131" s="13" t="s">
        <v>46</v>
      </c>
      <c r="M131" s="12" t="s">
        <v>47</v>
      </c>
      <c r="N131" s="14" t="s">
        <v>48</v>
      </c>
      <c r="O131" s="12"/>
      <c r="P131" s="21" t="s">
        <v>46</v>
      </c>
      <c r="Q131" s="22" t="s">
        <v>47</v>
      </c>
      <c r="R131" s="23" t="s">
        <v>48</v>
      </c>
      <c r="S131" s="18" t="s">
        <v>49</v>
      </c>
      <c r="T131" s="20" t="s">
        <v>50</v>
      </c>
      <c r="U131" s="2"/>
      <c r="V131" s="15" t="s">
        <v>46</v>
      </c>
      <c r="W131" s="16" t="s">
        <v>47</v>
      </c>
      <c r="X131" s="17" t="s">
        <v>48</v>
      </c>
      <c r="Y131" s="18" t="s">
        <v>49</v>
      </c>
      <c r="Z131" s="20" t="s">
        <v>50</v>
      </c>
    </row>
    <row r="132" spans="1:26" x14ac:dyDescent="0.25">
      <c r="B132" s="65" t="s">
        <v>51</v>
      </c>
      <c r="C132" s="66">
        <f>Úrvinnsla!C132</f>
        <v>295</v>
      </c>
      <c r="D132" s="67">
        <f>Úrvinnsla!D132</f>
        <v>164</v>
      </c>
      <c r="E132" s="68">
        <f>Úrvinnsla!E132</f>
        <v>131</v>
      </c>
      <c r="F132" s="69">
        <f>Úrvinnsla!F132</f>
        <v>346</v>
      </c>
      <c r="G132" s="70">
        <f>Úrvinnsla!G132</f>
        <v>193</v>
      </c>
      <c r="H132" s="71">
        <f>Úrvinnsla!H132</f>
        <v>153</v>
      </c>
      <c r="I132" s="72">
        <f>Úrvinnsla!I132</f>
        <v>45</v>
      </c>
      <c r="J132" s="67">
        <f>Úrvinnsla!J132</f>
        <v>31</v>
      </c>
      <c r="K132" s="68">
        <f>Úrvinnsla!K132</f>
        <v>56</v>
      </c>
      <c r="L132" s="69">
        <f>Úrvinnsla!L132</f>
        <v>5</v>
      </c>
      <c r="M132" s="70">
        <f>Úrvinnsla!M132</f>
        <v>3</v>
      </c>
      <c r="N132" s="71">
        <f>Úrvinnsla!N132</f>
        <v>2</v>
      </c>
      <c r="P132" s="33">
        <f>Úrvinnsla!P132</f>
        <v>691</v>
      </c>
      <c r="Q132" s="34">
        <f>Úrvinnsla!Q132</f>
        <v>391</v>
      </c>
      <c r="R132" s="35">
        <f>Úrvinnsla!R132</f>
        <v>342</v>
      </c>
      <c r="S132" s="43">
        <f>Úrvinnsla!S132</f>
        <v>-3.4017748390464592E-2</v>
      </c>
      <c r="T132" s="44">
        <f>Úrvinnsla!T132</f>
        <v>2.9754654602401252E-2</v>
      </c>
      <c r="V132" s="33">
        <f>Úrvinnsla!V132</f>
        <v>22103</v>
      </c>
      <c r="W132" s="34">
        <f>Úrvinnsla!W132</f>
        <v>11305</v>
      </c>
      <c r="X132" s="35">
        <f>Úrvinnsla!X132</f>
        <v>10798</v>
      </c>
      <c r="Y132" s="50">
        <f>Úrvinnsla!Y132</f>
        <v>-3.5836669741551197E-2</v>
      </c>
      <c r="Z132" s="48">
        <f>Úrvinnsla!Z132</f>
        <v>3.4229487825676239E-2</v>
      </c>
    </row>
    <row r="133" spans="1:26" x14ac:dyDescent="0.25">
      <c r="B133" s="65" t="s">
        <v>52</v>
      </c>
      <c r="C133" s="73">
        <f>Úrvinnsla!C133</f>
        <v>338</v>
      </c>
      <c r="D133" s="74">
        <f>Úrvinnsla!D133</f>
        <v>155</v>
      </c>
      <c r="E133" s="75">
        <f>Úrvinnsla!E133</f>
        <v>183</v>
      </c>
      <c r="F133" s="76">
        <f>Úrvinnsla!F133</f>
        <v>311</v>
      </c>
      <c r="G133" s="77">
        <f>Úrvinnsla!G133</f>
        <v>158</v>
      </c>
      <c r="H133" s="78">
        <f>Úrvinnsla!H133</f>
        <v>153</v>
      </c>
      <c r="I133" s="79">
        <f>Úrvinnsla!I133</f>
        <v>22</v>
      </c>
      <c r="J133" s="74">
        <f>Úrvinnsla!J133</f>
        <v>13</v>
      </c>
      <c r="K133" s="75">
        <f>Úrvinnsla!K133</f>
        <v>39</v>
      </c>
      <c r="L133" s="76">
        <f>Úrvinnsla!L133</f>
        <v>6</v>
      </c>
      <c r="M133" s="77">
        <f>Úrvinnsla!M133</f>
        <v>4</v>
      </c>
      <c r="N133" s="78">
        <f>Úrvinnsla!N133</f>
        <v>2</v>
      </c>
      <c r="P133" s="36">
        <f>Úrvinnsla!P133</f>
        <v>677</v>
      </c>
      <c r="Q133" s="37">
        <f>Úrvinnsla!Q133</f>
        <v>330</v>
      </c>
      <c r="R133" s="38">
        <f>Úrvinnsla!R133</f>
        <v>377</v>
      </c>
      <c r="S133" s="43">
        <f>Úrvinnsla!S133</f>
        <v>-2.8710631633895946E-2</v>
      </c>
      <c r="T133" s="44">
        <f>Úrvinnsla!T133</f>
        <v>3.2799721593875064E-2</v>
      </c>
      <c r="V133" s="36">
        <f>Úrvinnsla!V133</f>
        <v>21291</v>
      </c>
      <c r="W133" s="37">
        <f>Úrvinnsla!W133</f>
        <v>10751</v>
      </c>
      <c r="X133" s="38">
        <f>Úrvinnsla!X133</f>
        <v>10540</v>
      </c>
      <c r="Y133" s="10">
        <f>Úrvinnsla!Y133</f>
        <v>-3.4080498575092169E-2</v>
      </c>
      <c r="Z133" s="44">
        <f>Úrvinnsla!Z133</f>
        <v>3.3411631939491343E-2</v>
      </c>
    </row>
    <row r="134" spans="1:26" x14ac:dyDescent="0.25">
      <c r="B134" s="65" t="s">
        <v>53</v>
      </c>
      <c r="C134" s="73">
        <f>Úrvinnsla!C134</f>
        <v>371</v>
      </c>
      <c r="D134" s="74">
        <f>Úrvinnsla!D134</f>
        <v>186</v>
      </c>
      <c r="E134" s="75">
        <f>Úrvinnsla!E134</f>
        <v>185</v>
      </c>
      <c r="F134" s="76">
        <f>Úrvinnsla!F134</f>
        <v>354</v>
      </c>
      <c r="G134" s="77">
        <f>Úrvinnsla!G134</f>
        <v>172</v>
      </c>
      <c r="H134" s="78">
        <f>Úrvinnsla!H134</f>
        <v>182</v>
      </c>
      <c r="I134" s="79">
        <f>Úrvinnsla!I134</f>
        <v>15</v>
      </c>
      <c r="J134" s="74">
        <f>Úrvinnsla!J134</f>
        <v>17</v>
      </c>
      <c r="K134" s="75">
        <f>Úrvinnsla!K134</f>
        <v>21</v>
      </c>
      <c r="L134" s="76">
        <f>Úrvinnsla!L134</f>
        <v>4</v>
      </c>
      <c r="M134" s="77">
        <f>Úrvinnsla!M134</f>
        <v>2</v>
      </c>
      <c r="N134" s="78">
        <f>Úrvinnsla!N134</f>
        <v>2</v>
      </c>
      <c r="P134" s="36">
        <f>Úrvinnsla!P134</f>
        <v>744</v>
      </c>
      <c r="Q134" s="37">
        <f>Úrvinnsla!Q134</f>
        <v>377</v>
      </c>
      <c r="R134" s="38">
        <f>Úrvinnsla!R134</f>
        <v>390</v>
      </c>
      <c r="S134" s="43">
        <f>Úrvinnsla!S134</f>
        <v>-3.2799721593875064E-2</v>
      </c>
      <c r="T134" s="44">
        <f>Úrvinnsla!T134</f>
        <v>3.3930746476422483E-2</v>
      </c>
      <c r="V134" s="36">
        <f>Úrvinnsla!V134</f>
        <v>22585</v>
      </c>
      <c r="W134" s="37">
        <f>Úrvinnsla!W134</f>
        <v>11549</v>
      </c>
      <c r="X134" s="38">
        <f>Úrvinnsla!X134</f>
        <v>11036</v>
      </c>
      <c r="Y134" s="10">
        <f>Úrvinnsla!Y134</f>
        <v>-3.661014585096637E-2</v>
      </c>
      <c r="Z134" s="44">
        <f>Úrvinnsla!Z134</f>
        <v>3.4983944030761528E-2</v>
      </c>
    </row>
    <row r="135" spans="1:26" x14ac:dyDescent="0.25">
      <c r="B135" s="65" t="s">
        <v>54</v>
      </c>
      <c r="C135" s="73">
        <f>Úrvinnsla!C135</f>
        <v>370</v>
      </c>
      <c r="D135" s="74">
        <f>Úrvinnsla!D135</f>
        <v>193</v>
      </c>
      <c r="E135" s="75">
        <f>Úrvinnsla!E135</f>
        <v>177</v>
      </c>
      <c r="F135" s="76">
        <f>Úrvinnsla!F135</f>
        <v>380</v>
      </c>
      <c r="G135" s="77">
        <f>Úrvinnsla!G135</f>
        <v>185</v>
      </c>
      <c r="H135" s="78">
        <f>Úrvinnsla!H135</f>
        <v>195</v>
      </c>
      <c r="I135" s="79">
        <f>Úrvinnsla!I135</f>
        <v>16</v>
      </c>
      <c r="J135" s="74">
        <f>Úrvinnsla!J135</f>
        <v>22</v>
      </c>
      <c r="K135" s="75">
        <f>Úrvinnsla!K135</f>
        <v>38</v>
      </c>
      <c r="L135" s="76">
        <f>Úrvinnsla!L135</f>
        <v>10</v>
      </c>
      <c r="M135" s="77">
        <f>Úrvinnsla!M135</f>
        <v>7</v>
      </c>
      <c r="N135" s="78">
        <f>Úrvinnsla!N135</f>
        <v>3</v>
      </c>
      <c r="P135" s="36">
        <f>Úrvinnsla!P135</f>
        <v>776</v>
      </c>
      <c r="Q135" s="37">
        <f>Úrvinnsla!Q135</f>
        <v>407</v>
      </c>
      <c r="R135" s="38">
        <f>Úrvinnsla!R135</f>
        <v>413</v>
      </c>
      <c r="S135" s="43">
        <f>Úrvinnsla!S135</f>
        <v>-3.540977901513833E-2</v>
      </c>
      <c r="T135" s="44">
        <f>Úrvinnsla!T135</f>
        <v>3.5931790499390985E-2</v>
      </c>
      <c r="V135" s="36">
        <f>Úrvinnsla!V135</f>
        <v>23685</v>
      </c>
      <c r="W135" s="37">
        <f>Úrvinnsla!W135</f>
        <v>12161</v>
      </c>
      <c r="X135" s="38">
        <f>Úrvinnsla!X135</f>
        <v>11524</v>
      </c>
      <c r="Y135" s="10">
        <f>Úrvinnsla!Y135</f>
        <v>-3.8550176092614255E-2</v>
      </c>
      <c r="Z135" s="44">
        <f>Úrvinnsla!Z135</f>
        <v>3.6530896249591861E-2</v>
      </c>
    </row>
    <row r="136" spans="1:26" x14ac:dyDescent="0.25">
      <c r="B136" s="65" t="s">
        <v>55</v>
      </c>
      <c r="C136" s="73">
        <f>Úrvinnsla!C136</f>
        <v>356</v>
      </c>
      <c r="D136" s="74">
        <f>Úrvinnsla!D136</f>
        <v>203</v>
      </c>
      <c r="E136" s="75">
        <f>Úrvinnsla!E136</f>
        <v>153</v>
      </c>
      <c r="F136" s="76">
        <f>Úrvinnsla!F136</f>
        <v>352</v>
      </c>
      <c r="G136" s="77">
        <f>Úrvinnsla!G136</f>
        <v>190</v>
      </c>
      <c r="H136" s="78">
        <f>Úrvinnsla!H136</f>
        <v>162</v>
      </c>
      <c r="I136" s="79">
        <f>Úrvinnsla!I136</f>
        <v>21</v>
      </c>
      <c r="J136" s="74">
        <f>Úrvinnsla!J136</f>
        <v>14</v>
      </c>
      <c r="K136" s="75">
        <f>Úrvinnsla!K136</f>
        <v>40</v>
      </c>
      <c r="L136" s="76">
        <f>Úrvinnsla!L136</f>
        <v>15</v>
      </c>
      <c r="M136" s="77">
        <f>Úrvinnsla!M136</f>
        <v>9</v>
      </c>
      <c r="N136" s="78">
        <f>Úrvinnsla!N136</f>
        <v>6</v>
      </c>
      <c r="P136" s="36">
        <f>Úrvinnsla!P136</f>
        <v>744</v>
      </c>
      <c r="Q136" s="37">
        <f>Úrvinnsla!Q136</f>
        <v>416</v>
      </c>
      <c r="R136" s="38">
        <f>Úrvinnsla!R136</f>
        <v>361</v>
      </c>
      <c r="S136" s="43">
        <f>Úrvinnsla!S136</f>
        <v>-3.6192796241517312E-2</v>
      </c>
      <c r="T136" s="44">
        <f>Úrvinnsla!T136</f>
        <v>3.1407690969201325E-2</v>
      </c>
      <c r="V136" s="36">
        <f>Úrvinnsla!V136</f>
        <v>22604</v>
      </c>
      <c r="W136" s="37">
        <f>Úrvinnsla!W136</f>
        <v>11581</v>
      </c>
      <c r="X136" s="38">
        <f>Úrvinnsla!X136</f>
        <v>11023</v>
      </c>
      <c r="Y136" s="10">
        <f>Úrvinnsla!Y136</f>
        <v>-3.6711585340725737E-2</v>
      </c>
      <c r="Z136" s="44">
        <f>Úrvinnsla!Z136</f>
        <v>3.494273423804678E-2</v>
      </c>
    </row>
    <row r="137" spans="1:26" x14ac:dyDescent="0.25">
      <c r="B137" s="65" t="s">
        <v>56</v>
      </c>
      <c r="C137" s="73">
        <f>Úrvinnsla!C137</f>
        <v>384</v>
      </c>
      <c r="D137" s="74">
        <f>Úrvinnsla!D137</f>
        <v>223</v>
      </c>
      <c r="E137" s="75">
        <f>Úrvinnsla!E137</f>
        <v>161</v>
      </c>
      <c r="F137" s="76">
        <f>Úrvinnsla!F137</f>
        <v>393</v>
      </c>
      <c r="G137" s="77">
        <f>Úrvinnsla!G137</f>
        <v>227</v>
      </c>
      <c r="H137" s="78">
        <f>Úrvinnsla!H137</f>
        <v>166</v>
      </c>
      <c r="I137" s="79">
        <f>Úrvinnsla!I137</f>
        <v>21</v>
      </c>
      <c r="J137" s="74">
        <f>Úrvinnsla!J137</f>
        <v>23</v>
      </c>
      <c r="K137" s="75">
        <f>Úrvinnsla!K137</f>
        <v>35</v>
      </c>
      <c r="L137" s="76">
        <f>Úrvinnsla!L137</f>
        <v>27</v>
      </c>
      <c r="M137" s="77">
        <f>Úrvinnsla!M137</f>
        <v>21</v>
      </c>
      <c r="N137" s="78">
        <f>Úrvinnsla!N137</f>
        <v>6</v>
      </c>
      <c r="P137" s="36">
        <f>Úrvinnsla!P137</f>
        <v>825</v>
      </c>
      <c r="Q137" s="37">
        <f>Úrvinnsla!Q137</f>
        <v>494</v>
      </c>
      <c r="R137" s="38">
        <f>Úrvinnsla!R137</f>
        <v>368</v>
      </c>
      <c r="S137" s="43">
        <f>Úrvinnsla!S137</f>
        <v>-4.2978945536801809E-2</v>
      </c>
      <c r="T137" s="44">
        <f>Úrvinnsla!T137</f>
        <v>3.2016704367496082E-2</v>
      </c>
      <c r="V137" s="36">
        <f>Úrvinnsla!V137</f>
        <v>24667</v>
      </c>
      <c r="W137" s="37">
        <f>Úrvinnsla!W137</f>
        <v>12977</v>
      </c>
      <c r="X137" s="38">
        <f>Úrvinnsla!X137</f>
        <v>11690</v>
      </c>
      <c r="Y137" s="10">
        <f>Úrvinnsla!Y137</f>
        <v>-4.1136883081478101E-2</v>
      </c>
      <c r="Z137" s="44">
        <f>Úrvinnsla!Z137</f>
        <v>3.7057113602718579E-2</v>
      </c>
    </row>
    <row r="138" spans="1:26" x14ac:dyDescent="0.25">
      <c r="B138" s="65" t="s">
        <v>57</v>
      </c>
      <c r="C138" s="73">
        <f>Úrvinnsla!C138</f>
        <v>367</v>
      </c>
      <c r="D138" s="74">
        <f>Úrvinnsla!D138</f>
        <v>240</v>
      </c>
      <c r="E138" s="75">
        <f>Úrvinnsla!E138</f>
        <v>127</v>
      </c>
      <c r="F138" s="76">
        <f>Úrvinnsla!F138</f>
        <v>404</v>
      </c>
      <c r="G138" s="77">
        <f>Úrvinnsla!G138</f>
        <v>255</v>
      </c>
      <c r="H138" s="78">
        <f>Úrvinnsla!H138</f>
        <v>149</v>
      </c>
      <c r="I138" s="79">
        <f>Úrvinnsla!I138</f>
        <v>22</v>
      </c>
      <c r="J138" s="74">
        <f>Úrvinnsla!J138</f>
        <v>32</v>
      </c>
      <c r="K138" s="75">
        <f>Úrvinnsla!K138</f>
        <v>51</v>
      </c>
      <c r="L138" s="76">
        <f>Úrvinnsla!L138</f>
        <v>49</v>
      </c>
      <c r="M138" s="77">
        <f>Úrvinnsla!M138</f>
        <v>45</v>
      </c>
      <c r="N138" s="78">
        <f>Úrvinnsla!N138</f>
        <v>4</v>
      </c>
      <c r="P138" s="36">
        <f>Úrvinnsla!P138</f>
        <v>842</v>
      </c>
      <c r="Q138" s="37">
        <f>Úrvinnsla!Q138</f>
        <v>572</v>
      </c>
      <c r="R138" s="38">
        <f>Úrvinnsla!R138</f>
        <v>331</v>
      </c>
      <c r="S138" s="43">
        <f>Úrvinnsla!S138</f>
        <v>-4.9765094832086305E-2</v>
      </c>
      <c r="T138" s="44">
        <f>Úrvinnsla!T138</f>
        <v>2.8797633547938056E-2</v>
      </c>
      <c r="V138" s="36">
        <f>Úrvinnsla!V138</f>
        <v>22890</v>
      </c>
      <c r="W138" s="37">
        <f>Úrvinnsla!W138</f>
        <v>12147</v>
      </c>
      <c r="X138" s="38">
        <f>Úrvinnsla!X138</f>
        <v>10743</v>
      </c>
      <c r="Y138" s="10">
        <f>Úrvinnsla!Y138</f>
        <v>-3.8505796315844533E-2</v>
      </c>
      <c r="Z138" s="44">
        <f>Úrvinnsla!Z138</f>
        <v>3.4055138702652324E-2</v>
      </c>
    </row>
    <row r="139" spans="1:26" x14ac:dyDescent="0.25">
      <c r="B139" s="65" t="s">
        <v>58</v>
      </c>
      <c r="C139" s="73">
        <f>Úrvinnsla!C139</f>
        <v>418</v>
      </c>
      <c r="D139" s="74">
        <f>Úrvinnsla!D139</f>
        <v>264</v>
      </c>
      <c r="E139" s="75">
        <f>Úrvinnsla!E139</f>
        <v>154</v>
      </c>
      <c r="F139" s="76">
        <f>Úrvinnsla!F139</f>
        <v>423</v>
      </c>
      <c r="G139" s="77">
        <f>Úrvinnsla!G139</f>
        <v>266</v>
      </c>
      <c r="H139" s="78">
        <f>Úrvinnsla!H139</f>
        <v>157</v>
      </c>
      <c r="I139" s="79">
        <f>Úrvinnsla!I139</f>
        <v>33</v>
      </c>
      <c r="J139" s="74">
        <f>Úrvinnsla!J139</f>
        <v>19</v>
      </c>
      <c r="K139" s="75">
        <f>Úrvinnsla!K139</f>
        <v>50</v>
      </c>
      <c r="L139" s="76">
        <f>Úrvinnsla!L139</f>
        <v>60</v>
      </c>
      <c r="M139" s="77">
        <f>Úrvinnsla!M139</f>
        <v>58</v>
      </c>
      <c r="N139" s="78">
        <f>Úrvinnsla!N139</f>
        <v>2</v>
      </c>
      <c r="P139" s="36">
        <f>Úrvinnsla!P139</f>
        <v>934</v>
      </c>
      <c r="Q139" s="37">
        <f>Úrvinnsla!Q139</f>
        <v>607</v>
      </c>
      <c r="R139" s="38">
        <f>Úrvinnsla!R139</f>
        <v>363</v>
      </c>
      <c r="S139" s="43">
        <f>Úrvinnsla!S139</f>
        <v>-5.2810161823560117E-2</v>
      </c>
      <c r="T139" s="44">
        <f>Úrvinnsla!T139</f>
        <v>3.1581694797285544E-2</v>
      </c>
      <c r="V139" s="36">
        <f>Úrvinnsla!V139</f>
        <v>21816</v>
      </c>
      <c r="W139" s="37">
        <f>Úrvinnsla!W139</f>
        <v>11505</v>
      </c>
      <c r="X139" s="38">
        <f>Úrvinnsla!X139</f>
        <v>10311</v>
      </c>
      <c r="Y139" s="10">
        <f>Úrvinnsla!Y139</f>
        <v>-3.6470666552547243E-2</v>
      </c>
      <c r="Z139" s="44">
        <f>Úrvinnsla!Z139</f>
        <v>3.2685705590900879E-2</v>
      </c>
    </row>
    <row r="140" spans="1:26" x14ac:dyDescent="0.25">
      <c r="B140" s="65" t="s">
        <v>59</v>
      </c>
      <c r="C140" s="73">
        <f>Úrvinnsla!C140</f>
        <v>433</v>
      </c>
      <c r="D140" s="74">
        <f>Úrvinnsla!D140</f>
        <v>269</v>
      </c>
      <c r="E140" s="75">
        <f>Úrvinnsla!E140</f>
        <v>164</v>
      </c>
      <c r="F140" s="76">
        <f>Úrvinnsla!F140</f>
        <v>495</v>
      </c>
      <c r="G140" s="77">
        <f>Úrvinnsla!G140</f>
        <v>310</v>
      </c>
      <c r="H140" s="78">
        <f>Úrvinnsla!H140</f>
        <v>185</v>
      </c>
      <c r="I140" s="79">
        <f>Úrvinnsla!I140</f>
        <v>27</v>
      </c>
      <c r="J140" s="74">
        <f>Úrvinnsla!J140</f>
        <v>22</v>
      </c>
      <c r="K140" s="75">
        <f>Úrvinnsla!K140</f>
        <v>46</v>
      </c>
      <c r="L140" s="76">
        <f>Úrvinnsla!L140</f>
        <v>74</v>
      </c>
      <c r="M140" s="77">
        <f>Úrvinnsla!M140</f>
        <v>69</v>
      </c>
      <c r="N140" s="78">
        <f>Úrvinnsla!N140</f>
        <v>5</v>
      </c>
      <c r="P140" s="36">
        <f>Úrvinnsla!P140</f>
        <v>1029</v>
      </c>
      <c r="Q140" s="37">
        <f>Úrvinnsla!Q140</f>
        <v>670</v>
      </c>
      <c r="R140" s="38">
        <f>Úrvinnsla!R140</f>
        <v>400</v>
      </c>
      <c r="S140" s="43">
        <f>Úrvinnsla!S140</f>
        <v>-5.8291282408212984E-2</v>
      </c>
      <c r="T140" s="44">
        <f>Úrvinnsla!T140</f>
        <v>3.4800765616843574E-2</v>
      </c>
      <c r="V140" s="36">
        <f>Úrvinnsla!V140</f>
        <v>22954</v>
      </c>
      <c r="W140" s="37">
        <f>Úrvinnsla!W140</f>
        <v>11801</v>
      </c>
      <c r="X140" s="38">
        <f>Úrvinnsla!X140</f>
        <v>11153</v>
      </c>
      <c r="Y140" s="10">
        <f>Úrvinnsla!Y140</f>
        <v>-3.7408981832821382E-2</v>
      </c>
      <c r="Z140" s="44">
        <f>Úrvinnsla!Z140</f>
        <v>3.5354832165194208E-2</v>
      </c>
    </row>
    <row r="141" spans="1:26" x14ac:dyDescent="0.25">
      <c r="B141" s="65" t="s">
        <v>60</v>
      </c>
      <c r="C141" s="73">
        <f>Úrvinnsla!C141</f>
        <v>464</v>
      </c>
      <c r="D141" s="74">
        <f>Úrvinnsla!D141</f>
        <v>282</v>
      </c>
      <c r="E141" s="75">
        <f>Úrvinnsla!E141</f>
        <v>182</v>
      </c>
      <c r="F141" s="76">
        <f>Úrvinnsla!F141</f>
        <v>440</v>
      </c>
      <c r="G141" s="77">
        <f>Úrvinnsla!G141</f>
        <v>265</v>
      </c>
      <c r="H141" s="78">
        <f>Úrvinnsla!H141</f>
        <v>175</v>
      </c>
      <c r="I141" s="79">
        <f>Úrvinnsla!I141</f>
        <v>25</v>
      </c>
      <c r="J141" s="74">
        <f>Úrvinnsla!J141</f>
        <v>14</v>
      </c>
      <c r="K141" s="75">
        <f>Úrvinnsla!K141</f>
        <v>42</v>
      </c>
      <c r="L141" s="76">
        <f>Úrvinnsla!L141</f>
        <v>59</v>
      </c>
      <c r="M141" s="77">
        <f>Úrvinnsla!M141</f>
        <v>52</v>
      </c>
      <c r="N141" s="78">
        <f>Úrvinnsla!N141</f>
        <v>7</v>
      </c>
      <c r="P141" s="36">
        <f>Úrvinnsla!P141</f>
        <v>988</v>
      </c>
      <c r="Q141" s="37">
        <f>Úrvinnsla!Q141</f>
        <v>613</v>
      </c>
      <c r="R141" s="38">
        <f>Úrvinnsla!R141</f>
        <v>406</v>
      </c>
      <c r="S141" s="43">
        <f>Úrvinnsla!S141</f>
        <v>-5.3332173307812772E-2</v>
      </c>
      <c r="T141" s="44">
        <f>Úrvinnsla!T141</f>
        <v>3.5322777101096221E-2</v>
      </c>
      <c r="V141" s="36">
        <f>Úrvinnsla!V141</f>
        <v>22525</v>
      </c>
      <c r="W141" s="37">
        <f>Úrvinnsla!W141</f>
        <v>11757</v>
      </c>
      <c r="X141" s="38">
        <f>Úrvinnsla!X141</f>
        <v>10768</v>
      </c>
      <c r="Y141" s="10">
        <f>Úrvinnsla!Y141</f>
        <v>-3.7269502534402255E-2</v>
      </c>
      <c r="Z141" s="44">
        <f>Úrvinnsla!Z141</f>
        <v>3.4134388304026833E-2</v>
      </c>
    </row>
    <row r="142" spans="1:26" x14ac:dyDescent="0.25">
      <c r="B142" s="65" t="s">
        <v>61</v>
      </c>
      <c r="C142" s="73">
        <f>Úrvinnsla!C142</f>
        <v>439</v>
      </c>
      <c r="D142" s="74">
        <f>Úrvinnsla!D142</f>
        <v>313</v>
      </c>
      <c r="E142" s="75">
        <f>Úrvinnsla!E142</f>
        <v>126</v>
      </c>
      <c r="F142" s="76">
        <f>Úrvinnsla!F142</f>
        <v>372</v>
      </c>
      <c r="G142" s="77">
        <f>Úrvinnsla!G142</f>
        <v>220</v>
      </c>
      <c r="H142" s="78">
        <f>Úrvinnsla!H142</f>
        <v>152</v>
      </c>
      <c r="I142" s="79">
        <f>Úrvinnsla!I142</f>
        <v>16</v>
      </c>
      <c r="J142" s="74">
        <f>Úrvinnsla!J142</f>
        <v>10</v>
      </c>
      <c r="K142" s="75">
        <f>Úrvinnsla!K142</f>
        <v>28</v>
      </c>
      <c r="L142" s="76">
        <f>Úrvinnsla!L142</f>
        <v>38</v>
      </c>
      <c r="M142" s="77">
        <f>Úrvinnsla!M142</f>
        <v>35</v>
      </c>
      <c r="N142" s="78">
        <f>Úrvinnsla!N142</f>
        <v>3</v>
      </c>
      <c r="P142" s="36">
        <f>Úrvinnsla!P142</f>
        <v>865</v>
      </c>
      <c r="Q142" s="37">
        <f>Úrvinnsla!Q142</f>
        <v>578</v>
      </c>
      <c r="R142" s="38">
        <f>Úrvinnsla!R142</f>
        <v>309</v>
      </c>
      <c r="S142" s="43">
        <f>Úrvinnsla!S142</f>
        <v>-5.028710631633896E-2</v>
      </c>
      <c r="T142" s="44">
        <f>Úrvinnsla!T142</f>
        <v>2.6883591439011659E-2</v>
      </c>
      <c r="V142" s="36">
        <f>Úrvinnsla!V142</f>
        <v>20620</v>
      </c>
      <c r="W142" s="37">
        <f>Úrvinnsla!W142</f>
        <v>10743</v>
      </c>
      <c r="X142" s="38">
        <f>Úrvinnsla!X142</f>
        <v>9877</v>
      </c>
      <c r="Y142" s="10">
        <f>Úrvinnsla!Y142</f>
        <v>-3.4055138702652324E-2</v>
      </c>
      <c r="Z142" s="44">
        <f>Úrvinnsla!Z142</f>
        <v>3.1309932511039466E-2</v>
      </c>
    </row>
    <row r="143" spans="1:26" x14ac:dyDescent="0.25">
      <c r="B143" s="65" t="s">
        <v>62</v>
      </c>
      <c r="C143" s="73">
        <f>Úrvinnsla!C143</f>
        <v>336</v>
      </c>
      <c r="D143" s="74">
        <f>Úrvinnsla!D143</f>
        <v>205</v>
      </c>
      <c r="E143" s="75">
        <f>Úrvinnsla!E143</f>
        <v>131</v>
      </c>
      <c r="F143" s="76">
        <f>Úrvinnsla!F143</f>
        <v>347</v>
      </c>
      <c r="G143" s="77">
        <f>Úrvinnsla!G143</f>
        <v>220</v>
      </c>
      <c r="H143" s="78">
        <f>Úrvinnsla!H143</f>
        <v>127</v>
      </c>
      <c r="I143" s="79">
        <f>Úrvinnsla!I143</f>
        <v>11</v>
      </c>
      <c r="J143" s="74">
        <f>Úrvinnsla!J143</f>
        <v>18</v>
      </c>
      <c r="K143" s="75">
        <f>Úrvinnsla!K143</f>
        <v>25</v>
      </c>
      <c r="L143" s="76">
        <f>Úrvinnsla!L143</f>
        <v>27</v>
      </c>
      <c r="M143" s="77">
        <f>Úrvinnsla!M143</f>
        <v>25</v>
      </c>
      <c r="N143" s="78">
        <f>Úrvinnsla!N143</f>
        <v>2</v>
      </c>
      <c r="P143" s="36">
        <f>Úrvinnsla!P143</f>
        <v>721</v>
      </c>
      <c r="Q143" s="37">
        <f>Úrvinnsla!Q143</f>
        <v>468</v>
      </c>
      <c r="R143" s="38">
        <f>Úrvinnsla!R143</f>
        <v>285</v>
      </c>
      <c r="S143" s="43">
        <f>Úrvinnsla!S143</f>
        <v>-4.0716895771706979E-2</v>
      </c>
      <c r="T143" s="44">
        <f>Úrvinnsla!T143</f>
        <v>2.4795545502001044E-2</v>
      </c>
      <c r="V143" s="36">
        <f>Úrvinnsla!V143</f>
        <v>17435</v>
      </c>
      <c r="W143" s="37">
        <f>Úrvinnsla!W143</f>
        <v>8979</v>
      </c>
      <c r="X143" s="38">
        <f>Úrvinnsla!X143</f>
        <v>8456</v>
      </c>
      <c r="Y143" s="10">
        <f>Úrvinnsla!Y143</f>
        <v>-2.8463286829667245E-2</v>
      </c>
      <c r="Z143" s="44">
        <f>Úrvinnsla!Z143</f>
        <v>2.68053851689126E-2</v>
      </c>
    </row>
    <row r="144" spans="1:26" x14ac:dyDescent="0.25">
      <c r="B144" s="65" t="s">
        <v>63</v>
      </c>
      <c r="C144" s="73">
        <f>Úrvinnsla!C144</f>
        <v>241</v>
      </c>
      <c r="D144" s="74">
        <f>Úrvinnsla!D144</f>
        <v>137</v>
      </c>
      <c r="E144" s="75">
        <f>Úrvinnsla!E144</f>
        <v>104</v>
      </c>
      <c r="F144" s="76">
        <f>Úrvinnsla!F144</f>
        <v>238</v>
      </c>
      <c r="G144" s="77">
        <f>Úrvinnsla!G144</f>
        <v>133</v>
      </c>
      <c r="H144" s="78">
        <f>Úrvinnsla!H144</f>
        <v>105</v>
      </c>
      <c r="I144" s="79">
        <f>Úrvinnsla!I144</f>
        <v>20</v>
      </c>
      <c r="J144" s="74">
        <f>Úrvinnsla!J144</f>
        <v>16</v>
      </c>
      <c r="K144" s="75">
        <f>Úrvinnsla!K144</f>
        <v>36</v>
      </c>
      <c r="L144" s="76">
        <f>Úrvinnsla!L144</f>
        <v>10</v>
      </c>
      <c r="M144" s="77">
        <f>Úrvinnsla!M144</f>
        <v>8</v>
      </c>
      <c r="N144" s="78">
        <f>Úrvinnsla!N144</f>
        <v>2</v>
      </c>
      <c r="P144" s="36">
        <f>Úrvinnsla!P144</f>
        <v>509</v>
      </c>
      <c r="Q144" s="37">
        <f>Úrvinnsla!Q144</f>
        <v>294</v>
      </c>
      <c r="R144" s="38">
        <f>Úrvinnsla!R144</f>
        <v>247</v>
      </c>
      <c r="S144" s="43">
        <f>Úrvinnsla!S144</f>
        <v>-2.5578562728380026E-2</v>
      </c>
      <c r="T144" s="44">
        <f>Úrvinnsla!T144</f>
        <v>2.1489472768400904E-2</v>
      </c>
      <c r="V144" s="36">
        <f>Úrvinnsla!V144</f>
        <v>13875</v>
      </c>
      <c r="W144" s="37">
        <f>Úrvinnsla!W144</f>
        <v>7093</v>
      </c>
      <c r="X144" s="38">
        <f>Úrvinnsla!X144</f>
        <v>6782</v>
      </c>
      <c r="Y144" s="10">
        <f>Úrvinnsla!Y144</f>
        <v>-2.2484696901974584E-2</v>
      </c>
      <c r="Z144" s="44">
        <f>Úrvinnsla!Z144</f>
        <v>2.1498831860875738E-2</v>
      </c>
    </row>
    <row r="145" spans="1:26" x14ac:dyDescent="0.25">
      <c r="B145" s="65" t="s">
        <v>64</v>
      </c>
      <c r="C145" s="73">
        <f>Úrvinnsla!C145</f>
        <v>147</v>
      </c>
      <c r="D145" s="74">
        <f>Úrvinnsla!D145</f>
        <v>77</v>
      </c>
      <c r="E145" s="75">
        <f>Úrvinnsla!E145</f>
        <v>70</v>
      </c>
      <c r="F145" s="76">
        <f>Úrvinnsla!F145</f>
        <v>175</v>
      </c>
      <c r="G145" s="77">
        <f>Úrvinnsla!G145</f>
        <v>100</v>
      </c>
      <c r="H145" s="78">
        <f>Úrvinnsla!H145</f>
        <v>75</v>
      </c>
      <c r="I145" s="79">
        <f>Úrvinnsla!I145</f>
        <v>11</v>
      </c>
      <c r="J145" s="74">
        <f>Úrvinnsla!J145</f>
        <v>12</v>
      </c>
      <c r="K145" s="75">
        <f>Úrvinnsla!K145</f>
        <v>29</v>
      </c>
      <c r="L145" s="76">
        <f>Úrvinnsla!L145</f>
        <v>1</v>
      </c>
      <c r="M145" s="77">
        <f>Úrvinnsla!M145</f>
        <v>1</v>
      </c>
      <c r="N145" s="78">
        <f>Úrvinnsla!N145</f>
        <v>0</v>
      </c>
      <c r="P145" s="36">
        <f>Úrvinnsla!P145</f>
        <v>334</v>
      </c>
      <c r="Q145" s="37">
        <f>Úrvinnsla!Q145</f>
        <v>190</v>
      </c>
      <c r="R145" s="38">
        <f>Úrvinnsla!R145</f>
        <v>174</v>
      </c>
      <c r="S145" s="43">
        <f>Úrvinnsla!S145</f>
        <v>-1.6530363668000696E-2</v>
      </c>
      <c r="T145" s="44">
        <f>Úrvinnsla!T145</f>
        <v>1.5138333043326953E-2</v>
      </c>
      <c r="V145" s="36">
        <f>Úrvinnsla!V145</f>
        <v>9882</v>
      </c>
      <c r="W145" s="37">
        <f>Úrvinnsla!W145</f>
        <v>4853</v>
      </c>
      <c r="X145" s="38">
        <f>Úrvinnsla!X145</f>
        <v>5029</v>
      </c>
      <c r="Y145" s="10">
        <f>Úrvinnsla!Y145</f>
        <v>-1.5383932618818928E-2</v>
      </c>
      <c r="Z145" s="44">
        <f>Úrvinnsla!Z145</f>
        <v>1.5941849812495443E-2</v>
      </c>
    </row>
    <row r="146" spans="1:26" x14ac:dyDescent="0.25">
      <c r="B146" s="65" t="s">
        <v>65</v>
      </c>
      <c r="C146" s="73">
        <f>Úrvinnsla!C146</f>
        <v>147</v>
      </c>
      <c r="D146" s="74">
        <f>Úrvinnsla!D146</f>
        <v>79</v>
      </c>
      <c r="E146" s="75">
        <f>Úrvinnsla!E146</f>
        <v>68</v>
      </c>
      <c r="F146" s="76">
        <f>Úrvinnsla!F146</f>
        <v>123</v>
      </c>
      <c r="G146" s="77">
        <f>Úrvinnsla!G146</f>
        <v>60</v>
      </c>
      <c r="H146" s="78">
        <f>Úrvinnsla!H146</f>
        <v>63</v>
      </c>
      <c r="I146" s="79">
        <f>Úrvinnsla!I146</f>
        <v>1</v>
      </c>
      <c r="J146" s="74">
        <f>Úrvinnsla!J146</f>
        <v>2</v>
      </c>
      <c r="K146" s="75">
        <f>Úrvinnsla!K146</f>
        <v>5</v>
      </c>
      <c r="L146" s="76">
        <f>Úrvinnsla!L146</f>
        <v>2</v>
      </c>
      <c r="M146" s="77">
        <f>Úrvinnsla!M146</f>
        <v>1</v>
      </c>
      <c r="N146" s="78">
        <f>Úrvinnsla!N146</f>
        <v>1</v>
      </c>
      <c r="P146" s="36">
        <f>Úrvinnsla!P146</f>
        <v>273</v>
      </c>
      <c r="Q146" s="37">
        <f>Úrvinnsla!Q146</f>
        <v>142</v>
      </c>
      <c r="R146" s="38">
        <f>Úrvinnsla!R146</f>
        <v>137</v>
      </c>
      <c r="S146" s="43">
        <f>Úrvinnsla!S146</f>
        <v>-1.2354271793979467E-2</v>
      </c>
      <c r="T146" s="44">
        <f>Úrvinnsla!T146</f>
        <v>1.1919262223768923E-2</v>
      </c>
      <c r="V146" s="36">
        <f>Úrvinnsla!V146</f>
        <v>8671</v>
      </c>
      <c r="W146" s="37">
        <f>Úrvinnsla!W146</f>
        <v>4116</v>
      </c>
      <c r="X146" s="38">
        <f>Úrvinnsla!X146</f>
        <v>4555</v>
      </c>
      <c r="Y146" s="10">
        <f>Úrvinnsla!Y146</f>
        <v>-1.3047654370298518E-2</v>
      </c>
      <c r="Z146" s="44">
        <f>Úrvinnsla!Z146</f>
        <v>1.4439277370434827E-2</v>
      </c>
    </row>
    <row r="147" spans="1:26" x14ac:dyDescent="0.25">
      <c r="B147" s="65" t="s">
        <v>66</v>
      </c>
      <c r="C147" s="73">
        <f>Úrvinnsla!C147</f>
        <v>104</v>
      </c>
      <c r="D147" s="74">
        <f>Úrvinnsla!D147</f>
        <v>56</v>
      </c>
      <c r="E147" s="75">
        <f>Úrvinnsla!E147</f>
        <v>48</v>
      </c>
      <c r="F147" s="76">
        <f>Úrvinnsla!F147</f>
        <v>129</v>
      </c>
      <c r="G147" s="77">
        <f>Úrvinnsla!G147</f>
        <v>72</v>
      </c>
      <c r="H147" s="78">
        <f>Úrvinnsla!H147</f>
        <v>57</v>
      </c>
      <c r="I147" s="79">
        <f>Úrvinnsla!I147</f>
        <v>1</v>
      </c>
      <c r="J147" s="74">
        <f>Úrvinnsla!J147</f>
        <v>3</v>
      </c>
      <c r="K147" s="75">
        <f>Úrvinnsla!K147</f>
        <v>4</v>
      </c>
      <c r="L147" s="76">
        <f>Úrvinnsla!L147</f>
        <v>3</v>
      </c>
      <c r="M147" s="77">
        <f>Úrvinnsla!M147</f>
        <v>3</v>
      </c>
      <c r="N147" s="78">
        <f>Úrvinnsla!N147</f>
        <v>0</v>
      </c>
      <c r="P147" s="36">
        <f>Úrvinnsla!P147</f>
        <v>237</v>
      </c>
      <c r="Q147" s="37">
        <f>Úrvinnsla!Q147</f>
        <v>134</v>
      </c>
      <c r="R147" s="38">
        <f>Úrvinnsla!R147</f>
        <v>109</v>
      </c>
      <c r="S147" s="43">
        <f>Úrvinnsla!S147</f>
        <v>-1.1658256481642596E-2</v>
      </c>
      <c r="T147" s="44">
        <f>Úrvinnsla!T147</f>
        <v>9.4832086305898736E-3</v>
      </c>
      <c r="V147" s="36">
        <f>Úrvinnsla!V147</f>
        <v>7897</v>
      </c>
      <c r="W147" s="37">
        <f>Úrvinnsla!W147</f>
        <v>3662</v>
      </c>
      <c r="X147" s="38">
        <f>Úrvinnsla!X147</f>
        <v>4235</v>
      </c>
      <c r="Y147" s="10">
        <f>Úrvinnsla!Y147</f>
        <v>-1.1608481609337504E-2</v>
      </c>
      <c r="Z147" s="44">
        <f>Úrvinnsla!Z147</f>
        <v>1.3424882472841161E-2</v>
      </c>
    </row>
    <row r="148" spans="1:26" x14ac:dyDescent="0.25">
      <c r="B148" s="65" t="s">
        <v>67</v>
      </c>
      <c r="C148" s="73">
        <f>Úrvinnsla!C148</f>
        <v>88</v>
      </c>
      <c r="D148" s="74">
        <f>Úrvinnsla!D148</f>
        <v>34</v>
      </c>
      <c r="E148" s="75">
        <f>Úrvinnsla!E148</f>
        <v>54</v>
      </c>
      <c r="F148" s="76">
        <f>Úrvinnsla!F148</f>
        <v>77</v>
      </c>
      <c r="G148" s="77">
        <f>Úrvinnsla!G148</f>
        <v>38</v>
      </c>
      <c r="H148" s="78">
        <f>Úrvinnsla!H148</f>
        <v>39</v>
      </c>
      <c r="I148" s="79">
        <f>Úrvinnsla!I148</f>
        <v>0</v>
      </c>
      <c r="J148" s="74">
        <f>Úrvinnsla!J148</f>
        <v>0</v>
      </c>
      <c r="K148" s="75">
        <f>Úrvinnsla!K148</f>
        <v>0</v>
      </c>
      <c r="L148" s="76">
        <f>Úrvinnsla!L148</f>
        <v>2</v>
      </c>
      <c r="M148" s="77">
        <f>Úrvinnsla!M148</f>
        <v>1</v>
      </c>
      <c r="N148" s="78">
        <f>Úrvinnsla!N148</f>
        <v>1</v>
      </c>
      <c r="P148" s="36">
        <f>Úrvinnsla!P148</f>
        <v>167</v>
      </c>
      <c r="Q148" s="37">
        <f>Úrvinnsla!Q148</f>
        <v>73</v>
      </c>
      <c r="R148" s="38">
        <f>Úrvinnsla!R148</f>
        <v>94</v>
      </c>
      <c r="S148" s="43">
        <f>Úrvinnsla!S148</f>
        <v>-6.3511397250739518E-3</v>
      </c>
      <c r="T148" s="44">
        <f>Úrvinnsla!T148</f>
        <v>8.1781799199582388E-3</v>
      </c>
      <c r="V148" s="36">
        <f>Úrvinnsla!V148</f>
        <v>5483</v>
      </c>
      <c r="W148" s="37">
        <f>Úrvinnsla!W148</f>
        <v>2308</v>
      </c>
      <c r="X148" s="38">
        <f>Úrvinnsla!X148</f>
        <v>3175</v>
      </c>
      <c r="Y148" s="10">
        <f>Úrvinnsla!Y148</f>
        <v>-7.3163231988943095E-3</v>
      </c>
      <c r="Z148" s="44">
        <f>Úrvinnsla!Z148</f>
        <v>1.0064699374562147E-2</v>
      </c>
    </row>
    <row r="149" spans="1:26" x14ac:dyDescent="0.25">
      <c r="B149" s="65" t="s">
        <v>68</v>
      </c>
      <c r="C149" s="73">
        <f>Úrvinnsla!C149</f>
        <v>47</v>
      </c>
      <c r="D149" s="74">
        <f>Úrvinnsla!D149</f>
        <v>20</v>
      </c>
      <c r="E149" s="75">
        <f>Úrvinnsla!E149</f>
        <v>27</v>
      </c>
      <c r="F149" s="76">
        <f>Úrvinnsla!F149</f>
        <v>42</v>
      </c>
      <c r="G149" s="77">
        <f>Úrvinnsla!G149</f>
        <v>17</v>
      </c>
      <c r="H149" s="78">
        <f>Úrvinnsla!H149</f>
        <v>25</v>
      </c>
      <c r="I149" s="79">
        <f>Úrvinnsla!I149</f>
        <v>0</v>
      </c>
      <c r="J149" s="74">
        <f>Úrvinnsla!J149</f>
        <v>0</v>
      </c>
      <c r="K149" s="75">
        <f>Úrvinnsla!K149</f>
        <v>0</v>
      </c>
      <c r="L149" s="76">
        <f>Úrvinnsla!L149</f>
        <v>0</v>
      </c>
      <c r="M149" s="77">
        <f>Úrvinnsla!M149</f>
        <v>0</v>
      </c>
      <c r="N149" s="78">
        <f>Úrvinnsla!N149</f>
        <v>0</v>
      </c>
      <c r="P149" s="36">
        <f>Úrvinnsla!P149</f>
        <v>89</v>
      </c>
      <c r="Q149" s="37">
        <f>Úrvinnsla!Q149</f>
        <v>37</v>
      </c>
      <c r="R149" s="38">
        <f>Úrvinnsla!R149</f>
        <v>52</v>
      </c>
      <c r="S149" s="43">
        <f>Úrvinnsla!S149</f>
        <v>-3.2190708195580305E-3</v>
      </c>
      <c r="T149" s="44">
        <f>Úrvinnsla!T149</f>
        <v>4.524099530189664E-3</v>
      </c>
      <c r="V149" s="36">
        <f>Úrvinnsla!V149</f>
        <v>3088</v>
      </c>
      <c r="W149" s="37">
        <f>Úrvinnsla!W149</f>
        <v>1199</v>
      </c>
      <c r="X149" s="38">
        <f>Úrvinnsla!X149</f>
        <v>1889</v>
      </c>
      <c r="Y149" s="10">
        <f>Úrvinnsla!Y149</f>
        <v>-3.8008108819212638E-3</v>
      </c>
      <c r="Z149" s="44">
        <f>Úrvinnsla!Z149</f>
        <v>5.9880998798576045E-3</v>
      </c>
    </row>
    <row r="150" spans="1:26" x14ac:dyDescent="0.25">
      <c r="B150" s="65" t="s">
        <v>69</v>
      </c>
      <c r="C150" s="73">
        <f>Úrvinnsla!C150</f>
        <v>18</v>
      </c>
      <c r="D150" s="74">
        <f>Úrvinnsla!D150</f>
        <v>6</v>
      </c>
      <c r="E150" s="75">
        <f>Úrvinnsla!E150</f>
        <v>12</v>
      </c>
      <c r="F150" s="76">
        <f>Úrvinnsla!F150</f>
        <v>14</v>
      </c>
      <c r="G150" s="77">
        <f>Úrvinnsla!G150</f>
        <v>5</v>
      </c>
      <c r="H150" s="78">
        <f>Úrvinnsla!H150</f>
        <v>9</v>
      </c>
      <c r="I150" s="79">
        <f>Úrvinnsla!I150</f>
        <v>3</v>
      </c>
      <c r="J150" s="74">
        <f>Úrvinnsla!J150</f>
        <v>2</v>
      </c>
      <c r="K150" s="75">
        <f>Úrvinnsla!K150</f>
        <v>6</v>
      </c>
      <c r="L150" s="76">
        <f>Úrvinnsla!L150</f>
        <v>2</v>
      </c>
      <c r="M150" s="77">
        <f>Úrvinnsla!M150</f>
        <v>1</v>
      </c>
      <c r="N150" s="78">
        <f>Úrvinnsla!N150</f>
        <v>1</v>
      </c>
      <c r="P150" s="36">
        <f>Úrvinnsla!P150</f>
        <v>37</v>
      </c>
      <c r="Q150" s="37">
        <f>Úrvinnsla!Q150</f>
        <v>14</v>
      </c>
      <c r="R150" s="38">
        <f>Úrvinnsla!R150</f>
        <v>28</v>
      </c>
      <c r="S150" s="43">
        <f>Úrvinnsla!S150</f>
        <v>-1.2180267965895249E-3</v>
      </c>
      <c r="T150" s="44">
        <f>Úrvinnsla!T150</f>
        <v>2.4360535931790498E-3</v>
      </c>
      <c r="V150" s="36">
        <f>Úrvinnsla!V150</f>
        <v>1094</v>
      </c>
      <c r="W150" s="37">
        <f>Úrvinnsla!W150</f>
        <v>342</v>
      </c>
      <c r="X150" s="38">
        <f>Úrvinnsla!X150</f>
        <v>752</v>
      </c>
      <c r="Y150" s="10">
        <f>Úrvinnsla!Y150</f>
        <v>-1.0841345468032295E-3</v>
      </c>
      <c r="Z150" s="44">
        <f>Úrvinnsla!Z150</f>
        <v>2.383828009345113E-3</v>
      </c>
    </row>
    <row r="151" spans="1:26" x14ac:dyDescent="0.25">
      <c r="B151" s="65" t="s">
        <v>70</v>
      </c>
      <c r="C151" s="73">
        <f>Úrvinnsla!C151</f>
        <v>3</v>
      </c>
      <c r="D151" s="74">
        <f>Úrvinnsla!D151</f>
        <v>1</v>
      </c>
      <c r="E151" s="75">
        <f>Úrvinnsla!E151</f>
        <v>2</v>
      </c>
      <c r="F151" s="76">
        <f>Úrvinnsla!F151</f>
        <v>0</v>
      </c>
      <c r="G151" s="77">
        <f>Úrvinnsla!G151</f>
        <v>0</v>
      </c>
      <c r="H151" s="78">
        <f>Úrvinnsla!H151</f>
        <v>0</v>
      </c>
      <c r="I151" s="79">
        <f>Úrvinnsla!I151</f>
        <v>4</v>
      </c>
      <c r="J151" s="74">
        <f>Úrvinnsla!J151</f>
        <v>2</v>
      </c>
      <c r="K151" s="75">
        <f>Úrvinnsla!K151</f>
        <v>5</v>
      </c>
      <c r="L151" s="76">
        <f>Úrvinnsla!L151</f>
        <v>0</v>
      </c>
      <c r="M151" s="77">
        <f>Úrvinnsla!M151</f>
        <v>0</v>
      </c>
      <c r="N151" s="78">
        <f>Úrvinnsla!N151</f>
        <v>0</v>
      </c>
      <c r="P151" s="36">
        <f>Úrvinnsla!P151</f>
        <v>7</v>
      </c>
      <c r="Q151" s="37">
        <f>Úrvinnsla!Q151</f>
        <v>3</v>
      </c>
      <c r="R151" s="38">
        <f>Úrvinnsla!R151</f>
        <v>7</v>
      </c>
      <c r="S151" s="43">
        <f>Úrvinnsla!S151</f>
        <v>-2.6100574212632678E-4</v>
      </c>
      <c r="T151" s="44">
        <f>Úrvinnsla!T151</f>
        <v>6.0901339829476245E-4</v>
      </c>
      <c r="V151" s="36">
        <f>Úrvinnsla!V151</f>
        <v>264</v>
      </c>
      <c r="W151" s="37">
        <f>Úrvinnsla!W151</f>
        <v>63</v>
      </c>
      <c r="X151" s="38">
        <f>Úrvinnsla!X151</f>
        <v>201</v>
      </c>
      <c r="Y151" s="10">
        <f>Úrvinnsla!Y151</f>
        <v>-1.9970899546375282E-4</v>
      </c>
      <c r="Z151" s="44">
        <f>Úrvinnsla!Z151</f>
        <v>6.3716679505102089E-4</v>
      </c>
    </row>
    <row r="152" spans="1:26" ht="15.75" thickBot="1" x14ac:dyDescent="0.3">
      <c r="B152" s="65" t="s">
        <v>71</v>
      </c>
      <c r="C152" s="80">
        <f>Úrvinnsla!C152</f>
        <v>2</v>
      </c>
      <c r="D152" s="81">
        <f>Úrvinnsla!D152</f>
        <v>0</v>
      </c>
      <c r="E152" s="82">
        <f>Úrvinnsla!E152</f>
        <v>2</v>
      </c>
      <c r="F152" s="83">
        <f>Úrvinnsla!F152</f>
        <v>1</v>
      </c>
      <c r="G152" s="84">
        <f>Úrvinnsla!G152</f>
        <v>0</v>
      </c>
      <c r="H152" s="85">
        <f>Úrvinnsla!H152</f>
        <v>1</v>
      </c>
      <c r="I152" s="86">
        <f>Úrvinnsla!I152</f>
        <v>2</v>
      </c>
      <c r="J152" s="81">
        <f>Úrvinnsla!J152</f>
        <v>2</v>
      </c>
      <c r="K152" s="82">
        <f>Úrvinnsla!K152</f>
        <v>5</v>
      </c>
      <c r="L152" s="83">
        <f>Úrvinnsla!L152</f>
        <v>0</v>
      </c>
      <c r="M152" s="84">
        <f>Úrvinnsla!M152</f>
        <v>0</v>
      </c>
      <c r="N152" s="85">
        <f>Úrvinnsla!N152</f>
        <v>0</v>
      </c>
      <c r="P152" s="39">
        <f>Úrvinnsla!P152</f>
        <v>5</v>
      </c>
      <c r="Q152" s="40">
        <f>Úrvinnsla!Q152</f>
        <v>2</v>
      </c>
      <c r="R152" s="41">
        <f>Úrvinnsla!R152</f>
        <v>8</v>
      </c>
      <c r="S152" s="45">
        <f>Úrvinnsla!S152</f>
        <v>-1.7400382808421786E-4</v>
      </c>
      <c r="T152" s="46">
        <f>Úrvinnsla!T152</f>
        <v>6.9601531233687145E-4</v>
      </c>
      <c r="V152" s="39">
        <f>Úrvinnsla!V152</f>
        <v>30</v>
      </c>
      <c r="W152" s="40">
        <f>Úrvinnsla!W152</f>
        <v>4</v>
      </c>
      <c r="X152" s="41">
        <f>Úrvinnsla!X152</f>
        <v>26</v>
      </c>
      <c r="Y152" s="51">
        <f>Úrvinnsla!Y152</f>
        <v>-1.2679936219920814E-5</v>
      </c>
      <c r="Z152" s="46">
        <f>Úrvinnsla!Z152</f>
        <v>8.2419585429485296E-5</v>
      </c>
    </row>
    <row r="153" spans="1:26" x14ac:dyDescent="0.25">
      <c r="C153" s="107"/>
      <c r="D153" s="107"/>
      <c r="H153" s="107"/>
      <c r="I153" s="107"/>
      <c r="J153" s="108"/>
      <c r="O153" s="2" t="s">
        <v>46</v>
      </c>
      <c r="P153" s="9">
        <f>SUM(P132:P152)</f>
        <v>11494</v>
      </c>
      <c r="Q153" s="9">
        <f>SUM(Q132:Q152)</f>
        <v>6812</v>
      </c>
      <c r="R153" s="9">
        <f>SUM(R132:R152)</f>
        <v>5201</v>
      </c>
      <c r="U153" s="2" t="s">
        <v>46</v>
      </c>
      <c r="V153" s="9">
        <f>SUM(V132:V152)</f>
        <v>315459</v>
      </c>
      <c r="W153" s="9">
        <f>SUM(W132:W152)</f>
        <v>160896</v>
      </c>
      <c r="X153" s="9">
        <f>SUM(X132:X152)</f>
        <v>154563</v>
      </c>
    </row>
    <row r="154" spans="1:26" ht="15.75" thickBot="1" x14ac:dyDescent="0.3"/>
    <row r="155" spans="1:26" ht="21.75" thickBot="1" x14ac:dyDescent="0.4">
      <c r="A155" s="2" t="s">
        <v>44</v>
      </c>
      <c r="B155" s="64">
        <v>2009</v>
      </c>
      <c r="C155" s="127" t="s">
        <v>34</v>
      </c>
      <c r="D155" s="128"/>
      <c r="E155" s="129"/>
      <c r="F155" s="127" t="s">
        <v>35</v>
      </c>
      <c r="G155" s="128"/>
      <c r="H155" s="129"/>
      <c r="I155" s="127" t="s">
        <v>36</v>
      </c>
      <c r="J155" s="128"/>
      <c r="K155" s="129"/>
      <c r="L155" s="127" t="s">
        <v>37</v>
      </c>
      <c r="M155" s="128"/>
      <c r="N155" s="129"/>
      <c r="O155" s="42"/>
      <c r="P155" s="130" t="s">
        <v>44</v>
      </c>
      <c r="Q155" s="131"/>
      <c r="R155" s="132"/>
      <c r="S155" s="133">
        <f>B155</f>
        <v>2009</v>
      </c>
      <c r="T155" s="134"/>
      <c r="V155" s="130" t="s">
        <v>45</v>
      </c>
      <c r="W155" s="131"/>
      <c r="X155" s="132"/>
      <c r="Y155" s="133">
        <f>B155</f>
        <v>2009</v>
      </c>
      <c r="Z155" s="134"/>
    </row>
    <row r="156" spans="1:26" ht="15.75" thickBot="1" x14ac:dyDescent="0.3">
      <c r="A156" s="2"/>
      <c r="B156" s="65"/>
      <c r="C156" s="13" t="s">
        <v>46</v>
      </c>
      <c r="D156" s="12" t="s">
        <v>47</v>
      </c>
      <c r="E156" s="14" t="s">
        <v>48</v>
      </c>
      <c r="F156" s="13" t="s">
        <v>46</v>
      </c>
      <c r="G156" s="12" t="s">
        <v>47</v>
      </c>
      <c r="H156" s="14" t="s">
        <v>48</v>
      </c>
      <c r="I156" s="13" t="s">
        <v>46</v>
      </c>
      <c r="J156" s="12" t="s">
        <v>47</v>
      </c>
      <c r="K156" s="14" t="s">
        <v>48</v>
      </c>
      <c r="L156" s="13" t="s">
        <v>46</v>
      </c>
      <c r="M156" s="12" t="s">
        <v>47</v>
      </c>
      <c r="N156" s="14" t="s">
        <v>48</v>
      </c>
      <c r="O156" s="12"/>
      <c r="P156" s="21" t="s">
        <v>46</v>
      </c>
      <c r="Q156" s="22" t="s">
        <v>47</v>
      </c>
      <c r="R156" s="23" t="s">
        <v>48</v>
      </c>
      <c r="S156" s="18" t="s">
        <v>49</v>
      </c>
      <c r="T156" s="20" t="s">
        <v>50</v>
      </c>
      <c r="U156" s="2"/>
      <c r="V156" s="15" t="s">
        <v>46</v>
      </c>
      <c r="W156" s="16" t="s">
        <v>47</v>
      </c>
      <c r="X156" s="17" t="s">
        <v>48</v>
      </c>
      <c r="Y156" s="18" t="s">
        <v>49</v>
      </c>
      <c r="Z156" s="20" t="s">
        <v>50</v>
      </c>
    </row>
    <row r="157" spans="1:26" x14ac:dyDescent="0.25">
      <c r="B157" s="65" t="s">
        <v>51</v>
      </c>
      <c r="C157" s="66">
        <f>Úrvinnsla!C157</f>
        <v>313</v>
      </c>
      <c r="D157" s="67">
        <f>Úrvinnsla!D157</f>
        <v>170</v>
      </c>
      <c r="E157" s="68">
        <f>Úrvinnsla!E157</f>
        <v>143</v>
      </c>
      <c r="F157" s="69">
        <f>Úrvinnsla!F157</f>
        <v>347</v>
      </c>
      <c r="G157" s="70">
        <f>Úrvinnsla!G157</f>
        <v>189</v>
      </c>
      <c r="H157" s="71">
        <f>Úrvinnsla!H157</f>
        <v>158</v>
      </c>
      <c r="I157" s="72">
        <f>Úrvinnsla!I157</f>
        <v>45</v>
      </c>
      <c r="J157" s="67">
        <f>Úrvinnsla!J157</f>
        <v>16</v>
      </c>
      <c r="K157" s="68">
        <f>Úrvinnsla!K157</f>
        <v>29</v>
      </c>
      <c r="L157" s="69">
        <f>Úrvinnsla!L157</f>
        <v>6</v>
      </c>
      <c r="M157" s="70">
        <f>Úrvinnsla!M157</f>
        <v>3</v>
      </c>
      <c r="N157" s="71">
        <f>Úrvinnsla!N157</f>
        <v>3</v>
      </c>
      <c r="P157" s="33">
        <f>Úrvinnsla!P157</f>
        <v>711</v>
      </c>
      <c r="Q157" s="34">
        <f>Úrvinnsla!Q157</f>
        <v>378</v>
      </c>
      <c r="R157" s="35">
        <f>Úrvinnsla!R157</f>
        <v>333</v>
      </c>
      <c r="S157" s="43">
        <f>Úrvinnsla!S157</f>
        <v>-3.5205364626990782E-2</v>
      </c>
      <c r="T157" s="44">
        <f>Úrvinnsla!T157</f>
        <v>3.1014249790444259E-2</v>
      </c>
      <c r="V157" s="33">
        <f>Úrvinnsla!V157</f>
        <v>22908</v>
      </c>
      <c r="W157" s="34">
        <f>Úrvinnsla!W157</f>
        <v>11743</v>
      </c>
      <c r="X157" s="35">
        <f>Úrvinnsla!X157</f>
        <v>11165</v>
      </c>
      <c r="Y157" s="50">
        <f>Úrvinnsla!Y157</f>
        <v>-3.6769494752135465E-2</v>
      </c>
      <c r="Z157" s="48">
        <f>Úrvinnsla!Z157</f>
        <v>3.4959670348939154E-2</v>
      </c>
    </row>
    <row r="158" spans="1:26" x14ac:dyDescent="0.25">
      <c r="B158" s="65" t="s">
        <v>52</v>
      </c>
      <c r="C158" s="73">
        <f>Úrvinnsla!C158</f>
        <v>311</v>
      </c>
      <c r="D158" s="74">
        <f>Úrvinnsla!D158</f>
        <v>153</v>
      </c>
      <c r="E158" s="75">
        <f>Úrvinnsla!E158</f>
        <v>158</v>
      </c>
      <c r="F158" s="76">
        <f>Úrvinnsla!F158</f>
        <v>306</v>
      </c>
      <c r="G158" s="77">
        <f>Úrvinnsla!G158</f>
        <v>160</v>
      </c>
      <c r="H158" s="78">
        <f>Úrvinnsla!H158</f>
        <v>146</v>
      </c>
      <c r="I158" s="79">
        <f>Úrvinnsla!I158</f>
        <v>39</v>
      </c>
      <c r="J158" s="74">
        <f>Úrvinnsla!J158</f>
        <v>23</v>
      </c>
      <c r="K158" s="75">
        <f>Úrvinnsla!K158</f>
        <v>16</v>
      </c>
      <c r="L158" s="76">
        <f>Úrvinnsla!L158</f>
        <v>5</v>
      </c>
      <c r="M158" s="77">
        <f>Úrvinnsla!M158</f>
        <v>4</v>
      </c>
      <c r="N158" s="78">
        <f>Úrvinnsla!N158</f>
        <v>1</v>
      </c>
      <c r="P158" s="36">
        <f>Úrvinnsla!P158</f>
        <v>661</v>
      </c>
      <c r="Q158" s="37">
        <f>Úrvinnsla!Q158</f>
        <v>340</v>
      </c>
      <c r="R158" s="38">
        <f>Úrvinnsla!R158</f>
        <v>321</v>
      </c>
      <c r="S158" s="43">
        <f>Úrvinnsla!S158</f>
        <v>-3.1666200987240385E-2</v>
      </c>
      <c r="T158" s="44">
        <f>Úrvinnsla!T158</f>
        <v>2.9896619167365187E-2</v>
      </c>
      <c r="V158" s="36">
        <f>Úrvinnsla!V158</f>
        <v>21377</v>
      </c>
      <c r="W158" s="37">
        <f>Úrvinnsla!W158</f>
        <v>10800</v>
      </c>
      <c r="X158" s="38">
        <f>Úrvinnsla!X158</f>
        <v>10577</v>
      </c>
      <c r="Y158" s="10">
        <f>Úrvinnsla!Y158</f>
        <v>-3.3816788156609302E-2</v>
      </c>
      <c r="Z158" s="44">
        <f>Úrvinnsla!Z158</f>
        <v>3.3118534104857093E-2</v>
      </c>
    </row>
    <row r="159" spans="1:26" x14ac:dyDescent="0.25">
      <c r="B159" s="65" t="s">
        <v>53</v>
      </c>
      <c r="C159" s="73">
        <f>Úrvinnsla!C159</f>
        <v>371</v>
      </c>
      <c r="D159" s="74">
        <f>Úrvinnsla!D159</f>
        <v>191</v>
      </c>
      <c r="E159" s="75">
        <f>Úrvinnsla!E159</f>
        <v>180</v>
      </c>
      <c r="F159" s="76">
        <f>Úrvinnsla!F159</f>
        <v>336</v>
      </c>
      <c r="G159" s="77">
        <f>Úrvinnsla!G159</f>
        <v>166</v>
      </c>
      <c r="H159" s="78">
        <f>Úrvinnsla!H159</f>
        <v>170</v>
      </c>
      <c r="I159" s="79">
        <f>Úrvinnsla!I159</f>
        <v>45</v>
      </c>
      <c r="J159" s="74">
        <f>Úrvinnsla!J159</f>
        <v>23</v>
      </c>
      <c r="K159" s="75">
        <f>Úrvinnsla!K159</f>
        <v>22</v>
      </c>
      <c r="L159" s="76">
        <f>Úrvinnsla!L159</f>
        <v>5</v>
      </c>
      <c r="M159" s="77">
        <f>Úrvinnsla!M159</f>
        <v>2</v>
      </c>
      <c r="N159" s="78">
        <f>Úrvinnsla!N159</f>
        <v>3</v>
      </c>
      <c r="P159" s="36">
        <f>Úrvinnsla!P159</f>
        <v>757</v>
      </c>
      <c r="Q159" s="37">
        <f>Úrvinnsla!Q159</f>
        <v>382</v>
      </c>
      <c r="R159" s="38">
        <f>Úrvinnsla!R159</f>
        <v>375</v>
      </c>
      <c r="S159" s="43">
        <f>Úrvinnsla!S159</f>
        <v>-3.557790816801714E-2</v>
      </c>
      <c r="T159" s="44">
        <f>Úrvinnsla!T159</f>
        <v>3.4925956971221014E-2</v>
      </c>
      <c r="V159" s="36">
        <f>Úrvinnsla!V159</f>
        <v>22299</v>
      </c>
      <c r="W159" s="37">
        <f>Úrvinnsla!W159</f>
        <v>11438</v>
      </c>
      <c r="X159" s="38">
        <f>Úrvinnsla!X159</f>
        <v>10861</v>
      </c>
      <c r="Y159" s="10">
        <f>Úrvinnsla!Y159</f>
        <v>-3.5814483605120115E-2</v>
      </c>
      <c r="Z159" s="44">
        <f>Úrvinnsla!Z159</f>
        <v>3.4007790386012378E-2</v>
      </c>
    </row>
    <row r="160" spans="1:26" x14ac:dyDescent="0.25">
      <c r="B160" s="65" t="s">
        <v>54</v>
      </c>
      <c r="C160" s="73">
        <f>Úrvinnsla!C160</f>
        <v>360</v>
      </c>
      <c r="D160" s="74">
        <f>Úrvinnsla!D160</f>
        <v>184</v>
      </c>
      <c r="E160" s="75">
        <f>Úrvinnsla!E160</f>
        <v>176</v>
      </c>
      <c r="F160" s="76">
        <f>Úrvinnsla!F160</f>
        <v>377</v>
      </c>
      <c r="G160" s="77">
        <f>Úrvinnsla!G160</f>
        <v>180</v>
      </c>
      <c r="H160" s="78">
        <f>Úrvinnsla!H160</f>
        <v>197</v>
      </c>
      <c r="I160" s="79">
        <f>Úrvinnsla!I160</f>
        <v>56</v>
      </c>
      <c r="J160" s="74">
        <f>Úrvinnsla!J160</f>
        <v>29</v>
      </c>
      <c r="K160" s="75">
        <f>Úrvinnsla!K160</f>
        <v>27</v>
      </c>
      <c r="L160" s="76">
        <f>Úrvinnsla!L160</f>
        <v>7</v>
      </c>
      <c r="M160" s="77">
        <f>Úrvinnsla!M160</f>
        <v>5</v>
      </c>
      <c r="N160" s="78">
        <f>Úrvinnsla!N160</f>
        <v>2</v>
      </c>
      <c r="P160" s="36">
        <f>Úrvinnsla!P160</f>
        <v>800</v>
      </c>
      <c r="Q160" s="37">
        <f>Úrvinnsla!Q160</f>
        <v>398</v>
      </c>
      <c r="R160" s="38">
        <f>Úrvinnsla!R160</f>
        <v>402</v>
      </c>
      <c r="S160" s="43">
        <f>Úrvinnsla!S160</f>
        <v>-3.7068082332122568E-2</v>
      </c>
      <c r="T160" s="44">
        <f>Úrvinnsla!T160</f>
        <v>3.7440625873148926E-2</v>
      </c>
      <c r="V160" s="36">
        <f>Úrvinnsla!V160</f>
        <v>23876</v>
      </c>
      <c r="W160" s="37">
        <f>Úrvinnsla!W160</f>
        <v>12198</v>
      </c>
      <c r="X160" s="38">
        <f>Úrvinnsla!X160</f>
        <v>11678</v>
      </c>
      <c r="Y160" s="10">
        <f>Úrvinnsla!Y160</f>
        <v>-3.8194183512437065E-2</v>
      </c>
      <c r="Z160" s="44">
        <f>Úrvinnsla!Z160</f>
        <v>3.6565967786378099E-2</v>
      </c>
    </row>
    <row r="161" spans="2:26" x14ac:dyDescent="0.25">
      <c r="B161" s="65" t="s">
        <v>55</v>
      </c>
      <c r="C161" s="73">
        <f>Úrvinnsla!C161</f>
        <v>363</v>
      </c>
      <c r="D161" s="74">
        <f>Úrvinnsla!D161</f>
        <v>205</v>
      </c>
      <c r="E161" s="75">
        <f>Úrvinnsla!E161</f>
        <v>158</v>
      </c>
      <c r="F161" s="76">
        <f>Úrvinnsla!F161</f>
        <v>347</v>
      </c>
      <c r="G161" s="77">
        <f>Úrvinnsla!G161</f>
        <v>177</v>
      </c>
      <c r="H161" s="78">
        <f>Úrvinnsla!H161</f>
        <v>170</v>
      </c>
      <c r="I161" s="79">
        <f>Úrvinnsla!I161</f>
        <v>39</v>
      </c>
      <c r="J161" s="74">
        <f>Úrvinnsla!J161</f>
        <v>22</v>
      </c>
      <c r="K161" s="75">
        <f>Úrvinnsla!K161</f>
        <v>17</v>
      </c>
      <c r="L161" s="76">
        <f>Úrvinnsla!L161</f>
        <v>11</v>
      </c>
      <c r="M161" s="77">
        <f>Úrvinnsla!M161</f>
        <v>6</v>
      </c>
      <c r="N161" s="78">
        <f>Úrvinnsla!N161</f>
        <v>5</v>
      </c>
      <c r="P161" s="36">
        <f>Úrvinnsla!P161</f>
        <v>760</v>
      </c>
      <c r="Q161" s="37">
        <f>Úrvinnsla!Q161</f>
        <v>410</v>
      </c>
      <c r="R161" s="38">
        <f>Úrvinnsla!R161</f>
        <v>350</v>
      </c>
      <c r="S161" s="43">
        <f>Úrvinnsla!S161</f>
        <v>-3.8185712955201637E-2</v>
      </c>
      <c r="T161" s="44">
        <f>Úrvinnsla!T161</f>
        <v>3.2597559839806278E-2</v>
      </c>
      <c r="V161" s="36">
        <f>Úrvinnsla!V161</f>
        <v>23347</v>
      </c>
      <c r="W161" s="37">
        <f>Úrvinnsla!W161</f>
        <v>11937</v>
      </c>
      <c r="X161" s="38">
        <f>Úrvinnsla!X161</f>
        <v>11410</v>
      </c>
      <c r="Y161" s="10">
        <f>Úrvinnsla!Y161</f>
        <v>-3.7376944465319008E-2</v>
      </c>
      <c r="Z161" s="44">
        <f>Úrvinnsla!Z161</f>
        <v>3.5726810450640016E-2</v>
      </c>
    </row>
    <row r="162" spans="2:26" x14ac:dyDescent="0.25">
      <c r="B162" s="65" t="s">
        <v>56</v>
      </c>
      <c r="C162" s="73">
        <f>Úrvinnsla!C162</f>
        <v>374</v>
      </c>
      <c r="D162" s="74">
        <f>Úrvinnsla!D162</f>
        <v>211</v>
      </c>
      <c r="E162" s="75">
        <f>Úrvinnsla!E162</f>
        <v>163</v>
      </c>
      <c r="F162" s="76">
        <f>Úrvinnsla!F162</f>
        <v>341</v>
      </c>
      <c r="G162" s="77">
        <f>Úrvinnsla!G162</f>
        <v>174</v>
      </c>
      <c r="H162" s="78">
        <f>Úrvinnsla!H162</f>
        <v>167</v>
      </c>
      <c r="I162" s="79">
        <f>Úrvinnsla!I162</f>
        <v>21</v>
      </c>
      <c r="J162" s="74">
        <f>Úrvinnsla!J162</f>
        <v>13</v>
      </c>
      <c r="K162" s="75">
        <f>Úrvinnsla!K162</f>
        <v>8</v>
      </c>
      <c r="L162" s="76">
        <f>Úrvinnsla!L162</f>
        <v>15</v>
      </c>
      <c r="M162" s="77">
        <f>Úrvinnsla!M162</f>
        <v>11</v>
      </c>
      <c r="N162" s="78">
        <f>Úrvinnsla!N162</f>
        <v>4</v>
      </c>
      <c r="P162" s="36">
        <f>Úrvinnsla!P162</f>
        <v>751</v>
      </c>
      <c r="Q162" s="37">
        <f>Úrvinnsla!Q162</f>
        <v>409</v>
      </c>
      <c r="R162" s="38">
        <f>Úrvinnsla!R162</f>
        <v>342</v>
      </c>
      <c r="S162" s="43">
        <f>Úrvinnsla!S162</f>
        <v>-3.8092577069945052E-2</v>
      </c>
      <c r="T162" s="44">
        <f>Úrvinnsla!T162</f>
        <v>3.1852472757753561E-2</v>
      </c>
      <c r="V162" s="36">
        <f>Úrvinnsla!V162</f>
        <v>25278</v>
      </c>
      <c r="W162" s="37">
        <f>Úrvinnsla!W162</f>
        <v>13206</v>
      </c>
      <c r="X162" s="38">
        <f>Úrvinnsla!X162</f>
        <v>12072</v>
      </c>
      <c r="Y162" s="10">
        <f>Úrvinnsla!Y162</f>
        <v>-4.1350417073720599E-2</v>
      </c>
      <c r="Z162" s="44">
        <f>Úrvinnsla!Z162</f>
        <v>3.7799654317276624E-2</v>
      </c>
    </row>
    <row r="163" spans="2:26" x14ac:dyDescent="0.25">
      <c r="B163" s="65" t="s">
        <v>57</v>
      </c>
      <c r="C163" s="73">
        <f>Úrvinnsla!C163</f>
        <v>321</v>
      </c>
      <c r="D163" s="74">
        <f>Úrvinnsla!D163</f>
        <v>191</v>
      </c>
      <c r="E163" s="75">
        <f>Úrvinnsla!E163</f>
        <v>130</v>
      </c>
      <c r="F163" s="76">
        <f>Úrvinnsla!F163</f>
        <v>343</v>
      </c>
      <c r="G163" s="77">
        <f>Úrvinnsla!G163</f>
        <v>199</v>
      </c>
      <c r="H163" s="78">
        <f>Úrvinnsla!H163</f>
        <v>144</v>
      </c>
      <c r="I163" s="79">
        <f>Úrvinnsla!I163</f>
        <v>38</v>
      </c>
      <c r="J163" s="74">
        <f>Úrvinnsla!J163</f>
        <v>14</v>
      </c>
      <c r="K163" s="75">
        <f>Úrvinnsla!K163</f>
        <v>24</v>
      </c>
      <c r="L163" s="76">
        <f>Úrvinnsla!L163</f>
        <v>12</v>
      </c>
      <c r="M163" s="77">
        <f>Úrvinnsla!M163</f>
        <v>10</v>
      </c>
      <c r="N163" s="78">
        <f>Úrvinnsla!N163</f>
        <v>2</v>
      </c>
      <c r="P163" s="36">
        <f>Úrvinnsla!P163</f>
        <v>714</v>
      </c>
      <c r="Q163" s="37">
        <f>Úrvinnsla!Q163</f>
        <v>414</v>
      </c>
      <c r="R163" s="38">
        <f>Úrvinnsla!R163</f>
        <v>300</v>
      </c>
      <c r="S163" s="43">
        <f>Úrvinnsla!S163</f>
        <v>-3.8558256496227995E-2</v>
      </c>
      <c r="T163" s="44">
        <f>Úrvinnsla!T163</f>
        <v>2.7940765576976809E-2</v>
      </c>
      <c r="V163" s="36">
        <f>Úrvinnsla!V163</f>
        <v>22803</v>
      </c>
      <c r="W163" s="37">
        <f>Úrvinnsla!W163</f>
        <v>11952</v>
      </c>
      <c r="X163" s="38">
        <f>Úrvinnsla!X163</f>
        <v>10851</v>
      </c>
      <c r="Y163" s="10">
        <f>Úrvinnsla!Y163</f>
        <v>-3.7423912226647628E-2</v>
      </c>
      <c r="Z163" s="44">
        <f>Úrvinnsla!Z163</f>
        <v>3.3976478545126622E-2</v>
      </c>
    </row>
    <row r="164" spans="2:26" x14ac:dyDescent="0.25">
      <c r="B164" s="65" t="s">
        <v>58</v>
      </c>
      <c r="C164" s="73">
        <f>Úrvinnsla!C164</f>
        <v>333</v>
      </c>
      <c r="D164" s="74">
        <f>Úrvinnsla!D164</f>
        <v>189</v>
      </c>
      <c r="E164" s="75">
        <f>Úrvinnsla!E164</f>
        <v>144</v>
      </c>
      <c r="F164" s="76">
        <f>Úrvinnsla!F164</f>
        <v>362</v>
      </c>
      <c r="G164" s="77">
        <f>Úrvinnsla!G164</f>
        <v>205</v>
      </c>
      <c r="H164" s="78">
        <f>Úrvinnsla!H164</f>
        <v>157</v>
      </c>
      <c r="I164" s="79">
        <f>Úrvinnsla!I164</f>
        <v>40</v>
      </c>
      <c r="J164" s="74">
        <f>Úrvinnsla!J164</f>
        <v>24</v>
      </c>
      <c r="K164" s="75">
        <f>Úrvinnsla!K164</f>
        <v>16</v>
      </c>
      <c r="L164" s="76">
        <f>Úrvinnsla!L164</f>
        <v>8</v>
      </c>
      <c r="M164" s="77">
        <f>Úrvinnsla!M164</f>
        <v>8</v>
      </c>
      <c r="N164" s="78">
        <f>Úrvinnsla!N164</f>
        <v>0</v>
      </c>
      <c r="P164" s="36">
        <f>Úrvinnsla!P164</f>
        <v>743</v>
      </c>
      <c r="Q164" s="37">
        <f>Úrvinnsla!Q164</f>
        <v>426</v>
      </c>
      <c r="R164" s="38">
        <f>Úrvinnsla!R164</f>
        <v>317</v>
      </c>
      <c r="S164" s="43">
        <f>Úrvinnsla!S164</f>
        <v>-3.9675887119307071E-2</v>
      </c>
      <c r="T164" s="44">
        <f>Úrvinnsla!T164</f>
        <v>2.9524075626338828E-2</v>
      </c>
      <c r="V164" s="36">
        <f>Úrvinnsla!V164</f>
        <v>22198</v>
      </c>
      <c r="W164" s="37">
        <f>Úrvinnsla!W164</f>
        <v>11581</v>
      </c>
      <c r="X164" s="38">
        <f>Úrvinnsla!X164</f>
        <v>10617</v>
      </c>
      <c r="Y164" s="10">
        <f>Úrvinnsla!Y164</f>
        <v>-3.6262242929786331E-2</v>
      </c>
      <c r="Z164" s="44">
        <f>Úrvinnsla!Z164</f>
        <v>3.324378146840009E-2</v>
      </c>
    </row>
    <row r="165" spans="2:26" x14ac:dyDescent="0.25">
      <c r="B165" s="65" t="s">
        <v>59</v>
      </c>
      <c r="C165" s="73">
        <f>Úrvinnsla!C165</f>
        <v>359</v>
      </c>
      <c r="D165" s="74">
        <f>Úrvinnsla!D165</f>
        <v>207</v>
      </c>
      <c r="E165" s="75">
        <f>Úrvinnsla!E165</f>
        <v>152</v>
      </c>
      <c r="F165" s="76">
        <f>Úrvinnsla!F165</f>
        <v>395</v>
      </c>
      <c r="G165" s="77">
        <f>Úrvinnsla!G165</f>
        <v>223</v>
      </c>
      <c r="H165" s="78">
        <f>Úrvinnsla!H165</f>
        <v>172</v>
      </c>
      <c r="I165" s="79">
        <f>Úrvinnsla!I165</f>
        <v>35</v>
      </c>
      <c r="J165" s="74">
        <f>Úrvinnsla!J165</f>
        <v>17</v>
      </c>
      <c r="K165" s="75">
        <f>Úrvinnsla!K165</f>
        <v>18</v>
      </c>
      <c r="L165" s="76">
        <f>Úrvinnsla!L165</f>
        <v>15</v>
      </c>
      <c r="M165" s="77">
        <f>Úrvinnsla!M165</f>
        <v>11</v>
      </c>
      <c r="N165" s="78">
        <f>Úrvinnsla!N165</f>
        <v>4</v>
      </c>
      <c r="P165" s="36">
        <f>Úrvinnsla!P165</f>
        <v>804</v>
      </c>
      <c r="Q165" s="37">
        <f>Úrvinnsla!Q165</f>
        <v>458</v>
      </c>
      <c r="R165" s="38">
        <f>Úrvinnsla!R165</f>
        <v>346</v>
      </c>
      <c r="S165" s="43">
        <f>Úrvinnsla!S165</f>
        <v>-4.2656235447517926E-2</v>
      </c>
      <c r="T165" s="44">
        <f>Úrvinnsla!T165</f>
        <v>3.222501629877992E-2</v>
      </c>
      <c r="V165" s="36">
        <f>Úrvinnsla!V165</f>
        <v>22318</v>
      </c>
      <c r="W165" s="37">
        <f>Úrvinnsla!W165</f>
        <v>11374</v>
      </c>
      <c r="X165" s="38">
        <f>Úrvinnsla!X165</f>
        <v>10944</v>
      </c>
      <c r="Y165" s="10">
        <f>Úrvinnsla!Y165</f>
        <v>-3.5614087823451317E-2</v>
      </c>
      <c r="Z165" s="44">
        <f>Úrvinnsla!Z165</f>
        <v>3.4267678665364093E-2</v>
      </c>
    </row>
    <row r="166" spans="2:26" x14ac:dyDescent="0.25">
      <c r="B166" s="65" t="s">
        <v>60</v>
      </c>
      <c r="C166" s="73">
        <f>Úrvinnsla!C166</f>
        <v>388</v>
      </c>
      <c r="D166" s="74">
        <f>Úrvinnsla!D166</f>
        <v>222</v>
      </c>
      <c r="E166" s="75">
        <f>Úrvinnsla!E166</f>
        <v>166</v>
      </c>
      <c r="F166" s="76">
        <f>Úrvinnsla!F166</f>
        <v>354</v>
      </c>
      <c r="G166" s="77">
        <f>Úrvinnsla!G166</f>
        <v>181</v>
      </c>
      <c r="H166" s="78">
        <f>Úrvinnsla!H166</f>
        <v>173</v>
      </c>
      <c r="I166" s="79">
        <f>Úrvinnsla!I166</f>
        <v>51</v>
      </c>
      <c r="J166" s="74">
        <f>Úrvinnsla!J166</f>
        <v>19</v>
      </c>
      <c r="K166" s="75">
        <f>Úrvinnsla!K166</f>
        <v>32</v>
      </c>
      <c r="L166" s="76">
        <f>Úrvinnsla!L166</f>
        <v>15</v>
      </c>
      <c r="M166" s="77">
        <f>Úrvinnsla!M166</f>
        <v>10</v>
      </c>
      <c r="N166" s="78">
        <f>Úrvinnsla!N166</f>
        <v>5</v>
      </c>
      <c r="P166" s="36">
        <f>Úrvinnsla!P166</f>
        <v>808</v>
      </c>
      <c r="Q166" s="37">
        <f>Úrvinnsla!Q166</f>
        <v>432</v>
      </c>
      <c r="R166" s="38">
        <f>Úrvinnsla!R166</f>
        <v>376</v>
      </c>
      <c r="S166" s="43">
        <f>Úrvinnsla!S166</f>
        <v>-4.0234702430846606E-2</v>
      </c>
      <c r="T166" s="44">
        <f>Úrvinnsla!T166</f>
        <v>3.5019092856477599E-2</v>
      </c>
      <c r="V166" s="36">
        <f>Úrvinnsla!V166</f>
        <v>22505</v>
      </c>
      <c r="W166" s="37">
        <f>Úrvinnsla!W166</f>
        <v>11573</v>
      </c>
      <c r="X166" s="38">
        <f>Úrvinnsla!X166</f>
        <v>10932</v>
      </c>
      <c r="Y166" s="10">
        <f>Úrvinnsla!Y166</f>
        <v>-3.6237193457077731E-2</v>
      </c>
      <c r="Z166" s="44">
        <f>Úrvinnsla!Z166</f>
        <v>3.4230104456301196E-2</v>
      </c>
    </row>
    <row r="167" spans="2:26" x14ac:dyDescent="0.25">
      <c r="B167" s="65" t="s">
        <v>61</v>
      </c>
      <c r="C167" s="73">
        <f>Úrvinnsla!C167</f>
        <v>324</v>
      </c>
      <c r="D167" s="74">
        <f>Úrvinnsla!D167</f>
        <v>197</v>
      </c>
      <c r="E167" s="75">
        <f>Úrvinnsla!E167</f>
        <v>127</v>
      </c>
      <c r="F167" s="76">
        <f>Úrvinnsla!F167</f>
        <v>341</v>
      </c>
      <c r="G167" s="77">
        <f>Úrvinnsla!G167</f>
        <v>197</v>
      </c>
      <c r="H167" s="78">
        <f>Úrvinnsla!H167</f>
        <v>144</v>
      </c>
      <c r="I167" s="79">
        <f>Úrvinnsla!I167</f>
        <v>50</v>
      </c>
      <c r="J167" s="74">
        <f>Úrvinnsla!J167</f>
        <v>33</v>
      </c>
      <c r="K167" s="75">
        <f>Úrvinnsla!K167</f>
        <v>17</v>
      </c>
      <c r="L167" s="76">
        <f>Úrvinnsla!L167</f>
        <v>11</v>
      </c>
      <c r="M167" s="77">
        <f>Úrvinnsla!M167</f>
        <v>8</v>
      </c>
      <c r="N167" s="78">
        <f>Úrvinnsla!N167</f>
        <v>3</v>
      </c>
      <c r="P167" s="36">
        <f>Úrvinnsla!P167</f>
        <v>726</v>
      </c>
      <c r="Q167" s="37">
        <f>Úrvinnsla!Q167</f>
        <v>435</v>
      </c>
      <c r="R167" s="38">
        <f>Úrvinnsla!R167</f>
        <v>291</v>
      </c>
      <c r="S167" s="43">
        <f>Úrvinnsla!S167</f>
        <v>-4.0514110086616373E-2</v>
      </c>
      <c r="T167" s="44">
        <f>Úrvinnsla!T167</f>
        <v>2.7102542609667504E-2</v>
      </c>
      <c r="V167" s="36">
        <f>Úrvinnsla!V167</f>
        <v>20876</v>
      </c>
      <c r="W167" s="37">
        <f>Úrvinnsla!W167</f>
        <v>10703</v>
      </c>
      <c r="X167" s="38">
        <f>Úrvinnsla!X167</f>
        <v>10173</v>
      </c>
      <c r="Y167" s="10">
        <f>Úrvinnsla!Y167</f>
        <v>-3.3513063300017534E-2</v>
      </c>
      <c r="Z167" s="44">
        <f>Úrvinnsla!Z167</f>
        <v>3.185353573307282E-2</v>
      </c>
    </row>
    <row r="168" spans="2:26" x14ac:dyDescent="0.25">
      <c r="B168" s="65" t="s">
        <v>62</v>
      </c>
      <c r="C168" s="73">
        <f>Úrvinnsla!C168</f>
        <v>300</v>
      </c>
      <c r="D168" s="74">
        <f>Úrvinnsla!D168</f>
        <v>173</v>
      </c>
      <c r="E168" s="75">
        <f>Úrvinnsla!E168</f>
        <v>127</v>
      </c>
      <c r="F168" s="76">
        <f>Úrvinnsla!F168</f>
        <v>323</v>
      </c>
      <c r="G168" s="77">
        <f>Úrvinnsla!G168</f>
        <v>188</v>
      </c>
      <c r="H168" s="78">
        <f>Úrvinnsla!H168</f>
        <v>135</v>
      </c>
      <c r="I168" s="79">
        <f>Úrvinnsla!I168</f>
        <v>46</v>
      </c>
      <c r="J168" s="74">
        <f>Úrvinnsla!J168</f>
        <v>23</v>
      </c>
      <c r="K168" s="75">
        <f>Úrvinnsla!K168</f>
        <v>23</v>
      </c>
      <c r="L168" s="76">
        <f>Úrvinnsla!L168</f>
        <v>10</v>
      </c>
      <c r="M168" s="77">
        <f>Úrvinnsla!M168</f>
        <v>7</v>
      </c>
      <c r="N168" s="78">
        <f>Úrvinnsla!N168</f>
        <v>3</v>
      </c>
      <c r="P168" s="36">
        <f>Úrvinnsla!P168</f>
        <v>679</v>
      </c>
      <c r="Q168" s="37">
        <f>Úrvinnsla!Q168</f>
        <v>391</v>
      </c>
      <c r="R168" s="38">
        <f>Úrvinnsla!R168</f>
        <v>288</v>
      </c>
      <c r="S168" s="43">
        <f>Úrvinnsla!S168</f>
        <v>-3.6416131135326442E-2</v>
      </c>
      <c r="T168" s="44">
        <f>Úrvinnsla!T168</f>
        <v>2.6823134953897737E-2</v>
      </c>
      <c r="V168" s="36">
        <f>Úrvinnsla!V168</f>
        <v>17870</v>
      </c>
      <c r="W168" s="37">
        <f>Úrvinnsla!W168</f>
        <v>9187</v>
      </c>
      <c r="X168" s="38">
        <f>Úrvinnsla!X168</f>
        <v>8683</v>
      </c>
      <c r="Y168" s="10">
        <f>Úrvinnsla!Y168</f>
        <v>-2.8766188221737932E-2</v>
      </c>
      <c r="Z168" s="44">
        <f>Úrvinnsla!Z168</f>
        <v>2.7188071441096164E-2</v>
      </c>
    </row>
    <row r="169" spans="2:26" x14ac:dyDescent="0.25">
      <c r="B169" s="65" t="s">
        <v>63</v>
      </c>
      <c r="C169" s="73">
        <f>Úrvinnsla!C169</f>
        <v>234</v>
      </c>
      <c r="D169" s="74">
        <f>Úrvinnsla!D169</f>
        <v>126</v>
      </c>
      <c r="E169" s="75">
        <f>Úrvinnsla!E169</f>
        <v>108</v>
      </c>
      <c r="F169" s="76">
        <f>Úrvinnsla!F169</f>
        <v>254</v>
      </c>
      <c r="G169" s="77">
        <f>Úrvinnsla!G169</f>
        <v>143</v>
      </c>
      <c r="H169" s="78">
        <f>Úrvinnsla!H169</f>
        <v>111</v>
      </c>
      <c r="I169" s="79">
        <f>Úrvinnsla!I169</f>
        <v>42</v>
      </c>
      <c r="J169" s="74">
        <f>Úrvinnsla!J169</f>
        <v>28</v>
      </c>
      <c r="K169" s="75">
        <f>Úrvinnsla!K169</f>
        <v>14</v>
      </c>
      <c r="L169" s="76">
        <f>Úrvinnsla!L169</f>
        <v>6</v>
      </c>
      <c r="M169" s="77">
        <f>Úrvinnsla!M169</f>
        <v>4</v>
      </c>
      <c r="N169" s="78">
        <f>Úrvinnsla!N169</f>
        <v>2</v>
      </c>
      <c r="P169" s="36">
        <f>Úrvinnsla!P169</f>
        <v>536</v>
      </c>
      <c r="Q169" s="37">
        <f>Úrvinnsla!Q169</f>
        <v>301</v>
      </c>
      <c r="R169" s="38">
        <f>Úrvinnsla!R169</f>
        <v>235</v>
      </c>
      <c r="S169" s="43">
        <f>Úrvinnsla!S169</f>
        <v>-2.8033901462233397E-2</v>
      </c>
      <c r="T169" s="44">
        <f>Úrvinnsla!T169</f>
        <v>2.1886933035298501E-2</v>
      </c>
      <c r="V169" s="36">
        <f>Úrvinnsla!V169</f>
        <v>14540</v>
      </c>
      <c r="W169" s="37">
        <f>Úrvinnsla!W169</f>
        <v>7417</v>
      </c>
      <c r="X169" s="38">
        <f>Úrvinnsla!X169</f>
        <v>7123</v>
      </c>
      <c r="Y169" s="10">
        <f>Úrvinnsla!Y169</f>
        <v>-2.3223992384960295E-2</v>
      </c>
      <c r="Z169" s="44">
        <f>Úrvinnsla!Z169</f>
        <v>2.2303424262919265E-2</v>
      </c>
    </row>
    <row r="170" spans="2:26" x14ac:dyDescent="0.25">
      <c r="B170" s="65" t="s">
        <v>64</v>
      </c>
      <c r="C170" s="73">
        <f>Úrvinnsla!C170</f>
        <v>170</v>
      </c>
      <c r="D170" s="74">
        <f>Úrvinnsla!D170</f>
        <v>94</v>
      </c>
      <c r="E170" s="75">
        <f>Úrvinnsla!E170</f>
        <v>76</v>
      </c>
      <c r="F170" s="76">
        <f>Úrvinnsla!F170</f>
        <v>190</v>
      </c>
      <c r="G170" s="77">
        <f>Úrvinnsla!G170</f>
        <v>108</v>
      </c>
      <c r="H170" s="78">
        <f>Úrvinnsla!H170</f>
        <v>82</v>
      </c>
      <c r="I170" s="79">
        <f>Úrvinnsla!I170</f>
        <v>28</v>
      </c>
      <c r="J170" s="74">
        <f>Úrvinnsla!J170</f>
        <v>18</v>
      </c>
      <c r="K170" s="75">
        <f>Úrvinnsla!K170</f>
        <v>10</v>
      </c>
      <c r="L170" s="76">
        <f>Úrvinnsla!L170</f>
        <v>0</v>
      </c>
      <c r="M170" s="77">
        <f>Úrvinnsla!M170</f>
        <v>0</v>
      </c>
      <c r="N170" s="78">
        <f>Úrvinnsla!N170</f>
        <v>0</v>
      </c>
      <c r="P170" s="36">
        <f>Úrvinnsla!P170</f>
        <v>388</v>
      </c>
      <c r="Q170" s="37">
        <f>Úrvinnsla!Q170</f>
        <v>220</v>
      </c>
      <c r="R170" s="38">
        <f>Úrvinnsla!R170</f>
        <v>168</v>
      </c>
      <c r="S170" s="43">
        <f>Úrvinnsla!S170</f>
        <v>-2.0489894756449661E-2</v>
      </c>
      <c r="T170" s="44">
        <f>Úrvinnsla!T170</f>
        <v>1.5646828723107013E-2</v>
      </c>
      <c r="V170" s="36">
        <f>Úrvinnsla!V170</f>
        <v>10458</v>
      </c>
      <c r="W170" s="37">
        <f>Úrvinnsla!W170</f>
        <v>5101</v>
      </c>
      <c r="X170" s="38">
        <f>Úrvinnsla!X170</f>
        <v>5357</v>
      </c>
      <c r="Y170" s="10">
        <f>Úrvinnsla!Y170</f>
        <v>-1.5972170035820746E-2</v>
      </c>
      <c r="Z170" s="44">
        <f>Úrvinnsla!Z170</f>
        <v>1.6773753162495929E-2</v>
      </c>
    </row>
    <row r="171" spans="2:26" x14ac:dyDescent="0.25">
      <c r="B171" s="65" t="s">
        <v>65</v>
      </c>
      <c r="C171" s="73">
        <f>Úrvinnsla!C171</f>
        <v>137</v>
      </c>
      <c r="D171" s="74">
        <f>Úrvinnsla!D171</f>
        <v>70</v>
      </c>
      <c r="E171" s="75">
        <f>Úrvinnsla!E171</f>
        <v>67</v>
      </c>
      <c r="F171" s="76">
        <f>Úrvinnsla!F171</f>
        <v>134</v>
      </c>
      <c r="G171" s="77">
        <f>Úrvinnsla!G171</f>
        <v>69</v>
      </c>
      <c r="H171" s="78">
        <f>Úrvinnsla!H171</f>
        <v>65</v>
      </c>
      <c r="I171" s="79">
        <f>Úrvinnsla!I171</f>
        <v>25</v>
      </c>
      <c r="J171" s="74">
        <f>Úrvinnsla!J171</f>
        <v>11</v>
      </c>
      <c r="K171" s="75">
        <f>Úrvinnsla!K171</f>
        <v>14</v>
      </c>
      <c r="L171" s="76">
        <f>Úrvinnsla!L171</f>
        <v>2</v>
      </c>
      <c r="M171" s="77">
        <f>Úrvinnsla!M171</f>
        <v>1</v>
      </c>
      <c r="N171" s="78">
        <f>Úrvinnsla!N171</f>
        <v>1</v>
      </c>
      <c r="P171" s="36">
        <f>Úrvinnsla!P171</f>
        <v>298</v>
      </c>
      <c r="Q171" s="37">
        <f>Úrvinnsla!Q171</f>
        <v>151</v>
      </c>
      <c r="R171" s="38">
        <f>Úrvinnsla!R171</f>
        <v>147</v>
      </c>
      <c r="S171" s="43">
        <f>Úrvinnsla!S171</f>
        <v>-1.4063518673744994E-2</v>
      </c>
      <c r="T171" s="44">
        <f>Úrvinnsla!T171</f>
        <v>1.3690975132718636E-2</v>
      </c>
      <c r="V171" s="36">
        <f>Úrvinnsla!V171</f>
        <v>8583</v>
      </c>
      <c r="W171" s="37">
        <f>Úrvinnsla!W171</f>
        <v>4108</v>
      </c>
      <c r="X171" s="38">
        <f>Úrvinnsla!X171</f>
        <v>4475</v>
      </c>
      <c r="Y171" s="10">
        <f>Úrvinnsla!Y171</f>
        <v>-1.2862904235865835E-2</v>
      </c>
      <c r="Z171" s="44">
        <f>Úrvinnsla!Z171</f>
        <v>1.4012048796372837E-2</v>
      </c>
    </row>
    <row r="172" spans="2:26" x14ac:dyDescent="0.25">
      <c r="B172" s="65" t="s">
        <v>66</v>
      </c>
      <c r="C172" s="73">
        <f>Úrvinnsla!C172</f>
        <v>97</v>
      </c>
      <c r="D172" s="74">
        <f>Úrvinnsla!D172</f>
        <v>55</v>
      </c>
      <c r="E172" s="75">
        <f>Úrvinnsla!E172</f>
        <v>42</v>
      </c>
      <c r="F172" s="76">
        <f>Úrvinnsla!F172</f>
        <v>111</v>
      </c>
      <c r="G172" s="77">
        <f>Úrvinnsla!G172</f>
        <v>62</v>
      </c>
      <c r="H172" s="78">
        <f>Úrvinnsla!H172</f>
        <v>49</v>
      </c>
      <c r="I172" s="79">
        <f>Úrvinnsla!I172</f>
        <v>36</v>
      </c>
      <c r="J172" s="74">
        <f>Úrvinnsla!J172</f>
        <v>22</v>
      </c>
      <c r="K172" s="75">
        <f>Úrvinnsla!K172</f>
        <v>14</v>
      </c>
      <c r="L172" s="76">
        <f>Úrvinnsla!L172</f>
        <v>3</v>
      </c>
      <c r="M172" s="77">
        <f>Úrvinnsla!M172</f>
        <v>3</v>
      </c>
      <c r="N172" s="78">
        <f>Úrvinnsla!N172</f>
        <v>0</v>
      </c>
      <c r="P172" s="36">
        <f>Úrvinnsla!P172</f>
        <v>247</v>
      </c>
      <c r="Q172" s="37">
        <f>Úrvinnsla!Q172</f>
        <v>142</v>
      </c>
      <c r="R172" s="38">
        <f>Úrvinnsla!R172</f>
        <v>105</v>
      </c>
      <c r="S172" s="43">
        <f>Úrvinnsla!S172</f>
        <v>-1.3225295706435689E-2</v>
      </c>
      <c r="T172" s="44">
        <f>Úrvinnsla!T172</f>
        <v>9.7792679519418824E-3</v>
      </c>
      <c r="V172" s="36">
        <f>Úrvinnsla!V172</f>
        <v>7863</v>
      </c>
      <c r="W172" s="37">
        <f>Úrvinnsla!W172</f>
        <v>3654</v>
      </c>
      <c r="X172" s="38">
        <f>Úrvinnsla!X172</f>
        <v>4209</v>
      </c>
      <c r="Y172" s="10">
        <f>Úrvinnsla!Y172</f>
        <v>-1.1441346659652815E-2</v>
      </c>
      <c r="Z172" s="44">
        <f>Úrvinnsla!Z172</f>
        <v>1.3179153828811904E-2</v>
      </c>
    </row>
    <row r="173" spans="2:26" x14ac:dyDescent="0.25">
      <c r="B173" s="65" t="s">
        <v>67</v>
      </c>
      <c r="C173" s="73">
        <f>Úrvinnsla!C173</f>
        <v>89</v>
      </c>
      <c r="D173" s="74">
        <f>Úrvinnsla!D173</f>
        <v>37</v>
      </c>
      <c r="E173" s="75">
        <f>Úrvinnsla!E173</f>
        <v>52</v>
      </c>
      <c r="F173" s="76">
        <f>Úrvinnsla!F173</f>
        <v>89</v>
      </c>
      <c r="G173" s="77">
        <f>Úrvinnsla!G173</f>
        <v>46</v>
      </c>
      <c r="H173" s="78">
        <f>Úrvinnsla!H173</f>
        <v>43</v>
      </c>
      <c r="I173" s="79">
        <f>Úrvinnsla!I173</f>
        <v>29</v>
      </c>
      <c r="J173" s="74">
        <f>Úrvinnsla!J173</f>
        <v>12</v>
      </c>
      <c r="K173" s="75">
        <f>Úrvinnsla!K173</f>
        <v>17</v>
      </c>
      <c r="L173" s="76">
        <f>Úrvinnsla!L173</f>
        <v>1</v>
      </c>
      <c r="M173" s="77">
        <f>Úrvinnsla!M173</f>
        <v>0</v>
      </c>
      <c r="N173" s="78">
        <f>Úrvinnsla!N173</f>
        <v>1</v>
      </c>
      <c r="P173" s="36">
        <f>Úrvinnsla!P173</f>
        <v>208</v>
      </c>
      <c r="Q173" s="37">
        <f>Úrvinnsla!Q173</f>
        <v>95</v>
      </c>
      <c r="R173" s="38">
        <f>Úrvinnsla!R173</f>
        <v>113</v>
      </c>
      <c r="S173" s="43">
        <f>Úrvinnsla!S173</f>
        <v>-8.8479090993759894E-3</v>
      </c>
      <c r="T173" s="44">
        <f>Úrvinnsla!T173</f>
        <v>1.0524355033994598E-2</v>
      </c>
      <c r="V173" s="36">
        <f>Úrvinnsla!V173</f>
        <v>5603</v>
      </c>
      <c r="W173" s="37">
        <f>Úrvinnsla!W173</f>
        <v>2410</v>
      </c>
      <c r="X173" s="38">
        <f>Úrvinnsla!X173</f>
        <v>3193</v>
      </c>
      <c r="Y173" s="10">
        <f>Úrvinnsla!Y173</f>
        <v>-7.5461536534655949E-3</v>
      </c>
      <c r="Z173" s="44">
        <f>Úrvinnsla!Z173</f>
        <v>9.9978707948197697E-3</v>
      </c>
    </row>
    <row r="174" spans="2:26" x14ac:dyDescent="0.25">
      <c r="B174" s="65" t="s">
        <v>68</v>
      </c>
      <c r="C174" s="73">
        <f>Úrvinnsla!C174</f>
        <v>46</v>
      </c>
      <c r="D174" s="74">
        <f>Úrvinnsla!D174</f>
        <v>17</v>
      </c>
      <c r="E174" s="75">
        <f>Úrvinnsla!E174</f>
        <v>29</v>
      </c>
      <c r="F174" s="76">
        <f>Úrvinnsla!F174</f>
        <v>43</v>
      </c>
      <c r="G174" s="77">
        <f>Úrvinnsla!G174</f>
        <v>20</v>
      </c>
      <c r="H174" s="78">
        <f>Úrvinnsla!H174</f>
        <v>23</v>
      </c>
      <c r="I174" s="79">
        <f>Úrvinnsla!I174</f>
        <v>5</v>
      </c>
      <c r="J174" s="74">
        <f>Úrvinnsla!J174</f>
        <v>2</v>
      </c>
      <c r="K174" s="75">
        <f>Úrvinnsla!K174</f>
        <v>3</v>
      </c>
      <c r="L174" s="76">
        <f>Úrvinnsla!L174</f>
        <v>1</v>
      </c>
      <c r="M174" s="77">
        <f>Úrvinnsla!M174</f>
        <v>1</v>
      </c>
      <c r="N174" s="78">
        <f>Úrvinnsla!N174</f>
        <v>0</v>
      </c>
      <c r="P174" s="36">
        <f>Úrvinnsla!P174</f>
        <v>95</v>
      </c>
      <c r="Q174" s="37">
        <f>Úrvinnsla!Q174</f>
        <v>40</v>
      </c>
      <c r="R174" s="38">
        <f>Úrvinnsla!R174</f>
        <v>55</v>
      </c>
      <c r="S174" s="43">
        <f>Úrvinnsla!S174</f>
        <v>-3.7254354102635744E-3</v>
      </c>
      <c r="T174" s="44">
        <f>Úrvinnsla!T174</f>
        <v>5.1224736891124154E-3</v>
      </c>
      <c r="V174" s="36">
        <f>Úrvinnsla!V174</f>
        <v>3205</v>
      </c>
      <c r="W174" s="37">
        <f>Úrvinnsla!W174</f>
        <v>1226</v>
      </c>
      <c r="X174" s="38">
        <f>Úrvinnsla!X174</f>
        <v>1979</v>
      </c>
      <c r="Y174" s="10">
        <f>Úrvinnsla!Y174</f>
        <v>-3.8388316925928711E-3</v>
      </c>
      <c r="Z174" s="44">
        <f>Úrvinnsla!Z174</f>
        <v>6.196613311289797E-3</v>
      </c>
    </row>
    <row r="175" spans="2:26" x14ac:dyDescent="0.25">
      <c r="B175" s="65" t="s">
        <v>69</v>
      </c>
      <c r="C175" s="73">
        <f>Úrvinnsla!C175</f>
        <v>25</v>
      </c>
      <c r="D175" s="74">
        <f>Úrvinnsla!D175</f>
        <v>10</v>
      </c>
      <c r="E175" s="75">
        <f>Úrvinnsla!E175</f>
        <v>15</v>
      </c>
      <c r="F175" s="76">
        <f>Úrvinnsla!F175</f>
        <v>12</v>
      </c>
      <c r="G175" s="77">
        <f>Úrvinnsla!G175</f>
        <v>5</v>
      </c>
      <c r="H175" s="78">
        <f>Úrvinnsla!H175</f>
        <v>7</v>
      </c>
      <c r="I175" s="79">
        <f>Úrvinnsla!I175</f>
        <v>4</v>
      </c>
      <c r="J175" s="74">
        <f>Úrvinnsla!J175</f>
        <v>1</v>
      </c>
      <c r="K175" s="75">
        <f>Úrvinnsla!K175</f>
        <v>3</v>
      </c>
      <c r="L175" s="76">
        <f>Úrvinnsla!L175</f>
        <v>2</v>
      </c>
      <c r="M175" s="77">
        <f>Úrvinnsla!M175</f>
        <v>1</v>
      </c>
      <c r="N175" s="78">
        <f>Úrvinnsla!N175</f>
        <v>1</v>
      </c>
      <c r="P175" s="36">
        <f>Úrvinnsla!P175</f>
        <v>43</v>
      </c>
      <c r="Q175" s="37">
        <f>Úrvinnsla!Q175</f>
        <v>17</v>
      </c>
      <c r="R175" s="38">
        <f>Úrvinnsla!R175</f>
        <v>26</v>
      </c>
      <c r="S175" s="43">
        <f>Úrvinnsla!S175</f>
        <v>-1.5833100493620191E-3</v>
      </c>
      <c r="T175" s="44">
        <f>Úrvinnsla!T175</f>
        <v>2.4215330166713236E-3</v>
      </c>
      <c r="V175" s="36">
        <f>Úrvinnsla!V175</f>
        <v>1149</v>
      </c>
      <c r="W175" s="37">
        <f>Úrvinnsla!W175</f>
        <v>380</v>
      </c>
      <c r="X175" s="38">
        <f>Úrvinnsla!X175</f>
        <v>769</v>
      </c>
      <c r="Y175" s="10">
        <f>Úrvinnsla!Y175</f>
        <v>-1.1898499536584755E-3</v>
      </c>
      <c r="Z175" s="44">
        <f>Úrvinnsla!Z175</f>
        <v>2.4078805641141255E-3</v>
      </c>
    </row>
    <row r="176" spans="2:26" x14ac:dyDescent="0.25">
      <c r="B176" s="65" t="s">
        <v>70</v>
      </c>
      <c r="C176" s="73">
        <f>Úrvinnsla!C176</f>
        <v>3</v>
      </c>
      <c r="D176" s="74">
        <f>Úrvinnsla!D176</f>
        <v>2</v>
      </c>
      <c r="E176" s="75">
        <f>Úrvinnsla!E176</f>
        <v>1</v>
      </c>
      <c r="F176" s="76">
        <f>Úrvinnsla!F176</f>
        <v>2</v>
      </c>
      <c r="G176" s="77">
        <f>Úrvinnsla!G176</f>
        <v>0</v>
      </c>
      <c r="H176" s="78">
        <f>Úrvinnsla!H176</f>
        <v>2</v>
      </c>
      <c r="I176" s="79">
        <f>Úrvinnsla!I176</f>
        <v>0</v>
      </c>
      <c r="J176" s="74">
        <f>Úrvinnsla!J176</f>
        <v>0</v>
      </c>
      <c r="K176" s="75">
        <f>Úrvinnsla!K176</f>
        <v>0</v>
      </c>
      <c r="L176" s="76">
        <f>Úrvinnsla!L176</f>
        <v>0</v>
      </c>
      <c r="M176" s="77">
        <f>Úrvinnsla!M176</f>
        <v>0</v>
      </c>
      <c r="N176" s="78">
        <f>Úrvinnsla!N176</f>
        <v>0</v>
      </c>
      <c r="P176" s="36">
        <f>Úrvinnsla!P176</f>
        <v>5</v>
      </c>
      <c r="Q176" s="37">
        <f>Úrvinnsla!Q176</f>
        <v>2</v>
      </c>
      <c r="R176" s="38">
        <f>Úrvinnsla!R176</f>
        <v>3</v>
      </c>
      <c r="S176" s="43">
        <f>Úrvinnsla!S176</f>
        <v>-1.8627177051317874E-4</v>
      </c>
      <c r="T176" s="44">
        <f>Úrvinnsla!T176</f>
        <v>2.7940765576976809E-4</v>
      </c>
      <c r="V176" s="36">
        <f>Úrvinnsla!V176</f>
        <v>272</v>
      </c>
      <c r="W176" s="37">
        <f>Úrvinnsla!W176</f>
        <v>73</v>
      </c>
      <c r="X176" s="38">
        <f>Úrvinnsla!X176</f>
        <v>199</v>
      </c>
      <c r="Y176" s="10">
        <f>Úrvinnsla!Y176</f>
        <v>-2.2857643846597029E-4</v>
      </c>
      <c r="Z176" s="44">
        <f>Úrvinnsla!Z176</f>
        <v>6.2310563362641218E-4</v>
      </c>
    </row>
    <row r="177" spans="1:26" ht="15.75" thickBot="1" x14ac:dyDescent="0.3">
      <c r="B177" s="65" t="s">
        <v>71</v>
      </c>
      <c r="C177" s="80">
        <f>Úrvinnsla!C177</f>
        <v>2</v>
      </c>
      <c r="D177" s="81">
        <f>Úrvinnsla!D177</f>
        <v>0</v>
      </c>
      <c r="E177" s="82">
        <f>Úrvinnsla!E177</f>
        <v>2</v>
      </c>
      <c r="F177" s="83">
        <f>Úrvinnsla!F177</f>
        <v>1</v>
      </c>
      <c r="G177" s="84">
        <f>Úrvinnsla!G177</f>
        <v>0</v>
      </c>
      <c r="H177" s="85">
        <f>Úrvinnsla!H177</f>
        <v>1</v>
      </c>
      <c r="I177" s="86">
        <f>Úrvinnsla!I177</f>
        <v>0</v>
      </c>
      <c r="J177" s="81">
        <f>Úrvinnsla!J177</f>
        <v>0</v>
      </c>
      <c r="K177" s="82">
        <f>Úrvinnsla!K177</f>
        <v>0</v>
      </c>
      <c r="L177" s="83">
        <f>Úrvinnsla!L177</f>
        <v>0</v>
      </c>
      <c r="M177" s="84">
        <f>Úrvinnsla!M177</f>
        <v>0</v>
      </c>
      <c r="N177" s="85">
        <f>Úrvinnsla!N177</f>
        <v>0</v>
      </c>
      <c r="P177" s="39">
        <f>Úrvinnsla!P177</f>
        <v>3</v>
      </c>
      <c r="Q177" s="40">
        <f>Úrvinnsla!Q177</f>
        <v>0</v>
      </c>
      <c r="R177" s="41">
        <f>Úrvinnsla!R177</f>
        <v>3</v>
      </c>
      <c r="S177" s="45">
        <f>Úrvinnsla!S177</f>
        <v>0</v>
      </c>
      <c r="T177" s="46">
        <f>Úrvinnsla!T177</f>
        <v>2.7940765576976809E-4</v>
      </c>
      <c r="V177" s="39">
        <f>Úrvinnsla!V177</f>
        <v>40</v>
      </c>
      <c r="W177" s="40">
        <f>Úrvinnsla!W177</f>
        <v>7</v>
      </c>
      <c r="X177" s="41">
        <f>Úrvinnsla!X177</f>
        <v>33</v>
      </c>
      <c r="Y177" s="51">
        <f>Úrvinnsla!Y177</f>
        <v>-2.191828862002455E-5</v>
      </c>
      <c r="Z177" s="46">
        <f>Úrvinnsla!Z177</f>
        <v>1.0332907492297287E-4</v>
      </c>
    </row>
    <row r="178" spans="1:26" x14ac:dyDescent="0.25">
      <c r="C178" s="107"/>
      <c r="D178" s="107"/>
      <c r="H178" s="107"/>
      <c r="I178" s="107"/>
      <c r="J178" s="108"/>
      <c r="O178" s="2" t="s">
        <v>46</v>
      </c>
      <c r="P178" s="9">
        <f>SUM(P157:P177)</f>
        <v>10737</v>
      </c>
      <c r="Q178" s="9">
        <f>SUM(Q157:Q177)</f>
        <v>5841</v>
      </c>
      <c r="R178" s="9">
        <f>SUM(R157:R177)</f>
        <v>4896</v>
      </c>
      <c r="U178" s="2" t="s">
        <v>46</v>
      </c>
      <c r="V178" s="9">
        <f>SUM(V157:V177)</f>
        <v>319368</v>
      </c>
      <c r="W178" s="9">
        <f>SUM(W157:W177)</f>
        <v>162068</v>
      </c>
      <c r="X178" s="9">
        <f>SUM(X157:X177)</f>
        <v>157300</v>
      </c>
    </row>
    <row r="179" spans="1:26" ht="15.75" thickBot="1" x14ac:dyDescent="0.3"/>
    <row r="180" spans="1:26" ht="21.75" thickBot="1" x14ac:dyDescent="0.4">
      <c r="A180" s="2" t="s">
        <v>44</v>
      </c>
      <c r="B180" s="64">
        <v>2010</v>
      </c>
      <c r="C180" s="127" t="s">
        <v>34</v>
      </c>
      <c r="D180" s="128"/>
      <c r="E180" s="129"/>
      <c r="F180" s="127" t="s">
        <v>35</v>
      </c>
      <c r="G180" s="128"/>
      <c r="H180" s="129"/>
      <c r="I180" s="127" t="s">
        <v>36</v>
      </c>
      <c r="J180" s="128"/>
      <c r="K180" s="129"/>
      <c r="L180" s="127" t="s">
        <v>37</v>
      </c>
      <c r="M180" s="128"/>
      <c r="N180" s="129"/>
      <c r="O180" s="42"/>
      <c r="P180" s="130" t="s">
        <v>44</v>
      </c>
      <c r="Q180" s="131"/>
      <c r="R180" s="132"/>
      <c r="S180" s="133">
        <f>B180</f>
        <v>2010</v>
      </c>
      <c r="T180" s="134"/>
      <c r="V180" s="130" t="s">
        <v>45</v>
      </c>
      <c r="W180" s="131"/>
      <c r="X180" s="132"/>
      <c r="Y180" s="133">
        <f>B180</f>
        <v>2010</v>
      </c>
      <c r="Z180" s="134"/>
    </row>
    <row r="181" spans="1:26" ht="15.75" thickBot="1" x14ac:dyDescent="0.3">
      <c r="A181" s="2"/>
      <c r="B181" s="65"/>
      <c r="C181" s="13" t="s">
        <v>46</v>
      </c>
      <c r="D181" s="12" t="s">
        <v>47</v>
      </c>
      <c r="E181" s="14" t="s">
        <v>48</v>
      </c>
      <c r="F181" s="13" t="s">
        <v>46</v>
      </c>
      <c r="G181" s="12" t="s">
        <v>47</v>
      </c>
      <c r="H181" s="14" t="s">
        <v>48</v>
      </c>
      <c r="I181" s="13" t="s">
        <v>46</v>
      </c>
      <c r="J181" s="12" t="s">
        <v>47</v>
      </c>
      <c r="K181" s="14" t="s">
        <v>48</v>
      </c>
      <c r="L181" s="13" t="s">
        <v>46</v>
      </c>
      <c r="M181" s="12" t="s">
        <v>47</v>
      </c>
      <c r="N181" s="14" t="s">
        <v>48</v>
      </c>
      <c r="O181" s="12"/>
      <c r="P181" s="21" t="s">
        <v>46</v>
      </c>
      <c r="Q181" s="22" t="s">
        <v>47</v>
      </c>
      <c r="R181" s="23" t="s">
        <v>48</v>
      </c>
      <c r="S181" s="18" t="s">
        <v>49</v>
      </c>
      <c r="T181" s="20" t="s">
        <v>50</v>
      </c>
      <c r="U181" s="2"/>
      <c r="V181" s="15" t="s">
        <v>46</v>
      </c>
      <c r="W181" s="16" t="s">
        <v>47</v>
      </c>
      <c r="X181" s="17" t="s">
        <v>48</v>
      </c>
      <c r="Y181" s="18" t="s">
        <v>49</v>
      </c>
      <c r="Z181" s="20" t="s">
        <v>50</v>
      </c>
    </row>
    <row r="182" spans="1:26" x14ac:dyDescent="0.25">
      <c r="B182" s="65" t="s">
        <v>51</v>
      </c>
      <c r="C182" s="66">
        <f>Úrvinnsla!C182</f>
        <v>316</v>
      </c>
      <c r="D182" s="67">
        <f>Úrvinnsla!D182</f>
        <v>173</v>
      </c>
      <c r="E182" s="68">
        <f>Úrvinnsla!E182</f>
        <v>143</v>
      </c>
      <c r="F182" s="69">
        <f>Úrvinnsla!F182</f>
        <v>329</v>
      </c>
      <c r="G182" s="70">
        <f>Úrvinnsla!G182</f>
        <v>182</v>
      </c>
      <c r="H182" s="71">
        <f>Úrvinnsla!H182</f>
        <v>147</v>
      </c>
      <c r="I182" s="72">
        <f>Úrvinnsla!I182</f>
        <v>39</v>
      </c>
      <c r="J182" s="67">
        <f>Úrvinnsla!J182</f>
        <v>17</v>
      </c>
      <c r="K182" s="68">
        <f>Úrvinnsla!K182</f>
        <v>22</v>
      </c>
      <c r="L182" s="69">
        <f>Úrvinnsla!L182</f>
        <v>2</v>
      </c>
      <c r="M182" s="70">
        <f>Úrvinnsla!M182</f>
        <v>1</v>
      </c>
      <c r="N182" s="71">
        <f>Úrvinnsla!N182</f>
        <v>1</v>
      </c>
      <c r="P182" s="33">
        <f>Úrvinnsla!P182</f>
        <v>686</v>
      </c>
      <c r="Q182" s="34">
        <f>Úrvinnsla!Q182</f>
        <v>373</v>
      </c>
      <c r="R182" s="35">
        <f>Úrvinnsla!R182</f>
        <v>313</v>
      </c>
      <c r="S182" s="43">
        <f>Úrvinnsla!S182</f>
        <v>-3.5958739034030657E-2</v>
      </c>
      <c r="T182" s="44">
        <f>Úrvinnsla!T182</f>
        <v>3.0174491468234841E-2</v>
      </c>
      <c r="V182" s="33">
        <f>Úrvinnsla!V182</f>
        <v>23250</v>
      </c>
      <c r="W182" s="34">
        <f>Úrvinnsla!W182</f>
        <v>11945</v>
      </c>
      <c r="X182" s="35">
        <f>Úrvinnsla!X182</f>
        <v>11305</v>
      </c>
      <c r="Y182" s="50">
        <f>Úrvinnsla!Y182</f>
        <v>-3.7606649245978022E-2</v>
      </c>
      <c r="Z182" s="48">
        <f>Úrvinnsla!Z182</f>
        <v>3.5591726222334162E-2</v>
      </c>
    </row>
    <row r="183" spans="1:26" x14ac:dyDescent="0.25">
      <c r="B183" s="65" t="s">
        <v>52</v>
      </c>
      <c r="C183" s="73">
        <f>Úrvinnsla!C183</f>
        <v>328</v>
      </c>
      <c r="D183" s="74">
        <f>Úrvinnsla!D183</f>
        <v>161</v>
      </c>
      <c r="E183" s="75">
        <f>Úrvinnsla!E183</f>
        <v>167</v>
      </c>
      <c r="F183" s="76">
        <f>Úrvinnsla!F183</f>
        <v>326</v>
      </c>
      <c r="G183" s="77">
        <f>Úrvinnsla!G183</f>
        <v>173</v>
      </c>
      <c r="H183" s="78">
        <f>Úrvinnsla!H183</f>
        <v>153</v>
      </c>
      <c r="I183" s="79">
        <f>Úrvinnsla!I183</f>
        <v>44</v>
      </c>
      <c r="J183" s="74">
        <f>Úrvinnsla!J183</f>
        <v>23</v>
      </c>
      <c r="K183" s="75">
        <f>Úrvinnsla!K183</f>
        <v>21</v>
      </c>
      <c r="L183" s="76">
        <f>Úrvinnsla!L183</f>
        <v>5</v>
      </c>
      <c r="M183" s="77">
        <f>Úrvinnsla!M183</f>
        <v>5</v>
      </c>
      <c r="N183" s="78">
        <f>Úrvinnsla!N183</f>
        <v>0</v>
      </c>
      <c r="P183" s="36">
        <f>Úrvinnsla!P183</f>
        <v>703</v>
      </c>
      <c r="Q183" s="37">
        <f>Úrvinnsla!Q183</f>
        <v>362</v>
      </c>
      <c r="R183" s="38">
        <f>Úrvinnsla!R183</f>
        <v>341</v>
      </c>
      <c r="S183" s="43">
        <f>Úrvinnsla!S183</f>
        <v>-3.4898293646968087E-2</v>
      </c>
      <c r="T183" s="44">
        <f>Úrvinnsla!T183</f>
        <v>3.2873806998939555E-2</v>
      </c>
      <c r="V183" s="36">
        <f>Úrvinnsla!V183</f>
        <v>21400</v>
      </c>
      <c r="W183" s="37">
        <f>Úrvinnsla!W183</f>
        <v>10860</v>
      </c>
      <c r="X183" s="38">
        <f>Úrvinnsla!X183</f>
        <v>10540</v>
      </c>
      <c r="Y183" s="10">
        <f>Úrvinnsla!Y183</f>
        <v>-3.4190725057456788E-2</v>
      </c>
      <c r="Z183" s="44">
        <f>Úrvinnsla!Z183</f>
        <v>3.3183263545634861E-2</v>
      </c>
    </row>
    <row r="184" spans="1:26" x14ac:dyDescent="0.25">
      <c r="B184" s="65" t="s">
        <v>53</v>
      </c>
      <c r="C184" s="73">
        <f>Úrvinnsla!C184</f>
        <v>365</v>
      </c>
      <c r="D184" s="74">
        <f>Úrvinnsla!D184</f>
        <v>189</v>
      </c>
      <c r="E184" s="75">
        <f>Úrvinnsla!E184</f>
        <v>176</v>
      </c>
      <c r="F184" s="76">
        <f>Úrvinnsla!F184</f>
        <v>340</v>
      </c>
      <c r="G184" s="77">
        <f>Úrvinnsla!G184</f>
        <v>171</v>
      </c>
      <c r="H184" s="78">
        <f>Úrvinnsla!H184</f>
        <v>169</v>
      </c>
      <c r="I184" s="79">
        <f>Úrvinnsla!I184</f>
        <v>47</v>
      </c>
      <c r="J184" s="74">
        <f>Úrvinnsla!J184</f>
        <v>24</v>
      </c>
      <c r="K184" s="75">
        <f>Úrvinnsla!K184</f>
        <v>23</v>
      </c>
      <c r="L184" s="76">
        <f>Úrvinnsla!L184</f>
        <v>6</v>
      </c>
      <c r="M184" s="77">
        <f>Úrvinnsla!M184</f>
        <v>3</v>
      </c>
      <c r="N184" s="78">
        <f>Úrvinnsla!N184</f>
        <v>3</v>
      </c>
      <c r="P184" s="36">
        <f>Úrvinnsla!P184</f>
        <v>758</v>
      </c>
      <c r="Q184" s="37">
        <f>Úrvinnsla!Q184</f>
        <v>387</v>
      </c>
      <c r="R184" s="38">
        <f>Úrvinnsla!R184</f>
        <v>371</v>
      </c>
      <c r="S184" s="43">
        <f>Úrvinnsla!S184</f>
        <v>-3.7308396799383012E-2</v>
      </c>
      <c r="T184" s="44">
        <f>Úrvinnsla!T184</f>
        <v>3.5765930781837464E-2</v>
      </c>
      <c r="V184" s="36">
        <f>Úrvinnsla!V184</f>
        <v>21844</v>
      </c>
      <c r="W184" s="37">
        <f>Úrvinnsla!W184</f>
        <v>11134</v>
      </c>
      <c r="X184" s="38">
        <f>Úrvinnsla!X184</f>
        <v>10710</v>
      </c>
      <c r="Y184" s="10">
        <f>Úrvinnsla!Y184</f>
        <v>-3.505336397695432E-2</v>
      </c>
      <c r="Z184" s="44">
        <f>Úrvinnsla!Z184</f>
        <v>3.3718477473790261E-2</v>
      </c>
    </row>
    <row r="185" spans="1:26" x14ac:dyDescent="0.25">
      <c r="B185" s="65" t="s">
        <v>54</v>
      </c>
      <c r="C185" s="73">
        <f>Úrvinnsla!C185</f>
        <v>329</v>
      </c>
      <c r="D185" s="74">
        <f>Úrvinnsla!D185</f>
        <v>172</v>
      </c>
      <c r="E185" s="75">
        <f>Úrvinnsla!E185</f>
        <v>157</v>
      </c>
      <c r="F185" s="76">
        <f>Úrvinnsla!F185</f>
        <v>357</v>
      </c>
      <c r="G185" s="77">
        <f>Úrvinnsla!G185</f>
        <v>168</v>
      </c>
      <c r="H185" s="78">
        <f>Úrvinnsla!H185</f>
        <v>189</v>
      </c>
      <c r="I185" s="79">
        <f>Úrvinnsla!I185</f>
        <v>51</v>
      </c>
      <c r="J185" s="74">
        <f>Úrvinnsla!J185</f>
        <v>25</v>
      </c>
      <c r="K185" s="75">
        <f>Úrvinnsla!K185</f>
        <v>26</v>
      </c>
      <c r="L185" s="76">
        <f>Úrvinnsla!L185</f>
        <v>7</v>
      </c>
      <c r="M185" s="77">
        <f>Úrvinnsla!M185</f>
        <v>5</v>
      </c>
      <c r="N185" s="78">
        <f>Úrvinnsla!N185</f>
        <v>2</v>
      </c>
      <c r="P185" s="36">
        <f>Úrvinnsla!P185</f>
        <v>744</v>
      </c>
      <c r="Q185" s="37">
        <f>Úrvinnsla!Q185</f>
        <v>370</v>
      </c>
      <c r="R185" s="38">
        <f>Úrvinnsla!R185</f>
        <v>374</v>
      </c>
      <c r="S185" s="43">
        <f>Úrvinnsla!S185</f>
        <v>-3.5669526655740864E-2</v>
      </c>
      <c r="T185" s="44">
        <f>Úrvinnsla!T185</f>
        <v>3.6055143160127257E-2</v>
      </c>
      <c r="V185" s="36">
        <f>Úrvinnsla!V185</f>
        <v>23799</v>
      </c>
      <c r="W185" s="37">
        <f>Úrvinnsla!W185</f>
        <v>12182</v>
      </c>
      <c r="X185" s="38">
        <f>Úrvinnsla!X185</f>
        <v>11617</v>
      </c>
      <c r="Y185" s="10">
        <f>Úrvinnsla!Y185</f>
        <v>-3.8352800428171144E-2</v>
      </c>
      <c r="Z185" s="44">
        <f>Úrvinnsla!Z185</f>
        <v>3.6574001196360548E-2</v>
      </c>
    </row>
    <row r="186" spans="1:26" x14ac:dyDescent="0.25">
      <c r="B186" s="65" t="s">
        <v>55</v>
      </c>
      <c r="C186" s="73">
        <f>Úrvinnsla!C186</f>
        <v>377</v>
      </c>
      <c r="D186" s="74">
        <f>Úrvinnsla!D186</f>
        <v>201</v>
      </c>
      <c r="E186" s="75">
        <f>Úrvinnsla!E186</f>
        <v>176</v>
      </c>
      <c r="F186" s="76">
        <f>Úrvinnsla!F186</f>
        <v>323</v>
      </c>
      <c r="G186" s="77">
        <f>Úrvinnsla!G186</f>
        <v>175</v>
      </c>
      <c r="H186" s="78">
        <f>Úrvinnsla!H186</f>
        <v>148</v>
      </c>
      <c r="I186" s="79">
        <f>Úrvinnsla!I186</f>
        <v>49</v>
      </c>
      <c r="J186" s="74">
        <f>Úrvinnsla!J186</f>
        <v>29</v>
      </c>
      <c r="K186" s="75">
        <f>Úrvinnsla!K186</f>
        <v>20</v>
      </c>
      <c r="L186" s="76">
        <f>Úrvinnsla!L186</f>
        <v>10</v>
      </c>
      <c r="M186" s="77">
        <f>Úrvinnsla!M186</f>
        <v>4</v>
      </c>
      <c r="N186" s="78">
        <f>Úrvinnsla!N186</f>
        <v>6</v>
      </c>
      <c r="P186" s="36">
        <f>Úrvinnsla!P186</f>
        <v>759</v>
      </c>
      <c r="Q186" s="37">
        <f>Úrvinnsla!Q186</f>
        <v>409</v>
      </c>
      <c r="R186" s="38">
        <f>Úrvinnsla!R186</f>
        <v>350</v>
      </c>
      <c r="S186" s="43">
        <f>Úrvinnsla!S186</f>
        <v>-3.9429287573508144E-2</v>
      </c>
      <c r="T186" s="44">
        <f>Úrvinnsla!T186</f>
        <v>3.3741444133808925E-2</v>
      </c>
      <c r="V186" s="36">
        <f>Úrvinnsla!V186</f>
        <v>22994</v>
      </c>
      <c r="W186" s="37">
        <f>Úrvinnsla!W186</f>
        <v>11644</v>
      </c>
      <c r="X186" s="38">
        <f>Úrvinnsla!X186</f>
        <v>11350</v>
      </c>
      <c r="Y186" s="10">
        <f>Úrvinnsla!Y186</f>
        <v>-3.6659005761420518E-2</v>
      </c>
      <c r="Z186" s="44">
        <f>Úrvinnsla!Z186</f>
        <v>3.573340049743412E-2</v>
      </c>
    </row>
    <row r="187" spans="1:26" x14ac:dyDescent="0.25">
      <c r="B187" s="65" t="s">
        <v>56</v>
      </c>
      <c r="C187" s="73">
        <f>Úrvinnsla!C187</f>
        <v>378</v>
      </c>
      <c r="D187" s="74">
        <f>Úrvinnsla!D187</f>
        <v>206</v>
      </c>
      <c r="E187" s="75">
        <f>Úrvinnsla!E187</f>
        <v>172</v>
      </c>
      <c r="F187" s="76">
        <f>Úrvinnsla!F187</f>
        <v>309</v>
      </c>
      <c r="G187" s="77">
        <f>Úrvinnsla!G187</f>
        <v>146</v>
      </c>
      <c r="H187" s="78">
        <f>Úrvinnsla!H187</f>
        <v>163</v>
      </c>
      <c r="I187" s="79">
        <f>Úrvinnsla!I187</f>
        <v>21</v>
      </c>
      <c r="J187" s="74">
        <f>Úrvinnsla!J187</f>
        <v>14</v>
      </c>
      <c r="K187" s="75">
        <f>Úrvinnsla!K187</f>
        <v>7</v>
      </c>
      <c r="L187" s="76">
        <f>Úrvinnsla!L187</f>
        <v>7</v>
      </c>
      <c r="M187" s="77">
        <f>Úrvinnsla!M187</f>
        <v>6</v>
      </c>
      <c r="N187" s="78">
        <f>Úrvinnsla!N187</f>
        <v>1</v>
      </c>
      <c r="P187" s="36">
        <f>Úrvinnsla!P187</f>
        <v>715</v>
      </c>
      <c r="Q187" s="37">
        <f>Úrvinnsla!Q187</f>
        <v>372</v>
      </c>
      <c r="R187" s="38">
        <f>Úrvinnsla!R187</f>
        <v>343</v>
      </c>
      <c r="S187" s="43">
        <f>Úrvinnsla!S187</f>
        <v>-3.5862334907934057E-2</v>
      </c>
      <c r="T187" s="44">
        <f>Úrvinnsla!T187</f>
        <v>3.3066615251132747E-2</v>
      </c>
      <c r="V187" s="36">
        <f>Úrvinnsla!V187</f>
        <v>24105</v>
      </c>
      <c r="W187" s="37">
        <f>Úrvinnsla!W187</f>
        <v>12358</v>
      </c>
      <c r="X187" s="38">
        <f>Úrvinnsla!X187</f>
        <v>11747</v>
      </c>
      <c r="Y187" s="10">
        <f>Úrvinnsla!Y187</f>
        <v>-3.8906904259673206E-2</v>
      </c>
      <c r="Z187" s="44">
        <f>Úrvinnsla!Z187</f>
        <v>3.6983282435538202E-2</v>
      </c>
    </row>
    <row r="188" spans="1:26" x14ac:dyDescent="0.25">
      <c r="B188" s="65" t="s">
        <v>57</v>
      </c>
      <c r="C188" s="73">
        <f>Úrvinnsla!C188</f>
        <v>296</v>
      </c>
      <c r="D188" s="74">
        <f>Úrvinnsla!D188</f>
        <v>172</v>
      </c>
      <c r="E188" s="75">
        <f>Úrvinnsla!E188</f>
        <v>124</v>
      </c>
      <c r="F188" s="76">
        <f>Úrvinnsla!F188</f>
        <v>286</v>
      </c>
      <c r="G188" s="77">
        <f>Úrvinnsla!G188</f>
        <v>151</v>
      </c>
      <c r="H188" s="78">
        <f>Úrvinnsla!H188</f>
        <v>135</v>
      </c>
      <c r="I188" s="79">
        <f>Úrvinnsla!I188</f>
        <v>35</v>
      </c>
      <c r="J188" s="74">
        <f>Úrvinnsla!J188</f>
        <v>13</v>
      </c>
      <c r="K188" s="75">
        <f>Úrvinnsla!K188</f>
        <v>22</v>
      </c>
      <c r="L188" s="76">
        <f>Úrvinnsla!L188</f>
        <v>3</v>
      </c>
      <c r="M188" s="77">
        <f>Úrvinnsla!M188</f>
        <v>2</v>
      </c>
      <c r="N188" s="78">
        <f>Úrvinnsla!N188</f>
        <v>1</v>
      </c>
      <c r="P188" s="36">
        <f>Úrvinnsla!P188</f>
        <v>620</v>
      </c>
      <c r="Q188" s="37">
        <f>Úrvinnsla!Q188</f>
        <v>338</v>
      </c>
      <c r="R188" s="38">
        <f>Úrvinnsla!R188</f>
        <v>282</v>
      </c>
      <c r="S188" s="43">
        <f>Úrvinnsla!S188</f>
        <v>-3.2584594620649762E-2</v>
      </c>
      <c r="T188" s="44">
        <f>Úrvinnsla!T188</f>
        <v>2.7185963559240335E-2</v>
      </c>
      <c r="V188" s="36">
        <f>Úrvinnsla!V188</f>
        <v>22456</v>
      </c>
      <c r="W188" s="37">
        <f>Úrvinnsla!W188</f>
        <v>11537</v>
      </c>
      <c r="X188" s="38">
        <f>Úrvinnsla!X188</f>
        <v>10919</v>
      </c>
      <c r="Y188" s="10">
        <f>Úrvinnsla!Y188</f>
        <v>-3.6322135818405064E-2</v>
      </c>
      <c r="Z188" s="44">
        <f>Úrvinnsla!Z188</f>
        <v>3.4376475773698956E-2</v>
      </c>
    </row>
    <row r="189" spans="1:26" x14ac:dyDescent="0.25">
      <c r="B189" s="65" t="s">
        <v>58</v>
      </c>
      <c r="C189" s="73">
        <f>Úrvinnsla!C189</f>
        <v>299</v>
      </c>
      <c r="D189" s="74">
        <f>Úrvinnsla!D189</f>
        <v>171</v>
      </c>
      <c r="E189" s="75">
        <f>Úrvinnsla!E189</f>
        <v>128</v>
      </c>
      <c r="F189" s="76">
        <f>Úrvinnsla!F189</f>
        <v>324</v>
      </c>
      <c r="G189" s="77">
        <f>Úrvinnsla!G189</f>
        <v>170</v>
      </c>
      <c r="H189" s="78">
        <f>Úrvinnsla!H189</f>
        <v>154</v>
      </c>
      <c r="I189" s="79">
        <f>Úrvinnsla!I189</f>
        <v>37</v>
      </c>
      <c r="J189" s="74">
        <f>Úrvinnsla!J189</f>
        <v>22</v>
      </c>
      <c r="K189" s="75">
        <f>Úrvinnsla!K189</f>
        <v>15</v>
      </c>
      <c r="L189" s="76">
        <f>Úrvinnsla!L189</f>
        <v>3</v>
      </c>
      <c r="M189" s="77">
        <f>Úrvinnsla!M189</f>
        <v>2</v>
      </c>
      <c r="N189" s="78">
        <f>Úrvinnsla!N189</f>
        <v>1</v>
      </c>
      <c r="P189" s="36">
        <f>Úrvinnsla!P189</f>
        <v>663</v>
      </c>
      <c r="Q189" s="37">
        <f>Úrvinnsla!Q189</f>
        <v>365</v>
      </c>
      <c r="R189" s="38">
        <f>Úrvinnsla!R189</f>
        <v>298</v>
      </c>
      <c r="S189" s="43">
        <f>Úrvinnsla!S189</f>
        <v>-3.5187506025257879E-2</v>
      </c>
      <c r="T189" s="44">
        <f>Úrvinnsla!T189</f>
        <v>2.8728429576785886E-2</v>
      </c>
      <c r="V189" s="36">
        <f>Úrvinnsla!V189</f>
        <v>21707</v>
      </c>
      <c r="W189" s="37">
        <f>Úrvinnsla!W189</f>
        <v>11185</v>
      </c>
      <c r="X189" s="38">
        <f>Úrvinnsla!X189</f>
        <v>10522</v>
      </c>
      <c r="Y189" s="10">
        <f>Úrvinnsla!Y189</f>
        <v>-3.5213928155400941E-2</v>
      </c>
      <c r="Z189" s="44">
        <f>Úrvinnsla!Z189</f>
        <v>3.3126593835594874E-2</v>
      </c>
    </row>
    <row r="190" spans="1:26" x14ac:dyDescent="0.25">
      <c r="B190" s="65" t="s">
        <v>59</v>
      </c>
      <c r="C190" s="73">
        <f>Úrvinnsla!C190</f>
        <v>350</v>
      </c>
      <c r="D190" s="74">
        <f>Úrvinnsla!D190</f>
        <v>187</v>
      </c>
      <c r="E190" s="75">
        <f>Úrvinnsla!E190</f>
        <v>163</v>
      </c>
      <c r="F190" s="76">
        <f>Úrvinnsla!F190</f>
        <v>332</v>
      </c>
      <c r="G190" s="77">
        <f>Úrvinnsla!G190</f>
        <v>181</v>
      </c>
      <c r="H190" s="78">
        <f>Úrvinnsla!H190</f>
        <v>151</v>
      </c>
      <c r="I190" s="79">
        <f>Úrvinnsla!I190</f>
        <v>36</v>
      </c>
      <c r="J190" s="74">
        <f>Úrvinnsla!J190</f>
        <v>16</v>
      </c>
      <c r="K190" s="75">
        <f>Úrvinnsla!K190</f>
        <v>20</v>
      </c>
      <c r="L190" s="76">
        <f>Úrvinnsla!L190</f>
        <v>3</v>
      </c>
      <c r="M190" s="77">
        <f>Úrvinnsla!M190</f>
        <v>3</v>
      </c>
      <c r="N190" s="78">
        <f>Úrvinnsla!N190</f>
        <v>0</v>
      </c>
      <c r="P190" s="36">
        <f>Úrvinnsla!P190</f>
        <v>721</v>
      </c>
      <c r="Q190" s="37">
        <f>Úrvinnsla!Q190</f>
        <v>387</v>
      </c>
      <c r="R190" s="38">
        <f>Úrvinnsla!R190</f>
        <v>334</v>
      </c>
      <c r="S190" s="43">
        <f>Úrvinnsla!S190</f>
        <v>-3.7308396799383012E-2</v>
      </c>
      <c r="T190" s="44">
        <f>Úrvinnsla!T190</f>
        <v>3.2198978116263377E-2</v>
      </c>
      <c r="V190" s="36">
        <f>Úrvinnsla!V190</f>
        <v>21413</v>
      </c>
      <c r="W190" s="37">
        <f>Úrvinnsla!W190</f>
        <v>10809</v>
      </c>
      <c r="X190" s="38">
        <f>Úrvinnsla!X190</f>
        <v>10604</v>
      </c>
      <c r="Y190" s="10">
        <f>Úrvinnsla!Y190</f>
        <v>-3.4030160879010167E-2</v>
      </c>
      <c r="Z190" s="44">
        <f>Úrvinnsla!Z190</f>
        <v>3.3384755847999242E-2</v>
      </c>
    </row>
    <row r="191" spans="1:26" x14ac:dyDescent="0.25">
      <c r="B191" s="65" t="s">
        <v>60</v>
      </c>
      <c r="C191" s="73">
        <f>Úrvinnsla!C191</f>
        <v>361</v>
      </c>
      <c r="D191" s="74">
        <f>Úrvinnsla!D191</f>
        <v>200</v>
      </c>
      <c r="E191" s="75">
        <f>Úrvinnsla!E191</f>
        <v>161</v>
      </c>
      <c r="F191" s="76">
        <f>Úrvinnsla!F191</f>
        <v>344</v>
      </c>
      <c r="G191" s="77">
        <f>Úrvinnsla!G191</f>
        <v>162</v>
      </c>
      <c r="H191" s="78">
        <f>Úrvinnsla!H191</f>
        <v>182</v>
      </c>
      <c r="I191" s="79">
        <f>Úrvinnsla!I191</f>
        <v>49</v>
      </c>
      <c r="J191" s="74">
        <f>Úrvinnsla!J191</f>
        <v>21</v>
      </c>
      <c r="K191" s="75">
        <f>Úrvinnsla!K191</f>
        <v>28</v>
      </c>
      <c r="L191" s="76">
        <f>Úrvinnsla!L191</f>
        <v>12</v>
      </c>
      <c r="M191" s="77">
        <f>Úrvinnsla!M191</f>
        <v>7</v>
      </c>
      <c r="N191" s="78">
        <f>Úrvinnsla!N191</f>
        <v>5</v>
      </c>
      <c r="P191" s="36">
        <f>Úrvinnsla!P191</f>
        <v>766</v>
      </c>
      <c r="Q191" s="37">
        <f>Úrvinnsla!Q191</f>
        <v>390</v>
      </c>
      <c r="R191" s="38">
        <f>Úrvinnsla!R191</f>
        <v>376</v>
      </c>
      <c r="S191" s="43">
        <f>Úrvinnsla!S191</f>
        <v>-3.7597609177672804E-2</v>
      </c>
      <c r="T191" s="44">
        <f>Úrvinnsla!T191</f>
        <v>3.6247951412320449E-2</v>
      </c>
      <c r="V191" s="36">
        <f>Úrvinnsla!V191</f>
        <v>22171</v>
      </c>
      <c r="W191" s="37">
        <f>Úrvinnsla!W191</f>
        <v>11147</v>
      </c>
      <c r="X191" s="38">
        <f>Úrvinnsla!X191</f>
        <v>11024</v>
      </c>
      <c r="Y191" s="10">
        <f>Úrvinnsla!Y191</f>
        <v>-3.5094292100872081E-2</v>
      </c>
      <c r="Z191" s="44">
        <f>Úrvinnsla!Z191</f>
        <v>3.4707049082265531E-2</v>
      </c>
    </row>
    <row r="192" spans="1:26" x14ac:dyDescent="0.25">
      <c r="B192" s="65" t="s">
        <v>61</v>
      </c>
      <c r="C192" s="73">
        <f>Úrvinnsla!C192</f>
        <v>329</v>
      </c>
      <c r="D192" s="74">
        <f>Úrvinnsla!D192</f>
        <v>192</v>
      </c>
      <c r="E192" s="75">
        <f>Úrvinnsla!E192</f>
        <v>137</v>
      </c>
      <c r="F192" s="76">
        <f>Úrvinnsla!F192</f>
        <v>316</v>
      </c>
      <c r="G192" s="77">
        <f>Úrvinnsla!G192</f>
        <v>165</v>
      </c>
      <c r="H192" s="78">
        <f>Úrvinnsla!H192</f>
        <v>151</v>
      </c>
      <c r="I192" s="79">
        <f>Úrvinnsla!I192</f>
        <v>57</v>
      </c>
      <c r="J192" s="74">
        <f>Úrvinnsla!J192</f>
        <v>33</v>
      </c>
      <c r="K192" s="75">
        <f>Úrvinnsla!K192</f>
        <v>24</v>
      </c>
      <c r="L192" s="76">
        <f>Úrvinnsla!L192</f>
        <v>7</v>
      </c>
      <c r="M192" s="77">
        <f>Úrvinnsla!M192</f>
        <v>3</v>
      </c>
      <c r="N192" s="78">
        <f>Úrvinnsla!N192</f>
        <v>4</v>
      </c>
      <c r="P192" s="36">
        <f>Úrvinnsla!P192</f>
        <v>709</v>
      </c>
      <c r="Q192" s="37">
        <f>Úrvinnsla!Q192</f>
        <v>393</v>
      </c>
      <c r="R192" s="38">
        <f>Úrvinnsla!R192</f>
        <v>316</v>
      </c>
      <c r="S192" s="43">
        <f>Úrvinnsla!S192</f>
        <v>-3.7886821555962596E-2</v>
      </c>
      <c r="T192" s="44">
        <f>Úrvinnsla!T192</f>
        <v>3.046370384652463E-2</v>
      </c>
      <c r="V192" s="36">
        <f>Úrvinnsla!V192</f>
        <v>21098</v>
      </c>
      <c r="W192" s="37">
        <f>Úrvinnsla!W192</f>
        <v>10713</v>
      </c>
      <c r="X192" s="38">
        <f>Úrvinnsla!X192</f>
        <v>10385</v>
      </c>
      <c r="Y192" s="10">
        <f>Úrvinnsla!Y192</f>
        <v>-3.3727922425463588E-2</v>
      </c>
      <c r="Z192" s="44">
        <f>Úrvinnsla!Z192</f>
        <v>3.2695274375846108E-2</v>
      </c>
    </row>
    <row r="193" spans="1:26" x14ac:dyDescent="0.25">
      <c r="B193" s="65" t="s">
        <v>62</v>
      </c>
      <c r="C193" s="73">
        <f>Úrvinnsla!C193</f>
        <v>293</v>
      </c>
      <c r="D193" s="74">
        <f>Úrvinnsla!D193</f>
        <v>177</v>
      </c>
      <c r="E193" s="75">
        <f>Úrvinnsla!E193</f>
        <v>116</v>
      </c>
      <c r="F193" s="76">
        <f>Úrvinnsla!F193</f>
        <v>310</v>
      </c>
      <c r="G193" s="77">
        <f>Úrvinnsla!G193</f>
        <v>169</v>
      </c>
      <c r="H193" s="78">
        <f>Úrvinnsla!H193</f>
        <v>141</v>
      </c>
      <c r="I193" s="79">
        <f>Úrvinnsla!I193</f>
        <v>44</v>
      </c>
      <c r="J193" s="74">
        <f>Úrvinnsla!J193</f>
        <v>24</v>
      </c>
      <c r="K193" s="75">
        <f>Úrvinnsla!K193</f>
        <v>20</v>
      </c>
      <c r="L193" s="76">
        <f>Úrvinnsla!L193</f>
        <v>8</v>
      </c>
      <c r="M193" s="77">
        <f>Úrvinnsla!M193</f>
        <v>4</v>
      </c>
      <c r="N193" s="78">
        <f>Úrvinnsla!N193</f>
        <v>4</v>
      </c>
      <c r="P193" s="36">
        <f>Úrvinnsla!P193</f>
        <v>655</v>
      </c>
      <c r="Q193" s="37">
        <f>Úrvinnsla!Q193</f>
        <v>374</v>
      </c>
      <c r="R193" s="38">
        <f>Úrvinnsla!R193</f>
        <v>281</v>
      </c>
      <c r="S193" s="43">
        <f>Úrvinnsla!S193</f>
        <v>-3.6055143160127257E-2</v>
      </c>
      <c r="T193" s="44">
        <f>Úrvinnsla!T193</f>
        <v>2.7089559433143739E-2</v>
      </c>
      <c r="V193" s="36">
        <f>Úrvinnsla!V193</f>
        <v>18202</v>
      </c>
      <c r="W193" s="37">
        <f>Úrvinnsla!W193</f>
        <v>9267</v>
      </c>
      <c r="X193" s="38">
        <f>Úrvinnsla!X193</f>
        <v>8935</v>
      </c>
      <c r="Y193" s="10">
        <f>Úrvinnsla!Y193</f>
        <v>-2.9175455718918237E-2</v>
      </c>
      <c r="Z193" s="44">
        <f>Úrvinnsla!Z193</f>
        <v>2.8130214400402986E-2</v>
      </c>
    </row>
    <row r="194" spans="1:26" x14ac:dyDescent="0.25">
      <c r="B194" s="65" t="s">
        <v>63</v>
      </c>
      <c r="C194" s="73">
        <f>Úrvinnsla!C194</f>
        <v>246</v>
      </c>
      <c r="D194" s="74">
        <f>Úrvinnsla!D194</f>
        <v>125</v>
      </c>
      <c r="E194" s="75">
        <f>Úrvinnsla!E194</f>
        <v>121</v>
      </c>
      <c r="F194" s="76">
        <f>Úrvinnsla!F194</f>
        <v>257</v>
      </c>
      <c r="G194" s="77">
        <f>Úrvinnsla!G194</f>
        <v>145</v>
      </c>
      <c r="H194" s="78">
        <f>Úrvinnsla!H194</f>
        <v>112</v>
      </c>
      <c r="I194" s="79">
        <f>Úrvinnsla!I194</f>
        <v>46</v>
      </c>
      <c r="J194" s="74">
        <f>Úrvinnsla!J194</f>
        <v>30</v>
      </c>
      <c r="K194" s="75">
        <f>Úrvinnsla!K194</f>
        <v>16</v>
      </c>
      <c r="L194" s="76">
        <f>Úrvinnsla!L194</f>
        <v>5</v>
      </c>
      <c r="M194" s="77">
        <f>Úrvinnsla!M194</f>
        <v>5</v>
      </c>
      <c r="N194" s="78">
        <f>Úrvinnsla!N194</f>
        <v>0</v>
      </c>
      <c r="P194" s="36">
        <f>Úrvinnsla!P194</f>
        <v>554</v>
      </c>
      <c r="Q194" s="37">
        <f>Úrvinnsla!Q194</f>
        <v>305</v>
      </c>
      <c r="R194" s="38">
        <f>Úrvinnsla!R194</f>
        <v>249</v>
      </c>
      <c r="S194" s="43">
        <f>Úrvinnsla!S194</f>
        <v>-2.9403258459462064E-2</v>
      </c>
      <c r="T194" s="44">
        <f>Úrvinnsla!T194</f>
        <v>2.4004627398052637E-2</v>
      </c>
      <c r="V194" s="36">
        <f>Úrvinnsla!V194</f>
        <v>15122</v>
      </c>
      <c r="W194" s="37">
        <f>Úrvinnsla!W194</f>
        <v>7704</v>
      </c>
      <c r="X194" s="38">
        <f>Úrvinnsla!X194</f>
        <v>7418</v>
      </c>
      <c r="Y194" s="10">
        <f>Úrvinnsla!Y194</f>
        <v>-2.4254635897112992E-2</v>
      </c>
      <c r="Z194" s="44">
        <f>Úrvinnsla!Z194</f>
        <v>2.3354217170922141E-2</v>
      </c>
    </row>
    <row r="195" spans="1:26" x14ac:dyDescent="0.25">
      <c r="B195" s="65" t="s">
        <v>64</v>
      </c>
      <c r="C195" s="73">
        <f>Úrvinnsla!C195</f>
        <v>186</v>
      </c>
      <c r="D195" s="74">
        <f>Úrvinnsla!D195</f>
        <v>111</v>
      </c>
      <c r="E195" s="75">
        <f>Úrvinnsla!E195</f>
        <v>75</v>
      </c>
      <c r="F195" s="76">
        <f>Úrvinnsla!F195</f>
        <v>197</v>
      </c>
      <c r="G195" s="77">
        <f>Úrvinnsla!G195</f>
        <v>106</v>
      </c>
      <c r="H195" s="78">
        <f>Úrvinnsla!H195</f>
        <v>91</v>
      </c>
      <c r="I195" s="79">
        <f>Úrvinnsla!I195</f>
        <v>28</v>
      </c>
      <c r="J195" s="74">
        <f>Úrvinnsla!J195</f>
        <v>15</v>
      </c>
      <c r="K195" s="75">
        <f>Úrvinnsla!K195</f>
        <v>13</v>
      </c>
      <c r="L195" s="76">
        <f>Úrvinnsla!L195</f>
        <v>2</v>
      </c>
      <c r="M195" s="77">
        <f>Úrvinnsla!M195</f>
        <v>0</v>
      </c>
      <c r="N195" s="78">
        <f>Úrvinnsla!N195</f>
        <v>2</v>
      </c>
      <c r="P195" s="36">
        <f>Úrvinnsla!P195</f>
        <v>413</v>
      </c>
      <c r="Q195" s="37">
        <f>Úrvinnsla!Q195</f>
        <v>232</v>
      </c>
      <c r="R195" s="38">
        <f>Úrvinnsla!R195</f>
        <v>181</v>
      </c>
      <c r="S195" s="43">
        <f>Úrvinnsla!S195</f>
        <v>-2.2365757254410489E-2</v>
      </c>
      <c r="T195" s="44">
        <f>Úrvinnsla!T195</f>
        <v>1.7449146823484044E-2</v>
      </c>
      <c r="V195" s="36">
        <f>Úrvinnsla!V195</f>
        <v>11075</v>
      </c>
      <c r="W195" s="37">
        <f>Úrvinnsla!W195</f>
        <v>5416</v>
      </c>
      <c r="X195" s="38">
        <f>Úrvinnsla!X195</f>
        <v>5659</v>
      </c>
      <c r="Y195" s="10">
        <f>Úrvinnsla!Y195</f>
        <v>-1.7051286087586184E-2</v>
      </c>
      <c r="Z195" s="44">
        <f>Úrvinnsla!Z195</f>
        <v>1.7816327173125965E-2</v>
      </c>
    </row>
    <row r="196" spans="1:26" x14ac:dyDescent="0.25">
      <c r="B196" s="65" t="s">
        <v>65</v>
      </c>
      <c r="C196" s="73">
        <f>Úrvinnsla!C196</f>
        <v>140</v>
      </c>
      <c r="D196" s="74">
        <f>Úrvinnsla!D196</f>
        <v>70</v>
      </c>
      <c r="E196" s="75">
        <f>Úrvinnsla!E196</f>
        <v>70</v>
      </c>
      <c r="F196" s="76">
        <f>Úrvinnsla!F196</f>
        <v>139</v>
      </c>
      <c r="G196" s="77">
        <f>Úrvinnsla!G196</f>
        <v>76</v>
      </c>
      <c r="H196" s="78">
        <f>Úrvinnsla!H196</f>
        <v>63</v>
      </c>
      <c r="I196" s="79">
        <f>Úrvinnsla!I196</f>
        <v>24</v>
      </c>
      <c r="J196" s="74">
        <f>Úrvinnsla!J196</f>
        <v>13</v>
      </c>
      <c r="K196" s="75">
        <f>Úrvinnsla!K196</f>
        <v>11</v>
      </c>
      <c r="L196" s="76">
        <f>Úrvinnsla!L196</f>
        <v>2</v>
      </c>
      <c r="M196" s="77">
        <f>Úrvinnsla!M196</f>
        <v>1</v>
      </c>
      <c r="N196" s="78">
        <f>Úrvinnsla!N196</f>
        <v>1</v>
      </c>
      <c r="P196" s="36">
        <f>Úrvinnsla!P196</f>
        <v>305</v>
      </c>
      <c r="Q196" s="37">
        <f>Úrvinnsla!Q196</f>
        <v>160</v>
      </c>
      <c r="R196" s="38">
        <f>Úrvinnsla!R196</f>
        <v>145</v>
      </c>
      <c r="S196" s="43">
        <f>Úrvinnsla!S196</f>
        <v>-1.5424660175455509E-2</v>
      </c>
      <c r="T196" s="44">
        <f>Úrvinnsla!T196</f>
        <v>1.3978598284006556E-2</v>
      </c>
      <c r="V196" s="36">
        <f>Úrvinnsla!V196</f>
        <v>8578</v>
      </c>
      <c r="W196" s="37">
        <f>Úrvinnsla!W196</f>
        <v>4144</v>
      </c>
      <c r="X196" s="38">
        <f>Úrvinnsla!X196</f>
        <v>4434</v>
      </c>
      <c r="Y196" s="10">
        <f>Úrvinnsla!Y196</f>
        <v>-1.3046626578094009E-2</v>
      </c>
      <c r="Z196" s="44">
        <f>Úrvinnsla!Z196</f>
        <v>1.3959638573182633E-2</v>
      </c>
    </row>
    <row r="197" spans="1:26" x14ac:dyDescent="0.25">
      <c r="B197" s="65" t="s">
        <v>66</v>
      </c>
      <c r="C197" s="73">
        <f>Úrvinnsla!C197</f>
        <v>89</v>
      </c>
      <c r="D197" s="74">
        <f>Úrvinnsla!D197</f>
        <v>51</v>
      </c>
      <c r="E197" s="75">
        <f>Úrvinnsla!E197</f>
        <v>38</v>
      </c>
      <c r="F197" s="76">
        <f>Úrvinnsla!F197</f>
        <v>106</v>
      </c>
      <c r="G197" s="77">
        <f>Úrvinnsla!G197</f>
        <v>55</v>
      </c>
      <c r="H197" s="78">
        <f>Úrvinnsla!H197</f>
        <v>51</v>
      </c>
      <c r="I197" s="79">
        <f>Úrvinnsla!I197</f>
        <v>34</v>
      </c>
      <c r="J197" s="74">
        <f>Úrvinnsla!J197</f>
        <v>18</v>
      </c>
      <c r="K197" s="75">
        <f>Úrvinnsla!K197</f>
        <v>16</v>
      </c>
      <c r="L197" s="76">
        <f>Úrvinnsla!L197</f>
        <v>3</v>
      </c>
      <c r="M197" s="77">
        <f>Úrvinnsla!M197</f>
        <v>3</v>
      </c>
      <c r="N197" s="78">
        <f>Úrvinnsla!N197</f>
        <v>0</v>
      </c>
      <c r="P197" s="36">
        <f>Úrvinnsla!P197</f>
        <v>232</v>
      </c>
      <c r="Q197" s="37">
        <f>Úrvinnsla!Q197</f>
        <v>127</v>
      </c>
      <c r="R197" s="38">
        <f>Úrvinnsla!R197</f>
        <v>105</v>
      </c>
      <c r="S197" s="43">
        <f>Úrvinnsla!S197</f>
        <v>-1.2243324014267811E-2</v>
      </c>
      <c r="T197" s="44">
        <f>Úrvinnsla!T197</f>
        <v>1.0122433240142678E-2</v>
      </c>
      <c r="V197" s="36">
        <f>Úrvinnsla!V197</f>
        <v>7833</v>
      </c>
      <c r="W197" s="37">
        <f>Úrvinnsla!W197</f>
        <v>3636</v>
      </c>
      <c r="X197" s="38">
        <f>Úrvinnsla!X197</f>
        <v>4197</v>
      </c>
      <c r="Y197" s="10">
        <f>Úrvinnsla!Y197</f>
        <v>-1.1447281428076692E-2</v>
      </c>
      <c r="Z197" s="44">
        <f>Úrvinnsla!Z197</f>
        <v>1.3213487390989516E-2</v>
      </c>
    </row>
    <row r="198" spans="1:26" x14ac:dyDescent="0.25">
      <c r="B198" s="65" t="s">
        <v>67</v>
      </c>
      <c r="C198" s="73">
        <f>Úrvinnsla!C198</f>
        <v>87</v>
      </c>
      <c r="D198" s="74">
        <f>Úrvinnsla!D198</f>
        <v>37</v>
      </c>
      <c r="E198" s="75">
        <f>Úrvinnsla!E198</f>
        <v>50</v>
      </c>
      <c r="F198" s="76">
        <f>Úrvinnsla!F198</f>
        <v>95</v>
      </c>
      <c r="G198" s="77">
        <f>Úrvinnsla!G198</f>
        <v>52</v>
      </c>
      <c r="H198" s="78">
        <f>Úrvinnsla!H198</f>
        <v>43</v>
      </c>
      <c r="I198" s="79">
        <f>Úrvinnsla!I198</f>
        <v>30</v>
      </c>
      <c r="J198" s="74">
        <f>Úrvinnsla!J198</f>
        <v>16</v>
      </c>
      <c r="K198" s="75">
        <f>Úrvinnsla!K198</f>
        <v>14</v>
      </c>
      <c r="L198" s="76">
        <f>Úrvinnsla!L198</f>
        <v>1</v>
      </c>
      <c r="M198" s="77">
        <f>Úrvinnsla!M198</f>
        <v>0</v>
      </c>
      <c r="N198" s="78">
        <f>Úrvinnsla!N198</f>
        <v>1</v>
      </c>
      <c r="P198" s="36">
        <f>Úrvinnsla!P198</f>
        <v>213</v>
      </c>
      <c r="Q198" s="37">
        <f>Úrvinnsla!Q198</f>
        <v>105</v>
      </c>
      <c r="R198" s="38">
        <f>Úrvinnsla!R198</f>
        <v>108</v>
      </c>
      <c r="S198" s="43">
        <f>Úrvinnsla!S198</f>
        <v>-1.0122433240142678E-2</v>
      </c>
      <c r="T198" s="44">
        <f>Úrvinnsla!T198</f>
        <v>1.0411645618432469E-2</v>
      </c>
      <c r="V198" s="36">
        <f>Úrvinnsla!V198</f>
        <v>5821</v>
      </c>
      <c r="W198" s="37">
        <f>Úrvinnsla!W198</f>
        <v>2524</v>
      </c>
      <c r="X198" s="38">
        <f>Úrvinnsla!X198</f>
        <v>3297</v>
      </c>
      <c r="Y198" s="10">
        <f>Úrvinnsla!Y198</f>
        <v>-7.9463526744954823E-3</v>
      </c>
      <c r="Z198" s="44">
        <f>Úrvinnsla!Z198</f>
        <v>1.0380001888990334E-2</v>
      </c>
    </row>
    <row r="199" spans="1:26" x14ac:dyDescent="0.25">
      <c r="B199" s="65" t="s">
        <v>68</v>
      </c>
      <c r="C199" s="73">
        <f>Úrvinnsla!C199</f>
        <v>52</v>
      </c>
      <c r="D199" s="74">
        <f>Úrvinnsla!D199</f>
        <v>23</v>
      </c>
      <c r="E199" s="75">
        <f>Úrvinnsla!E199</f>
        <v>29</v>
      </c>
      <c r="F199" s="76">
        <f>Úrvinnsla!F199</f>
        <v>45</v>
      </c>
      <c r="G199" s="77">
        <f>Úrvinnsla!G199</f>
        <v>16</v>
      </c>
      <c r="H199" s="78">
        <f>Úrvinnsla!H199</f>
        <v>29</v>
      </c>
      <c r="I199" s="79">
        <f>Úrvinnsla!I199</f>
        <v>8</v>
      </c>
      <c r="J199" s="74">
        <f>Úrvinnsla!J199</f>
        <v>4</v>
      </c>
      <c r="K199" s="75">
        <f>Úrvinnsla!K199</f>
        <v>4</v>
      </c>
      <c r="L199" s="76">
        <f>Úrvinnsla!L199</f>
        <v>1</v>
      </c>
      <c r="M199" s="77">
        <f>Úrvinnsla!M199</f>
        <v>1</v>
      </c>
      <c r="N199" s="78">
        <f>Úrvinnsla!N199</f>
        <v>0</v>
      </c>
      <c r="P199" s="36">
        <f>Úrvinnsla!P199</f>
        <v>106</v>
      </c>
      <c r="Q199" s="37">
        <f>Úrvinnsla!Q199</f>
        <v>44</v>
      </c>
      <c r="R199" s="38">
        <f>Úrvinnsla!R199</f>
        <v>62</v>
      </c>
      <c r="S199" s="43">
        <f>Úrvinnsla!S199</f>
        <v>-4.2417815482502655E-3</v>
      </c>
      <c r="T199" s="44">
        <f>Úrvinnsla!T199</f>
        <v>5.9770558179890101E-3</v>
      </c>
      <c r="V199" s="36">
        <f>Úrvinnsla!V199</f>
        <v>3300</v>
      </c>
      <c r="W199" s="37">
        <f>Úrvinnsla!W199</f>
        <v>1270</v>
      </c>
      <c r="X199" s="38">
        <f>Úrvinnsla!X199</f>
        <v>2030</v>
      </c>
      <c r="Y199" s="10">
        <f>Úrvinnsla!Y199</f>
        <v>-3.9983628750432897E-3</v>
      </c>
      <c r="Z199" s="44">
        <f>Úrvinnsla!Z199</f>
        <v>6.3910839656203759E-3</v>
      </c>
    </row>
    <row r="200" spans="1:26" x14ac:dyDescent="0.25">
      <c r="B200" s="65" t="s">
        <v>69</v>
      </c>
      <c r="C200" s="73">
        <f>Úrvinnsla!C200</f>
        <v>26</v>
      </c>
      <c r="D200" s="74">
        <f>Úrvinnsla!D200</f>
        <v>9</v>
      </c>
      <c r="E200" s="75">
        <f>Úrvinnsla!E200</f>
        <v>17</v>
      </c>
      <c r="F200" s="76">
        <f>Úrvinnsla!F200</f>
        <v>11</v>
      </c>
      <c r="G200" s="77">
        <f>Úrvinnsla!G200</f>
        <v>7</v>
      </c>
      <c r="H200" s="78">
        <f>Úrvinnsla!H200</f>
        <v>4</v>
      </c>
      <c r="I200" s="79">
        <f>Úrvinnsla!I200</f>
        <v>3</v>
      </c>
      <c r="J200" s="74">
        <f>Úrvinnsla!J200</f>
        <v>1</v>
      </c>
      <c r="K200" s="75">
        <f>Úrvinnsla!K200</f>
        <v>2</v>
      </c>
      <c r="L200" s="76">
        <f>Úrvinnsla!L200</f>
        <v>2</v>
      </c>
      <c r="M200" s="77">
        <f>Úrvinnsla!M200</f>
        <v>1</v>
      </c>
      <c r="N200" s="78">
        <f>Úrvinnsla!N200</f>
        <v>1</v>
      </c>
      <c r="P200" s="36">
        <f>Úrvinnsla!P200</f>
        <v>42</v>
      </c>
      <c r="Q200" s="37">
        <f>Úrvinnsla!Q200</f>
        <v>18</v>
      </c>
      <c r="R200" s="38">
        <f>Úrvinnsla!R200</f>
        <v>24</v>
      </c>
      <c r="S200" s="43">
        <f>Úrvinnsla!S200</f>
        <v>-1.7352742697387448E-3</v>
      </c>
      <c r="T200" s="44">
        <f>Úrvinnsla!T200</f>
        <v>2.3136990263183262E-3</v>
      </c>
      <c r="V200" s="36">
        <f>Úrvinnsla!V200</f>
        <v>1169</v>
      </c>
      <c r="W200" s="37">
        <f>Úrvinnsla!W200</f>
        <v>395</v>
      </c>
      <c r="X200" s="38">
        <f>Úrvinnsla!X200</f>
        <v>774</v>
      </c>
      <c r="Y200" s="10">
        <f>Úrvinnsla!Y200</f>
        <v>-1.2435853036551962E-3</v>
      </c>
      <c r="Z200" s="44">
        <f>Úrvinnsla!Z200</f>
        <v>2.4367975317192959E-3</v>
      </c>
    </row>
    <row r="201" spans="1:26" x14ac:dyDescent="0.25">
      <c r="B201" s="65" t="s">
        <v>70</v>
      </c>
      <c r="C201" s="73">
        <f>Úrvinnsla!C201</f>
        <v>3</v>
      </c>
      <c r="D201" s="74">
        <f>Úrvinnsla!D201</f>
        <v>3</v>
      </c>
      <c r="E201" s="75">
        <f>Úrvinnsla!E201</f>
        <v>0</v>
      </c>
      <c r="F201" s="76">
        <f>Úrvinnsla!F201</f>
        <v>3</v>
      </c>
      <c r="G201" s="77">
        <f>Úrvinnsla!G201</f>
        <v>1</v>
      </c>
      <c r="H201" s="78">
        <f>Úrvinnsla!H201</f>
        <v>2</v>
      </c>
      <c r="I201" s="79">
        <f>Úrvinnsla!I201</f>
        <v>1</v>
      </c>
      <c r="J201" s="74">
        <f>Úrvinnsla!J201</f>
        <v>0</v>
      </c>
      <c r="K201" s="75">
        <f>Úrvinnsla!K201</f>
        <v>1</v>
      </c>
      <c r="L201" s="76">
        <f>Úrvinnsla!L201</f>
        <v>0</v>
      </c>
      <c r="M201" s="77">
        <f>Úrvinnsla!M201</f>
        <v>0</v>
      </c>
      <c r="N201" s="78">
        <f>Úrvinnsla!N201</f>
        <v>0</v>
      </c>
      <c r="P201" s="36">
        <f>Úrvinnsla!P201</f>
        <v>7</v>
      </c>
      <c r="Q201" s="37">
        <f>Úrvinnsla!Q201</f>
        <v>4</v>
      </c>
      <c r="R201" s="38">
        <f>Úrvinnsla!R201</f>
        <v>3</v>
      </c>
      <c r="S201" s="43">
        <f>Úrvinnsla!S201</f>
        <v>-3.8561650438638772E-4</v>
      </c>
      <c r="T201" s="44">
        <f>Úrvinnsla!T201</f>
        <v>2.8921237828979078E-4</v>
      </c>
      <c r="V201" s="36">
        <f>Úrvinnsla!V201</f>
        <v>250</v>
      </c>
      <c r="W201" s="37">
        <f>Úrvinnsla!W201</f>
        <v>58</v>
      </c>
      <c r="X201" s="38">
        <f>Úrvinnsla!X201</f>
        <v>192</v>
      </c>
      <c r="Y201" s="10">
        <f>Úrvinnsla!Y201</f>
        <v>-1.8260239901772503E-4</v>
      </c>
      <c r="Z201" s="44">
        <f>Úrvinnsla!Z201</f>
        <v>6.0447690709315867E-4</v>
      </c>
    </row>
    <row r="202" spans="1:26" ht="15.75" thickBot="1" x14ac:dyDescent="0.3">
      <c r="B202" s="65" t="s">
        <v>71</v>
      </c>
      <c r="C202" s="80">
        <f>Úrvinnsla!C202</f>
        <v>1</v>
      </c>
      <c r="D202" s="81">
        <f>Úrvinnsla!D202</f>
        <v>0</v>
      </c>
      <c r="E202" s="82">
        <f>Úrvinnsla!E202</f>
        <v>1</v>
      </c>
      <c r="F202" s="83">
        <f>Úrvinnsla!F202</f>
        <v>1</v>
      </c>
      <c r="G202" s="84">
        <f>Úrvinnsla!G202</f>
        <v>0</v>
      </c>
      <c r="H202" s="85">
        <f>Úrvinnsla!H202</f>
        <v>1</v>
      </c>
      <c r="I202" s="86">
        <f>Úrvinnsla!I202</f>
        <v>0</v>
      </c>
      <c r="J202" s="81">
        <f>Úrvinnsla!J202</f>
        <v>0</v>
      </c>
      <c r="K202" s="82">
        <f>Úrvinnsla!K202</f>
        <v>0</v>
      </c>
      <c r="L202" s="83">
        <f>Úrvinnsla!L202</f>
        <v>0</v>
      </c>
      <c r="M202" s="84">
        <f>Úrvinnsla!M202</f>
        <v>0</v>
      </c>
      <c r="N202" s="85">
        <f>Úrvinnsla!N202</f>
        <v>0</v>
      </c>
      <c r="P202" s="39">
        <f>Úrvinnsla!P202</f>
        <v>2</v>
      </c>
      <c r="Q202" s="40">
        <f>Úrvinnsla!Q202</f>
        <v>0</v>
      </c>
      <c r="R202" s="41">
        <f>Úrvinnsla!R202</f>
        <v>2</v>
      </c>
      <c r="S202" s="45">
        <f>Úrvinnsla!S202</f>
        <v>0</v>
      </c>
      <c r="T202" s="46">
        <f>Úrvinnsla!T202</f>
        <v>1.9280825219319386E-4</v>
      </c>
      <c r="V202" s="39">
        <f>Úrvinnsla!V202</f>
        <v>43</v>
      </c>
      <c r="W202" s="40">
        <f>Úrvinnsla!W202</f>
        <v>8</v>
      </c>
      <c r="X202" s="41">
        <f>Úrvinnsla!X202</f>
        <v>35</v>
      </c>
      <c r="Y202" s="51">
        <f>Úrvinnsla!Y202</f>
        <v>-2.518653779554828E-5</v>
      </c>
      <c r="Z202" s="46">
        <f>Úrvinnsla!Z202</f>
        <v>1.1019110285552373E-4</v>
      </c>
    </row>
    <row r="203" spans="1:26" x14ac:dyDescent="0.25">
      <c r="C203" s="107"/>
      <c r="D203" s="107"/>
      <c r="H203" s="107"/>
      <c r="I203" s="107"/>
      <c r="J203" s="108"/>
      <c r="O203" s="2" t="s">
        <v>46</v>
      </c>
      <c r="P203" s="9">
        <f>SUM(P182:P202)</f>
        <v>10373</v>
      </c>
      <c r="Q203" s="9">
        <f>SUM(Q182:Q202)</f>
        <v>5515</v>
      </c>
      <c r="R203" s="9">
        <f>SUM(R182:R202)</f>
        <v>4858</v>
      </c>
      <c r="U203" s="2" t="s">
        <v>46</v>
      </c>
      <c r="V203" s="9">
        <f>SUM(V182:V202)</f>
        <v>317630</v>
      </c>
      <c r="W203" s="9">
        <f>SUM(W182:W202)</f>
        <v>159936</v>
      </c>
      <c r="X203" s="9">
        <f>SUM(X182:X202)</f>
        <v>157694</v>
      </c>
    </row>
    <row r="204" spans="1:26" ht="15.75" thickBot="1" x14ac:dyDescent="0.3"/>
    <row r="205" spans="1:26" ht="21.75" thickBot="1" x14ac:dyDescent="0.4">
      <c r="A205" s="2" t="s">
        <v>44</v>
      </c>
      <c r="B205" s="64">
        <v>2011</v>
      </c>
      <c r="C205" s="127" t="s">
        <v>34</v>
      </c>
      <c r="D205" s="128"/>
      <c r="E205" s="129"/>
      <c r="F205" s="127" t="s">
        <v>35</v>
      </c>
      <c r="G205" s="128"/>
      <c r="H205" s="129"/>
      <c r="I205" s="127" t="s">
        <v>36</v>
      </c>
      <c r="J205" s="128"/>
      <c r="K205" s="129"/>
      <c r="L205" s="127" t="s">
        <v>37</v>
      </c>
      <c r="M205" s="128"/>
      <c r="N205" s="129"/>
      <c r="O205" s="42"/>
      <c r="P205" s="130" t="s">
        <v>44</v>
      </c>
      <c r="Q205" s="131"/>
      <c r="R205" s="132"/>
      <c r="S205" s="133">
        <f>B205</f>
        <v>2011</v>
      </c>
      <c r="T205" s="134"/>
      <c r="V205" s="130" t="s">
        <v>45</v>
      </c>
      <c r="W205" s="131"/>
      <c r="X205" s="132"/>
      <c r="Y205" s="133">
        <f>B205</f>
        <v>2011</v>
      </c>
      <c r="Z205" s="134"/>
    </row>
    <row r="206" spans="1:26" ht="15.75" thickBot="1" x14ac:dyDescent="0.3">
      <c r="A206" s="2"/>
      <c r="B206" s="65"/>
      <c r="C206" s="13" t="s">
        <v>46</v>
      </c>
      <c r="D206" s="12" t="s">
        <v>47</v>
      </c>
      <c r="E206" s="14" t="s">
        <v>48</v>
      </c>
      <c r="F206" s="13" t="s">
        <v>46</v>
      </c>
      <c r="G206" s="12" t="s">
        <v>47</v>
      </c>
      <c r="H206" s="14" t="s">
        <v>48</v>
      </c>
      <c r="I206" s="13" t="s">
        <v>46</v>
      </c>
      <c r="J206" s="12" t="s">
        <v>47</v>
      </c>
      <c r="K206" s="14" t="s">
        <v>48</v>
      </c>
      <c r="L206" s="13" t="s">
        <v>46</v>
      </c>
      <c r="M206" s="12" t="s">
        <v>47</v>
      </c>
      <c r="N206" s="14" t="s">
        <v>48</v>
      </c>
      <c r="O206" s="12"/>
      <c r="P206" s="21" t="s">
        <v>46</v>
      </c>
      <c r="Q206" s="22" t="s">
        <v>47</v>
      </c>
      <c r="R206" s="23" t="s">
        <v>48</v>
      </c>
      <c r="S206" s="18" t="s">
        <v>49</v>
      </c>
      <c r="T206" s="20" t="s">
        <v>50</v>
      </c>
      <c r="U206" s="2"/>
      <c r="V206" s="15" t="s">
        <v>46</v>
      </c>
      <c r="W206" s="16" t="s">
        <v>47</v>
      </c>
      <c r="X206" s="17" t="s">
        <v>48</v>
      </c>
      <c r="Y206" s="18" t="s">
        <v>49</v>
      </c>
      <c r="Z206" s="20" t="s">
        <v>50</v>
      </c>
    </row>
    <row r="207" spans="1:26" x14ac:dyDescent="0.25">
      <c r="B207" s="65" t="s">
        <v>51</v>
      </c>
      <c r="C207" s="66">
        <f>Úrvinnsla!C207</f>
        <v>313</v>
      </c>
      <c r="D207" s="67">
        <f>Úrvinnsla!D207</f>
        <v>166</v>
      </c>
      <c r="E207" s="68">
        <f>Úrvinnsla!E207</f>
        <v>147</v>
      </c>
      <c r="F207" s="69">
        <f>Úrvinnsla!F207</f>
        <v>333</v>
      </c>
      <c r="G207" s="70">
        <f>Úrvinnsla!G207</f>
        <v>176</v>
      </c>
      <c r="H207" s="71">
        <f>Úrvinnsla!H207</f>
        <v>157</v>
      </c>
      <c r="I207" s="72">
        <f>Úrvinnsla!I207</f>
        <v>36</v>
      </c>
      <c r="J207" s="67">
        <f>Úrvinnsla!J207</f>
        <v>19</v>
      </c>
      <c r="K207" s="68">
        <f>Úrvinnsla!K207</f>
        <v>17</v>
      </c>
      <c r="L207" s="69">
        <f>Úrvinnsla!L207</f>
        <v>0</v>
      </c>
      <c r="M207" s="70">
        <f>Úrvinnsla!M207</f>
        <v>0</v>
      </c>
      <c r="N207" s="71">
        <f>Úrvinnsla!N207</f>
        <v>0</v>
      </c>
      <c r="P207" s="33">
        <f>Úrvinnsla!P207</f>
        <v>682</v>
      </c>
      <c r="Q207" s="34">
        <f>Úrvinnsla!Q207</f>
        <v>361</v>
      </c>
      <c r="R207" s="35">
        <f>Úrvinnsla!R207</f>
        <v>321</v>
      </c>
      <c r="S207" s="43">
        <f>Úrvinnsla!S207</f>
        <v>-3.5792187190164582E-2</v>
      </c>
      <c r="T207" s="44">
        <f>Úrvinnsla!T207</f>
        <v>3.1826293872694825E-2</v>
      </c>
      <c r="V207" s="33">
        <f>Úrvinnsla!V207</f>
        <v>23348</v>
      </c>
      <c r="W207" s="34">
        <f>Úrvinnsla!W207</f>
        <v>11994</v>
      </c>
      <c r="X207" s="35">
        <f>Úrvinnsla!X207</f>
        <v>11354</v>
      </c>
      <c r="Y207" s="50">
        <f>Úrvinnsla!Y207</f>
        <v>-3.8461908472586993E-2</v>
      </c>
      <c r="Z207" s="48">
        <f>Úrvinnsla!Z207</f>
        <v>3.6409580523407765E-2</v>
      </c>
    </row>
    <row r="208" spans="1:26" x14ac:dyDescent="0.25">
      <c r="B208" s="65" t="s">
        <v>52</v>
      </c>
      <c r="C208" s="73">
        <f>Úrvinnsla!C208</f>
        <v>301</v>
      </c>
      <c r="D208" s="74">
        <f>Úrvinnsla!D208</f>
        <v>159</v>
      </c>
      <c r="E208" s="75">
        <f>Úrvinnsla!E208</f>
        <v>142</v>
      </c>
      <c r="F208" s="76">
        <f>Úrvinnsla!F208</f>
        <v>298</v>
      </c>
      <c r="G208" s="77">
        <f>Úrvinnsla!G208</f>
        <v>159</v>
      </c>
      <c r="H208" s="78">
        <f>Úrvinnsla!H208</f>
        <v>139</v>
      </c>
      <c r="I208" s="79">
        <f>Úrvinnsla!I208</f>
        <v>44</v>
      </c>
      <c r="J208" s="74">
        <f>Úrvinnsla!J208</f>
        <v>18</v>
      </c>
      <c r="K208" s="75">
        <f>Úrvinnsla!K208</f>
        <v>26</v>
      </c>
      <c r="L208" s="76">
        <f>Úrvinnsla!L208</f>
        <v>4</v>
      </c>
      <c r="M208" s="77">
        <f>Úrvinnsla!M208</f>
        <v>4</v>
      </c>
      <c r="N208" s="78">
        <f>Úrvinnsla!N208</f>
        <v>0</v>
      </c>
      <c r="P208" s="36">
        <f>Úrvinnsla!P208</f>
        <v>647</v>
      </c>
      <c r="Q208" s="37">
        <f>Úrvinnsla!Q208</f>
        <v>340</v>
      </c>
      <c r="R208" s="38">
        <f>Úrvinnsla!R208</f>
        <v>307</v>
      </c>
      <c r="S208" s="43">
        <f>Úrvinnsla!S208</f>
        <v>-3.3710093198492962E-2</v>
      </c>
      <c r="T208" s="44">
        <f>Úrvinnsla!T208</f>
        <v>3.0438231211580409E-2</v>
      </c>
      <c r="V208" s="36">
        <f>Úrvinnsla!V208</f>
        <v>21026</v>
      </c>
      <c r="W208" s="37">
        <f>Úrvinnsla!W208</f>
        <v>10703</v>
      </c>
      <c r="X208" s="38">
        <f>Úrvinnsla!X208</f>
        <v>10323</v>
      </c>
      <c r="Y208" s="10">
        <f>Úrvinnsla!Y208</f>
        <v>-3.4321978187602013E-2</v>
      </c>
      <c r="Z208" s="44">
        <f>Úrvinnsla!Z208</f>
        <v>3.3103408467776846E-2</v>
      </c>
    </row>
    <row r="209" spans="2:26" x14ac:dyDescent="0.25">
      <c r="B209" s="65" t="s">
        <v>53</v>
      </c>
      <c r="C209" s="73">
        <f>Úrvinnsla!C209</f>
        <v>365</v>
      </c>
      <c r="D209" s="74">
        <f>Úrvinnsla!D209</f>
        <v>184</v>
      </c>
      <c r="E209" s="75">
        <f>Úrvinnsla!E209</f>
        <v>181</v>
      </c>
      <c r="F209" s="76">
        <f>Úrvinnsla!F209</f>
        <v>325</v>
      </c>
      <c r="G209" s="77">
        <f>Úrvinnsla!G209</f>
        <v>163</v>
      </c>
      <c r="H209" s="78">
        <f>Úrvinnsla!H209</f>
        <v>162</v>
      </c>
      <c r="I209" s="79">
        <f>Úrvinnsla!I209</f>
        <v>45</v>
      </c>
      <c r="J209" s="74">
        <f>Úrvinnsla!J209</f>
        <v>22</v>
      </c>
      <c r="K209" s="75">
        <f>Úrvinnsla!K209</f>
        <v>23</v>
      </c>
      <c r="L209" s="76">
        <f>Úrvinnsla!L209</f>
        <v>8</v>
      </c>
      <c r="M209" s="77">
        <f>Úrvinnsla!M209</f>
        <v>5</v>
      </c>
      <c r="N209" s="78">
        <f>Úrvinnsla!N209</f>
        <v>3</v>
      </c>
      <c r="P209" s="36">
        <f>Úrvinnsla!P209</f>
        <v>743</v>
      </c>
      <c r="Q209" s="37">
        <f>Úrvinnsla!Q209</f>
        <v>374</v>
      </c>
      <c r="R209" s="38">
        <f>Úrvinnsla!R209</f>
        <v>369</v>
      </c>
      <c r="S209" s="43">
        <f>Úrvinnsla!S209</f>
        <v>-3.7081102518342256E-2</v>
      </c>
      <c r="T209" s="44">
        <f>Úrvinnsla!T209</f>
        <v>3.6585365853658534E-2</v>
      </c>
      <c r="V209" s="36">
        <f>Úrvinnsla!V209</f>
        <v>21700</v>
      </c>
      <c r="W209" s="37">
        <f>Úrvinnsla!W209</f>
        <v>11044</v>
      </c>
      <c r="X209" s="38">
        <f>Úrvinnsla!X209</f>
        <v>10656</v>
      </c>
      <c r="Y209" s="10">
        <f>Úrvinnsla!Y209</f>
        <v>-3.5415484173024071E-2</v>
      </c>
      <c r="Z209" s="44">
        <f>Úrvinnsla!Z209</f>
        <v>3.4171260353834165E-2</v>
      </c>
    </row>
    <row r="210" spans="2:26" x14ac:dyDescent="0.25">
      <c r="B210" s="65" t="s">
        <v>54</v>
      </c>
      <c r="C210" s="73">
        <f>Úrvinnsla!C210</f>
        <v>364</v>
      </c>
      <c r="D210" s="74">
        <f>Úrvinnsla!D210</f>
        <v>193</v>
      </c>
      <c r="E210" s="75">
        <f>Úrvinnsla!E210</f>
        <v>171</v>
      </c>
      <c r="F210" s="76">
        <f>Úrvinnsla!F210</f>
        <v>344</v>
      </c>
      <c r="G210" s="77">
        <f>Úrvinnsla!G210</f>
        <v>158</v>
      </c>
      <c r="H210" s="78">
        <f>Úrvinnsla!H210</f>
        <v>186</v>
      </c>
      <c r="I210" s="79">
        <f>Úrvinnsla!I210</f>
        <v>43</v>
      </c>
      <c r="J210" s="74">
        <f>Úrvinnsla!J210</f>
        <v>24</v>
      </c>
      <c r="K210" s="75">
        <f>Úrvinnsla!K210</f>
        <v>19</v>
      </c>
      <c r="L210" s="76">
        <f>Úrvinnsla!L210</f>
        <v>3</v>
      </c>
      <c r="M210" s="77">
        <f>Úrvinnsla!M210</f>
        <v>3</v>
      </c>
      <c r="N210" s="78">
        <f>Úrvinnsla!N210</f>
        <v>0</v>
      </c>
      <c r="P210" s="36">
        <f>Úrvinnsla!P210</f>
        <v>754</v>
      </c>
      <c r="Q210" s="37">
        <f>Úrvinnsla!Q210</f>
        <v>378</v>
      </c>
      <c r="R210" s="38">
        <f>Úrvinnsla!R210</f>
        <v>376</v>
      </c>
      <c r="S210" s="43">
        <f>Úrvinnsla!S210</f>
        <v>-3.7477691850089236E-2</v>
      </c>
      <c r="T210" s="44">
        <f>Úrvinnsla!T210</f>
        <v>3.7279397184215746E-2</v>
      </c>
      <c r="V210" s="36">
        <f>Úrvinnsla!V210</f>
        <v>23153</v>
      </c>
      <c r="W210" s="37">
        <f>Úrvinnsla!W210</f>
        <v>11885</v>
      </c>
      <c r="X210" s="38">
        <f>Úrvinnsla!X210</f>
        <v>11268</v>
      </c>
      <c r="Y210" s="10">
        <f>Úrvinnsla!Y210</f>
        <v>-3.8112371368742404E-2</v>
      </c>
      <c r="Z210" s="44">
        <f>Úrvinnsla!Z210</f>
        <v>3.6133798955236801E-2</v>
      </c>
    </row>
    <row r="211" spans="2:26" x14ac:dyDescent="0.25">
      <c r="B211" s="65" t="s">
        <v>55</v>
      </c>
      <c r="C211" s="73">
        <f>Úrvinnsla!C211</f>
        <v>343</v>
      </c>
      <c r="D211" s="74">
        <f>Úrvinnsla!D211</f>
        <v>190</v>
      </c>
      <c r="E211" s="75">
        <f>Úrvinnsla!E211</f>
        <v>153</v>
      </c>
      <c r="F211" s="76">
        <f>Úrvinnsla!F211</f>
        <v>289</v>
      </c>
      <c r="G211" s="77">
        <f>Úrvinnsla!G211</f>
        <v>153</v>
      </c>
      <c r="H211" s="78">
        <f>Úrvinnsla!H211</f>
        <v>136</v>
      </c>
      <c r="I211" s="79">
        <f>Úrvinnsla!I211</f>
        <v>47</v>
      </c>
      <c r="J211" s="74">
        <f>Úrvinnsla!J211</f>
        <v>28</v>
      </c>
      <c r="K211" s="75">
        <f>Úrvinnsla!K211</f>
        <v>19</v>
      </c>
      <c r="L211" s="76">
        <f>Úrvinnsla!L211</f>
        <v>12</v>
      </c>
      <c r="M211" s="77">
        <f>Úrvinnsla!M211</f>
        <v>6</v>
      </c>
      <c r="N211" s="78">
        <f>Úrvinnsla!N211</f>
        <v>6</v>
      </c>
      <c r="P211" s="36">
        <f>Úrvinnsla!P211</f>
        <v>691</v>
      </c>
      <c r="Q211" s="37">
        <f>Úrvinnsla!Q211</f>
        <v>377</v>
      </c>
      <c r="R211" s="38">
        <f>Úrvinnsla!R211</f>
        <v>314</v>
      </c>
      <c r="S211" s="43">
        <f>Úrvinnsla!S211</f>
        <v>-3.7378544517152487E-2</v>
      </c>
      <c r="T211" s="44">
        <f>Úrvinnsla!T211</f>
        <v>3.1132262542137617E-2</v>
      </c>
      <c r="V211" s="36">
        <f>Úrvinnsla!V211</f>
        <v>22564</v>
      </c>
      <c r="W211" s="37">
        <f>Úrvinnsla!W211</f>
        <v>11594</v>
      </c>
      <c r="X211" s="38">
        <f>Úrvinnsla!X211</f>
        <v>10970</v>
      </c>
      <c r="Y211" s="10">
        <f>Úrvinnsla!Y211</f>
        <v>-3.7179203504349972E-2</v>
      </c>
      <c r="Z211" s="44">
        <f>Úrvinnsla!Z211</f>
        <v>3.5178183753900222E-2</v>
      </c>
    </row>
    <row r="212" spans="2:26" x14ac:dyDescent="0.25">
      <c r="B212" s="65" t="s">
        <v>56</v>
      </c>
      <c r="C212" s="73">
        <f>Úrvinnsla!C212</f>
        <v>340</v>
      </c>
      <c r="D212" s="74">
        <f>Úrvinnsla!D212</f>
        <v>188</v>
      </c>
      <c r="E212" s="75">
        <f>Úrvinnsla!E212</f>
        <v>152</v>
      </c>
      <c r="F212" s="76">
        <f>Úrvinnsla!F212</f>
        <v>284</v>
      </c>
      <c r="G212" s="77">
        <f>Úrvinnsla!G212</f>
        <v>145</v>
      </c>
      <c r="H212" s="78">
        <f>Úrvinnsla!H212</f>
        <v>139</v>
      </c>
      <c r="I212" s="79">
        <f>Úrvinnsla!I212</f>
        <v>23</v>
      </c>
      <c r="J212" s="74">
        <f>Úrvinnsla!J212</f>
        <v>16</v>
      </c>
      <c r="K212" s="75">
        <f>Úrvinnsla!K212</f>
        <v>7</v>
      </c>
      <c r="L212" s="76">
        <f>Úrvinnsla!L212</f>
        <v>2</v>
      </c>
      <c r="M212" s="77">
        <f>Úrvinnsla!M212</f>
        <v>2</v>
      </c>
      <c r="N212" s="78">
        <f>Úrvinnsla!N212</f>
        <v>0</v>
      </c>
      <c r="P212" s="36">
        <f>Úrvinnsla!P212</f>
        <v>649</v>
      </c>
      <c r="Q212" s="37">
        <f>Úrvinnsla!Q212</f>
        <v>351</v>
      </c>
      <c r="R212" s="38">
        <f>Úrvinnsla!R212</f>
        <v>298</v>
      </c>
      <c r="S212" s="43">
        <f>Úrvinnsla!S212</f>
        <v>-3.4800713860797146E-2</v>
      </c>
      <c r="T212" s="44">
        <f>Úrvinnsla!T212</f>
        <v>2.9545905215149711E-2</v>
      </c>
      <c r="V212" s="36">
        <f>Úrvinnsla!V212</f>
        <v>21959</v>
      </c>
      <c r="W212" s="37">
        <f>Úrvinnsla!W212</f>
        <v>11156</v>
      </c>
      <c r="X212" s="38">
        <f>Úrvinnsla!X212</f>
        <v>10803</v>
      </c>
      <c r="Y212" s="10">
        <f>Úrvinnsla!Y212</f>
        <v>-3.577464156413044E-2</v>
      </c>
      <c r="Z212" s="44">
        <f>Úrvinnsla!Z212</f>
        <v>3.4642654429661267E-2</v>
      </c>
    </row>
    <row r="213" spans="2:26" x14ac:dyDescent="0.25">
      <c r="B213" s="65" t="s">
        <v>57</v>
      </c>
      <c r="C213" s="73">
        <f>Úrvinnsla!C213</f>
        <v>279</v>
      </c>
      <c r="D213" s="74">
        <f>Úrvinnsla!D213</f>
        <v>159</v>
      </c>
      <c r="E213" s="75">
        <f>Úrvinnsla!E213</f>
        <v>120</v>
      </c>
      <c r="F213" s="76">
        <f>Úrvinnsla!F213</f>
        <v>268</v>
      </c>
      <c r="G213" s="77">
        <f>Úrvinnsla!G213</f>
        <v>144</v>
      </c>
      <c r="H213" s="78">
        <f>Úrvinnsla!H213</f>
        <v>124</v>
      </c>
      <c r="I213" s="79">
        <f>Úrvinnsla!I213</f>
        <v>33</v>
      </c>
      <c r="J213" s="74">
        <f>Úrvinnsla!J213</f>
        <v>12</v>
      </c>
      <c r="K213" s="75">
        <f>Úrvinnsla!K213</f>
        <v>21</v>
      </c>
      <c r="L213" s="76">
        <f>Úrvinnsla!L213</f>
        <v>5</v>
      </c>
      <c r="M213" s="77">
        <f>Úrvinnsla!M213</f>
        <v>4</v>
      </c>
      <c r="N213" s="78">
        <f>Úrvinnsla!N213</f>
        <v>1</v>
      </c>
      <c r="P213" s="36">
        <f>Úrvinnsla!P213</f>
        <v>585</v>
      </c>
      <c r="Q213" s="37">
        <f>Úrvinnsla!Q213</f>
        <v>319</v>
      </c>
      <c r="R213" s="38">
        <f>Úrvinnsla!R213</f>
        <v>266</v>
      </c>
      <c r="S213" s="43">
        <f>Úrvinnsla!S213</f>
        <v>-3.1627999206821335E-2</v>
      </c>
      <c r="T213" s="44">
        <f>Úrvinnsla!T213</f>
        <v>2.6373190561173904E-2</v>
      </c>
      <c r="V213" s="36">
        <f>Úrvinnsla!V213</f>
        <v>21600</v>
      </c>
      <c r="W213" s="37">
        <f>Úrvinnsla!W213</f>
        <v>10907</v>
      </c>
      <c r="X213" s="38">
        <f>Úrvinnsla!X213</f>
        <v>10693</v>
      </c>
      <c r="Y213" s="10">
        <f>Úrvinnsla!Y213</f>
        <v>-3.4976157721402897E-2</v>
      </c>
      <c r="Z213" s="44">
        <f>Úrvinnsla!Z213</f>
        <v>3.4289910563396087E-2</v>
      </c>
    </row>
    <row r="214" spans="2:26" x14ac:dyDescent="0.25">
      <c r="B214" s="65" t="s">
        <v>58</v>
      </c>
      <c r="C214" s="73">
        <f>Úrvinnsla!C214</f>
        <v>281</v>
      </c>
      <c r="D214" s="74">
        <f>Úrvinnsla!D214</f>
        <v>156</v>
      </c>
      <c r="E214" s="75">
        <f>Úrvinnsla!E214</f>
        <v>125</v>
      </c>
      <c r="F214" s="76">
        <f>Úrvinnsla!F214</f>
        <v>314</v>
      </c>
      <c r="G214" s="77">
        <f>Úrvinnsla!G214</f>
        <v>158</v>
      </c>
      <c r="H214" s="78">
        <f>Úrvinnsla!H214</f>
        <v>156</v>
      </c>
      <c r="I214" s="79">
        <f>Úrvinnsla!I214</f>
        <v>33</v>
      </c>
      <c r="J214" s="74">
        <f>Úrvinnsla!J214</f>
        <v>20</v>
      </c>
      <c r="K214" s="75">
        <f>Úrvinnsla!K214</f>
        <v>13</v>
      </c>
      <c r="L214" s="76">
        <f>Úrvinnsla!L214</f>
        <v>2</v>
      </c>
      <c r="M214" s="77">
        <f>Úrvinnsla!M214</f>
        <v>1</v>
      </c>
      <c r="N214" s="78">
        <f>Úrvinnsla!N214</f>
        <v>1</v>
      </c>
      <c r="P214" s="36">
        <f>Úrvinnsla!P214</f>
        <v>630</v>
      </c>
      <c r="Q214" s="37">
        <f>Úrvinnsla!Q214</f>
        <v>335</v>
      </c>
      <c r="R214" s="38">
        <f>Úrvinnsla!R214</f>
        <v>295</v>
      </c>
      <c r="S214" s="43">
        <f>Úrvinnsla!S214</f>
        <v>-3.321435653380924E-2</v>
      </c>
      <c r="T214" s="44">
        <f>Úrvinnsla!T214</f>
        <v>2.924846321633948E-2</v>
      </c>
      <c r="V214" s="36">
        <f>Úrvinnsla!V214</f>
        <v>21105</v>
      </c>
      <c r="W214" s="37">
        <f>Úrvinnsla!W214</f>
        <v>10637</v>
      </c>
      <c r="X214" s="38">
        <f>Úrvinnsla!X214</f>
        <v>10468</v>
      </c>
      <c r="Y214" s="10">
        <f>Úrvinnsla!Y214</f>
        <v>-3.4110331867842909E-2</v>
      </c>
      <c r="Z214" s="44">
        <f>Úrvinnsla!Z214</f>
        <v>3.3568389018762766E-2</v>
      </c>
    </row>
    <row r="215" spans="2:26" x14ac:dyDescent="0.25">
      <c r="B215" s="65" t="s">
        <v>59</v>
      </c>
      <c r="C215" s="73">
        <f>Úrvinnsla!C215</f>
        <v>343</v>
      </c>
      <c r="D215" s="74">
        <f>Úrvinnsla!D215</f>
        <v>178</v>
      </c>
      <c r="E215" s="75">
        <f>Úrvinnsla!E215</f>
        <v>165</v>
      </c>
      <c r="F215" s="76">
        <f>Úrvinnsla!F215</f>
        <v>305</v>
      </c>
      <c r="G215" s="77">
        <f>Úrvinnsla!G215</f>
        <v>162</v>
      </c>
      <c r="H215" s="78">
        <f>Úrvinnsla!H215</f>
        <v>143</v>
      </c>
      <c r="I215" s="79">
        <f>Úrvinnsla!I215</f>
        <v>36</v>
      </c>
      <c r="J215" s="74">
        <f>Úrvinnsla!J215</f>
        <v>18</v>
      </c>
      <c r="K215" s="75">
        <f>Úrvinnsla!K215</f>
        <v>18</v>
      </c>
      <c r="L215" s="76">
        <f>Úrvinnsla!L215</f>
        <v>2</v>
      </c>
      <c r="M215" s="77">
        <f>Úrvinnsla!M215</f>
        <v>2</v>
      </c>
      <c r="N215" s="78">
        <f>Úrvinnsla!N215</f>
        <v>0</v>
      </c>
      <c r="P215" s="36">
        <f>Úrvinnsla!P215</f>
        <v>686</v>
      </c>
      <c r="Q215" s="37">
        <f>Úrvinnsla!Q215</f>
        <v>360</v>
      </c>
      <c r="R215" s="38">
        <f>Úrvinnsla!R215</f>
        <v>326</v>
      </c>
      <c r="S215" s="43">
        <f>Úrvinnsla!S215</f>
        <v>-3.569303985722784E-2</v>
      </c>
      <c r="T215" s="44">
        <f>Úrvinnsla!T215</f>
        <v>3.2322030537378546E-2</v>
      </c>
      <c r="V215" s="36">
        <f>Úrvinnsla!V215</f>
        <v>20234</v>
      </c>
      <c r="W215" s="37">
        <f>Úrvinnsla!W215</f>
        <v>10049</v>
      </c>
      <c r="X215" s="38">
        <f>Úrvinnsla!X215</f>
        <v>10185</v>
      </c>
      <c r="Y215" s="10">
        <f>Úrvinnsla!Y215</f>
        <v>-3.2224755564534489E-2</v>
      </c>
      <c r="Z215" s="44">
        <f>Úrvinnsla!Z215</f>
        <v>3.2660875253735074E-2</v>
      </c>
    </row>
    <row r="216" spans="2:26" x14ac:dyDescent="0.25">
      <c r="B216" s="65" t="s">
        <v>60</v>
      </c>
      <c r="C216" s="73">
        <f>Úrvinnsla!C216</f>
        <v>353</v>
      </c>
      <c r="D216" s="74">
        <f>Úrvinnsla!D216</f>
        <v>197</v>
      </c>
      <c r="E216" s="75">
        <f>Úrvinnsla!E216</f>
        <v>156</v>
      </c>
      <c r="F216" s="76">
        <f>Úrvinnsla!F216</f>
        <v>329</v>
      </c>
      <c r="G216" s="77">
        <f>Úrvinnsla!G216</f>
        <v>162</v>
      </c>
      <c r="H216" s="78">
        <f>Úrvinnsla!H216</f>
        <v>167</v>
      </c>
      <c r="I216" s="79">
        <f>Úrvinnsla!I216</f>
        <v>45</v>
      </c>
      <c r="J216" s="74">
        <f>Úrvinnsla!J216</f>
        <v>19</v>
      </c>
      <c r="K216" s="75">
        <f>Úrvinnsla!K216</f>
        <v>26</v>
      </c>
      <c r="L216" s="76">
        <f>Úrvinnsla!L216</f>
        <v>11</v>
      </c>
      <c r="M216" s="77">
        <f>Úrvinnsla!M216</f>
        <v>5</v>
      </c>
      <c r="N216" s="78">
        <f>Úrvinnsla!N216</f>
        <v>6</v>
      </c>
      <c r="P216" s="36">
        <f>Úrvinnsla!P216</f>
        <v>738</v>
      </c>
      <c r="Q216" s="37">
        <f>Úrvinnsla!Q216</f>
        <v>383</v>
      </c>
      <c r="R216" s="38">
        <f>Úrvinnsla!R216</f>
        <v>355</v>
      </c>
      <c r="S216" s="43">
        <f>Úrvinnsla!S216</f>
        <v>-3.797342851477295E-2</v>
      </c>
      <c r="T216" s="44">
        <f>Úrvinnsla!T216</f>
        <v>3.5197303192544119E-2</v>
      </c>
      <c r="V216" s="36">
        <f>Úrvinnsla!V216</f>
        <v>21511</v>
      </c>
      <c r="W216" s="37">
        <f>Úrvinnsla!W216</f>
        <v>10616</v>
      </c>
      <c r="X216" s="38">
        <f>Úrvinnsla!X216</f>
        <v>10895</v>
      </c>
      <c r="Y216" s="10">
        <f>Úrvinnsla!Y216</f>
        <v>-3.4042989857010465E-2</v>
      </c>
      <c r="Z216" s="44">
        <f>Úrvinnsla!Z216</f>
        <v>3.4937676572355782E-2</v>
      </c>
    </row>
    <row r="217" spans="2:26" x14ac:dyDescent="0.25">
      <c r="B217" s="65" t="s">
        <v>61</v>
      </c>
      <c r="C217" s="73">
        <f>Úrvinnsla!C217</f>
        <v>330</v>
      </c>
      <c r="D217" s="74">
        <f>Úrvinnsla!D217</f>
        <v>182</v>
      </c>
      <c r="E217" s="75">
        <f>Úrvinnsla!E217</f>
        <v>148</v>
      </c>
      <c r="F217" s="76">
        <f>Úrvinnsla!F217</f>
        <v>321</v>
      </c>
      <c r="G217" s="77">
        <f>Úrvinnsla!G217</f>
        <v>167</v>
      </c>
      <c r="H217" s="78">
        <f>Úrvinnsla!H217</f>
        <v>154</v>
      </c>
      <c r="I217" s="79">
        <f>Úrvinnsla!I217</f>
        <v>59</v>
      </c>
      <c r="J217" s="74">
        <f>Úrvinnsla!J217</f>
        <v>33</v>
      </c>
      <c r="K217" s="75">
        <f>Úrvinnsla!K217</f>
        <v>26</v>
      </c>
      <c r="L217" s="76">
        <f>Úrvinnsla!L217</f>
        <v>8</v>
      </c>
      <c r="M217" s="77">
        <f>Úrvinnsla!M217</f>
        <v>4</v>
      </c>
      <c r="N217" s="78">
        <f>Úrvinnsla!N217</f>
        <v>4</v>
      </c>
      <c r="P217" s="36">
        <f>Úrvinnsla!P217</f>
        <v>718</v>
      </c>
      <c r="Q217" s="37">
        <f>Úrvinnsla!Q217</f>
        <v>386</v>
      </c>
      <c r="R217" s="38">
        <f>Úrvinnsla!R217</f>
        <v>332</v>
      </c>
      <c r="S217" s="43">
        <f>Úrvinnsla!S217</f>
        <v>-3.8270870513583181E-2</v>
      </c>
      <c r="T217" s="44">
        <f>Úrvinnsla!T217</f>
        <v>3.2916914534999009E-2</v>
      </c>
      <c r="V217" s="36">
        <f>Úrvinnsla!V217</f>
        <v>21011</v>
      </c>
      <c r="W217" s="37">
        <f>Úrvinnsla!W217</f>
        <v>10564</v>
      </c>
      <c r="X217" s="38">
        <f>Úrvinnsla!X217</f>
        <v>10447</v>
      </c>
      <c r="Y217" s="10">
        <f>Úrvinnsla!Y217</f>
        <v>-3.387623821113965E-2</v>
      </c>
      <c r="Z217" s="44">
        <f>Úrvinnsla!Z217</f>
        <v>3.3501047007930322E-2</v>
      </c>
    </row>
    <row r="218" spans="2:26" x14ac:dyDescent="0.25">
      <c r="B218" s="65" t="s">
        <v>62</v>
      </c>
      <c r="C218" s="73">
        <f>Úrvinnsla!C218</f>
        <v>269</v>
      </c>
      <c r="D218" s="74">
        <f>Úrvinnsla!D218</f>
        <v>161</v>
      </c>
      <c r="E218" s="75">
        <f>Úrvinnsla!E218</f>
        <v>108</v>
      </c>
      <c r="F218" s="76">
        <f>Úrvinnsla!F218</f>
        <v>304</v>
      </c>
      <c r="G218" s="77">
        <f>Úrvinnsla!G218</f>
        <v>155</v>
      </c>
      <c r="H218" s="78">
        <f>Úrvinnsla!H218</f>
        <v>149</v>
      </c>
      <c r="I218" s="79">
        <f>Úrvinnsla!I218</f>
        <v>48</v>
      </c>
      <c r="J218" s="74">
        <f>Úrvinnsla!J218</f>
        <v>29</v>
      </c>
      <c r="K218" s="75">
        <f>Úrvinnsla!K218</f>
        <v>19</v>
      </c>
      <c r="L218" s="76">
        <f>Úrvinnsla!L218</f>
        <v>7</v>
      </c>
      <c r="M218" s="77">
        <f>Úrvinnsla!M218</f>
        <v>5</v>
      </c>
      <c r="N218" s="78">
        <f>Úrvinnsla!N218</f>
        <v>2</v>
      </c>
      <c r="P218" s="36">
        <f>Úrvinnsla!P218</f>
        <v>628</v>
      </c>
      <c r="Q218" s="37">
        <f>Úrvinnsla!Q218</f>
        <v>350</v>
      </c>
      <c r="R218" s="38">
        <f>Úrvinnsla!R218</f>
        <v>278</v>
      </c>
      <c r="S218" s="43">
        <f>Úrvinnsla!S218</f>
        <v>-3.4701566527860397E-2</v>
      </c>
      <c r="T218" s="44">
        <f>Úrvinnsla!T218</f>
        <v>2.7562958556414833E-2</v>
      </c>
      <c r="V218" s="36">
        <f>Úrvinnsla!V218</f>
        <v>18226</v>
      </c>
      <c r="W218" s="37">
        <f>Úrvinnsla!W218</f>
        <v>9110</v>
      </c>
      <c r="X218" s="38">
        <f>Úrvinnsla!X218</f>
        <v>9116</v>
      </c>
      <c r="Y218" s="10">
        <f>Úrvinnsla!Y218</f>
        <v>-2.9213605651598092E-2</v>
      </c>
      <c r="Z218" s="44">
        <f>Úrvinnsla!Z218</f>
        <v>2.9232846226121646E-2</v>
      </c>
    </row>
    <row r="219" spans="2:26" x14ac:dyDescent="0.25">
      <c r="B219" s="65" t="s">
        <v>63</v>
      </c>
      <c r="C219" s="73">
        <f>Úrvinnsla!C219</f>
        <v>254</v>
      </c>
      <c r="D219" s="74">
        <f>Úrvinnsla!D219</f>
        <v>134</v>
      </c>
      <c r="E219" s="75">
        <f>Úrvinnsla!E219</f>
        <v>120</v>
      </c>
      <c r="F219" s="76">
        <f>Úrvinnsla!F219</f>
        <v>259</v>
      </c>
      <c r="G219" s="77">
        <f>Úrvinnsla!G219</f>
        <v>153</v>
      </c>
      <c r="H219" s="78">
        <f>Úrvinnsla!H219</f>
        <v>106</v>
      </c>
      <c r="I219" s="79">
        <f>Úrvinnsla!I219</f>
        <v>47</v>
      </c>
      <c r="J219" s="74">
        <f>Úrvinnsla!J219</f>
        <v>27</v>
      </c>
      <c r="K219" s="75">
        <f>Úrvinnsla!K219</f>
        <v>20</v>
      </c>
      <c r="L219" s="76">
        <f>Úrvinnsla!L219</f>
        <v>4</v>
      </c>
      <c r="M219" s="77">
        <f>Úrvinnsla!M219</f>
        <v>2</v>
      </c>
      <c r="N219" s="78">
        <f>Úrvinnsla!N219</f>
        <v>2</v>
      </c>
      <c r="P219" s="36">
        <f>Úrvinnsla!P219</f>
        <v>564</v>
      </c>
      <c r="Q219" s="37">
        <f>Úrvinnsla!Q219</f>
        <v>316</v>
      </c>
      <c r="R219" s="38">
        <f>Úrvinnsla!R219</f>
        <v>248</v>
      </c>
      <c r="S219" s="43">
        <f>Úrvinnsla!S219</f>
        <v>-3.1330557208011103E-2</v>
      </c>
      <c r="T219" s="44">
        <f>Úrvinnsla!T219</f>
        <v>2.4588538568312512E-2</v>
      </c>
      <c r="V219" s="36">
        <f>Úrvinnsla!V219</f>
        <v>15453</v>
      </c>
      <c r="W219" s="37">
        <f>Úrvinnsla!W219</f>
        <v>7889</v>
      </c>
      <c r="X219" s="38">
        <f>Úrvinnsla!X219</f>
        <v>7564</v>
      </c>
      <c r="Y219" s="10">
        <f>Úrvinnsla!Y219</f>
        <v>-2.5298148736054592E-2</v>
      </c>
      <c r="Z219" s="44">
        <f>Úrvinnsla!Z219</f>
        <v>2.4255950949362014E-2</v>
      </c>
    </row>
    <row r="220" spans="2:26" x14ac:dyDescent="0.25">
      <c r="B220" s="65" t="s">
        <v>64</v>
      </c>
      <c r="C220" s="73">
        <f>Úrvinnsla!C220</f>
        <v>210</v>
      </c>
      <c r="D220" s="74">
        <f>Úrvinnsla!D220</f>
        <v>117</v>
      </c>
      <c r="E220" s="75">
        <f>Úrvinnsla!E220</f>
        <v>93</v>
      </c>
      <c r="F220" s="76">
        <f>Úrvinnsla!F220</f>
        <v>212</v>
      </c>
      <c r="G220" s="77">
        <f>Úrvinnsla!G220</f>
        <v>114</v>
      </c>
      <c r="H220" s="78">
        <f>Úrvinnsla!H220</f>
        <v>98</v>
      </c>
      <c r="I220" s="79">
        <f>Úrvinnsla!I220</f>
        <v>29</v>
      </c>
      <c r="J220" s="74">
        <f>Úrvinnsla!J220</f>
        <v>15</v>
      </c>
      <c r="K220" s="75">
        <f>Úrvinnsla!K220</f>
        <v>14</v>
      </c>
      <c r="L220" s="76">
        <f>Úrvinnsla!L220</f>
        <v>3</v>
      </c>
      <c r="M220" s="77">
        <f>Úrvinnsla!M220</f>
        <v>2</v>
      </c>
      <c r="N220" s="78">
        <f>Úrvinnsla!N220</f>
        <v>1</v>
      </c>
      <c r="P220" s="36">
        <f>Úrvinnsla!P220</f>
        <v>454</v>
      </c>
      <c r="Q220" s="37">
        <f>Úrvinnsla!Q220</f>
        <v>248</v>
      </c>
      <c r="R220" s="38">
        <f>Úrvinnsla!R220</f>
        <v>206</v>
      </c>
      <c r="S220" s="43">
        <f>Úrvinnsla!S220</f>
        <v>-2.4588538568312512E-2</v>
      </c>
      <c r="T220" s="44">
        <f>Úrvinnsla!T220</f>
        <v>2.0424350584969265E-2</v>
      </c>
      <c r="V220" s="36">
        <f>Úrvinnsla!V220</f>
        <v>11822</v>
      </c>
      <c r="W220" s="37">
        <f>Úrvinnsla!W220</f>
        <v>5844</v>
      </c>
      <c r="X220" s="38">
        <f>Úrvinnsla!X220</f>
        <v>5978</v>
      </c>
      <c r="Y220" s="10">
        <f>Úrvinnsla!Y220</f>
        <v>-1.8740319585942838E-2</v>
      </c>
      <c r="Z220" s="44">
        <f>Úrvinnsla!Z220</f>
        <v>1.9170025750302237E-2</v>
      </c>
    </row>
    <row r="221" spans="2:26" x14ac:dyDescent="0.25">
      <c r="B221" s="65" t="s">
        <v>65</v>
      </c>
      <c r="C221" s="73">
        <f>Úrvinnsla!C221</f>
        <v>129</v>
      </c>
      <c r="D221" s="74">
        <f>Úrvinnsla!D221</f>
        <v>67</v>
      </c>
      <c r="E221" s="75">
        <f>Úrvinnsla!E221</f>
        <v>62</v>
      </c>
      <c r="F221" s="76">
        <f>Úrvinnsla!F221</f>
        <v>144</v>
      </c>
      <c r="G221" s="77">
        <f>Úrvinnsla!G221</f>
        <v>79</v>
      </c>
      <c r="H221" s="78">
        <f>Úrvinnsla!H221</f>
        <v>65</v>
      </c>
      <c r="I221" s="79">
        <f>Úrvinnsla!I221</f>
        <v>21</v>
      </c>
      <c r="J221" s="74">
        <f>Úrvinnsla!J221</f>
        <v>11</v>
      </c>
      <c r="K221" s="75">
        <f>Úrvinnsla!K221</f>
        <v>10</v>
      </c>
      <c r="L221" s="76">
        <f>Úrvinnsla!L221</f>
        <v>0</v>
      </c>
      <c r="M221" s="77">
        <f>Úrvinnsla!M221</f>
        <v>0</v>
      </c>
      <c r="N221" s="78">
        <f>Úrvinnsla!N221</f>
        <v>0</v>
      </c>
      <c r="P221" s="36">
        <f>Úrvinnsla!P221</f>
        <v>294</v>
      </c>
      <c r="Q221" s="37">
        <f>Úrvinnsla!Q221</f>
        <v>157</v>
      </c>
      <c r="R221" s="38">
        <f>Úrvinnsla!R221</f>
        <v>137</v>
      </c>
      <c r="S221" s="43">
        <f>Úrvinnsla!S221</f>
        <v>-1.5566131271068808E-2</v>
      </c>
      <c r="T221" s="44">
        <f>Úrvinnsla!T221</f>
        <v>1.3583184612333928E-2</v>
      </c>
      <c r="V221" s="36">
        <f>Úrvinnsla!V221</f>
        <v>8570</v>
      </c>
      <c r="W221" s="37">
        <f>Úrvinnsla!W221</f>
        <v>4127</v>
      </c>
      <c r="X221" s="38">
        <f>Úrvinnsla!X221</f>
        <v>4443</v>
      </c>
      <c r="Y221" s="10">
        <f>Úrvinnsla!Y221</f>
        <v>-1.3234308509785436E-2</v>
      </c>
      <c r="Z221" s="44">
        <f>Úrvinnsla!Z221</f>
        <v>1.4247645434692679E-2</v>
      </c>
    </row>
    <row r="222" spans="2:26" x14ac:dyDescent="0.25">
      <c r="B222" s="65" t="s">
        <v>66</v>
      </c>
      <c r="C222" s="73">
        <f>Úrvinnsla!C222</f>
        <v>91</v>
      </c>
      <c r="D222" s="74">
        <f>Úrvinnsla!D222</f>
        <v>53</v>
      </c>
      <c r="E222" s="75">
        <f>Úrvinnsla!E222</f>
        <v>38</v>
      </c>
      <c r="F222" s="76">
        <f>Úrvinnsla!F222</f>
        <v>120</v>
      </c>
      <c r="G222" s="77">
        <f>Úrvinnsla!G222</f>
        <v>62</v>
      </c>
      <c r="H222" s="78">
        <f>Úrvinnsla!H222</f>
        <v>58</v>
      </c>
      <c r="I222" s="79">
        <f>Úrvinnsla!I222</f>
        <v>29</v>
      </c>
      <c r="J222" s="74">
        <f>Úrvinnsla!J222</f>
        <v>14</v>
      </c>
      <c r="K222" s="75">
        <f>Úrvinnsla!K222</f>
        <v>15</v>
      </c>
      <c r="L222" s="76">
        <f>Úrvinnsla!L222</f>
        <v>3</v>
      </c>
      <c r="M222" s="77">
        <f>Úrvinnsla!M222</f>
        <v>2</v>
      </c>
      <c r="N222" s="78">
        <f>Úrvinnsla!N222</f>
        <v>1</v>
      </c>
      <c r="P222" s="36">
        <f>Úrvinnsla!P222</f>
        <v>243</v>
      </c>
      <c r="Q222" s="37">
        <f>Úrvinnsla!Q222</f>
        <v>131</v>
      </c>
      <c r="R222" s="38">
        <f>Úrvinnsla!R222</f>
        <v>112</v>
      </c>
      <c r="S222" s="43">
        <f>Úrvinnsla!S222</f>
        <v>-1.2988300614713464E-2</v>
      </c>
      <c r="T222" s="44">
        <f>Úrvinnsla!T222</f>
        <v>1.1104501288915328E-2</v>
      </c>
      <c r="V222" s="36">
        <f>Úrvinnsla!V222</f>
        <v>7641</v>
      </c>
      <c r="W222" s="37">
        <f>Úrvinnsla!W222</f>
        <v>3552</v>
      </c>
      <c r="X222" s="38">
        <f>Úrvinnsla!X222</f>
        <v>4089</v>
      </c>
      <c r="Y222" s="10">
        <f>Úrvinnsla!Y222</f>
        <v>-1.1390420117944722E-2</v>
      </c>
      <c r="Z222" s="44">
        <f>Úrvinnsla!Z222</f>
        <v>1.3112451537802919E-2</v>
      </c>
    </row>
    <row r="223" spans="2:26" x14ac:dyDescent="0.25">
      <c r="B223" s="65" t="s">
        <v>67</v>
      </c>
      <c r="C223" s="73">
        <f>Úrvinnsla!C223</f>
        <v>90</v>
      </c>
      <c r="D223" s="74">
        <f>Úrvinnsla!D223</f>
        <v>42</v>
      </c>
      <c r="E223" s="75">
        <f>Úrvinnsla!E223</f>
        <v>48</v>
      </c>
      <c r="F223" s="76">
        <f>Úrvinnsla!F223</f>
        <v>89</v>
      </c>
      <c r="G223" s="77">
        <f>Úrvinnsla!G223</f>
        <v>52</v>
      </c>
      <c r="H223" s="78">
        <f>Úrvinnsla!H223</f>
        <v>37</v>
      </c>
      <c r="I223" s="79">
        <f>Úrvinnsla!I223</f>
        <v>34</v>
      </c>
      <c r="J223" s="74">
        <f>Úrvinnsla!J223</f>
        <v>18</v>
      </c>
      <c r="K223" s="75">
        <f>Úrvinnsla!K223</f>
        <v>16</v>
      </c>
      <c r="L223" s="76">
        <f>Úrvinnsla!L223</f>
        <v>2</v>
      </c>
      <c r="M223" s="77">
        <f>Úrvinnsla!M223</f>
        <v>1</v>
      </c>
      <c r="N223" s="78">
        <f>Úrvinnsla!N223</f>
        <v>1</v>
      </c>
      <c r="P223" s="36">
        <f>Úrvinnsla!P223</f>
        <v>215</v>
      </c>
      <c r="Q223" s="37">
        <f>Úrvinnsla!Q223</f>
        <v>113</v>
      </c>
      <c r="R223" s="38">
        <f>Úrvinnsla!R223</f>
        <v>102</v>
      </c>
      <c r="S223" s="43">
        <f>Úrvinnsla!S223</f>
        <v>-1.1203648621852072E-2</v>
      </c>
      <c r="T223" s="44">
        <f>Úrvinnsla!T223</f>
        <v>1.0113027959547887E-2</v>
      </c>
      <c r="V223" s="36">
        <f>Úrvinnsla!V223</f>
        <v>6054</v>
      </c>
      <c r="W223" s="37">
        <f>Úrvinnsla!W223</f>
        <v>2623</v>
      </c>
      <c r="X223" s="38">
        <f>Úrvinnsla!X223</f>
        <v>3431</v>
      </c>
      <c r="Y223" s="10">
        <f>Úrvinnsla!Y223</f>
        <v>-8.4113378292142472E-3</v>
      </c>
      <c r="Z223" s="44">
        <f>Úrvinnsla!Z223</f>
        <v>1.1002401865053024E-2</v>
      </c>
    </row>
    <row r="224" spans="2:26" x14ac:dyDescent="0.25">
      <c r="B224" s="65" t="s">
        <v>68</v>
      </c>
      <c r="C224" s="73">
        <f>Úrvinnsla!C224</f>
        <v>55</v>
      </c>
      <c r="D224" s="74">
        <f>Úrvinnsla!D224</f>
        <v>19</v>
      </c>
      <c r="E224" s="75">
        <f>Úrvinnsla!E224</f>
        <v>36</v>
      </c>
      <c r="F224" s="76">
        <f>Úrvinnsla!F224</f>
        <v>54</v>
      </c>
      <c r="G224" s="77">
        <f>Úrvinnsla!G224</f>
        <v>18</v>
      </c>
      <c r="H224" s="78">
        <f>Úrvinnsla!H224</f>
        <v>36</v>
      </c>
      <c r="I224" s="79">
        <f>Úrvinnsla!I224</f>
        <v>7</v>
      </c>
      <c r="J224" s="74">
        <f>Úrvinnsla!J224</f>
        <v>4</v>
      </c>
      <c r="K224" s="75">
        <f>Úrvinnsla!K224</f>
        <v>3</v>
      </c>
      <c r="L224" s="76">
        <f>Úrvinnsla!L224</f>
        <v>1</v>
      </c>
      <c r="M224" s="77">
        <f>Úrvinnsla!M224</f>
        <v>1</v>
      </c>
      <c r="N224" s="78">
        <f>Úrvinnsla!N224</f>
        <v>0</v>
      </c>
      <c r="P224" s="36">
        <f>Úrvinnsla!P224</f>
        <v>117</v>
      </c>
      <c r="Q224" s="37">
        <f>Úrvinnsla!Q224</f>
        <v>42</v>
      </c>
      <c r="R224" s="38">
        <f>Úrvinnsla!R224</f>
        <v>75</v>
      </c>
      <c r="S224" s="43">
        <f>Úrvinnsla!S224</f>
        <v>-4.1641879833432477E-3</v>
      </c>
      <c r="T224" s="44">
        <f>Úrvinnsla!T224</f>
        <v>7.4360499702558003E-3</v>
      </c>
      <c r="V224" s="36">
        <f>Úrvinnsla!V224</f>
        <v>3354</v>
      </c>
      <c r="W224" s="37">
        <f>Úrvinnsla!W224</f>
        <v>1291</v>
      </c>
      <c r="X224" s="38">
        <f>Úrvinnsla!X224</f>
        <v>2063</v>
      </c>
      <c r="Y224" s="10">
        <f>Úrvinnsla!Y224</f>
        <v>-4.1399302849849766E-3</v>
      </c>
      <c r="Z224" s="44">
        <f>Úrvinnsla!Z224</f>
        <v>6.6155508736824211E-3</v>
      </c>
    </row>
    <row r="225" spans="1:26" x14ac:dyDescent="0.25">
      <c r="B225" s="65" t="s">
        <v>69</v>
      </c>
      <c r="C225" s="73">
        <f>Úrvinnsla!C225</f>
        <v>24</v>
      </c>
      <c r="D225" s="74">
        <f>Úrvinnsla!D225</f>
        <v>13</v>
      </c>
      <c r="E225" s="75">
        <f>Úrvinnsla!E225</f>
        <v>11</v>
      </c>
      <c r="F225" s="76">
        <f>Úrvinnsla!F225</f>
        <v>10</v>
      </c>
      <c r="G225" s="77">
        <f>Úrvinnsla!G225</f>
        <v>5</v>
      </c>
      <c r="H225" s="78">
        <f>Úrvinnsla!H225</f>
        <v>5</v>
      </c>
      <c r="I225" s="79">
        <f>Úrvinnsla!I225</f>
        <v>4</v>
      </c>
      <c r="J225" s="74">
        <f>Úrvinnsla!J225</f>
        <v>1</v>
      </c>
      <c r="K225" s="75">
        <f>Úrvinnsla!K225</f>
        <v>3</v>
      </c>
      <c r="L225" s="76">
        <f>Úrvinnsla!L225</f>
        <v>2</v>
      </c>
      <c r="M225" s="77">
        <f>Úrvinnsla!M225</f>
        <v>1</v>
      </c>
      <c r="N225" s="78">
        <f>Úrvinnsla!N225</f>
        <v>1</v>
      </c>
      <c r="P225" s="36">
        <f>Úrvinnsla!P225</f>
        <v>40</v>
      </c>
      <c r="Q225" s="37">
        <f>Úrvinnsla!Q225</f>
        <v>20</v>
      </c>
      <c r="R225" s="38">
        <f>Úrvinnsla!R225</f>
        <v>20</v>
      </c>
      <c r="S225" s="43">
        <f>Úrvinnsla!S225</f>
        <v>-1.9829466587348802E-3</v>
      </c>
      <c r="T225" s="44">
        <f>Úrvinnsla!T225</f>
        <v>1.9829466587348802E-3</v>
      </c>
      <c r="V225" s="36">
        <f>Úrvinnsla!V225</f>
        <v>1217</v>
      </c>
      <c r="W225" s="37">
        <f>Úrvinnsla!W225</f>
        <v>403</v>
      </c>
      <c r="X225" s="38">
        <f>Úrvinnsla!X225</f>
        <v>814</v>
      </c>
      <c r="Y225" s="10">
        <f>Úrvinnsla!Y225</f>
        <v>-1.2923252554987959E-3</v>
      </c>
      <c r="Z225" s="44">
        <f>Úrvinnsla!Z225</f>
        <v>2.6103046103623322E-3</v>
      </c>
    </row>
    <row r="226" spans="1:26" x14ac:dyDescent="0.25">
      <c r="B226" s="65" t="s">
        <v>70</v>
      </c>
      <c r="C226" s="73">
        <f>Úrvinnsla!C226</f>
        <v>5</v>
      </c>
      <c r="D226" s="74">
        <f>Úrvinnsla!D226</f>
        <v>3</v>
      </c>
      <c r="E226" s="75">
        <f>Úrvinnsla!E226</f>
        <v>2</v>
      </c>
      <c r="F226" s="76">
        <f>Úrvinnsla!F226</f>
        <v>2</v>
      </c>
      <c r="G226" s="77">
        <f>Úrvinnsla!G226</f>
        <v>1</v>
      </c>
      <c r="H226" s="78">
        <f>Úrvinnsla!H226</f>
        <v>1</v>
      </c>
      <c r="I226" s="79">
        <f>Úrvinnsla!I226</f>
        <v>1</v>
      </c>
      <c r="J226" s="74">
        <f>Úrvinnsla!J226</f>
        <v>0</v>
      </c>
      <c r="K226" s="75">
        <f>Úrvinnsla!K226</f>
        <v>1</v>
      </c>
      <c r="L226" s="76">
        <f>Úrvinnsla!L226</f>
        <v>0</v>
      </c>
      <c r="M226" s="77">
        <f>Úrvinnsla!M226</f>
        <v>0</v>
      </c>
      <c r="N226" s="78">
        <f>Úrvinnsla!N226</f>
        <v>0</v>
      </c>
      <c r="P226" s="36">
        <f>Úrvinnsla!P226</f>
        <v>8</v>
      </c>
      <c r="Q226" s="37">
        <f>Úrvinnsla!Q226</f>
        <v>4</v>
      </c>
      <c r="R226" s="38">
        <f>Úrvinnsla!R226</f>
        <v>4</v>
      </c>
      <c r="S226" s="43">
        <f>Úrvinnsla!S226</f>
        <v>-3.9658933174697601E-4</v>
      </c>
      <c r="T226" s="44">
        <f>Úrvinnsla!T226</f>
        <v>3.9658933174697601E-4</v>
      </c>
      <c r="V226" s="36">
        <f>Úrvinnsla!V226</f>
        <v>254</v>
      </c>
      <c r="W226" s="37">
        <f>Úrvinnsla!W226</f>
        <v>62</v>
      </c>
      <c r="X226" s="38">
        <f>Úrvinnsla!X226</f>
        <v>192</v>
      </c>
      <c r="Y226" s="10">
        <f>Úrvinnsla!Y226</f>
        <v>-1.9881927007673784E-4</v>
      </c>
      <c r="Z226" s="44">
        <f>Úrvinnsla!Z226</f>
        <v>6.1569838475376869E-4</v>
      </c>
    </row>
    <row r="227" spans="1:26" ht="15.75" thickBot="1" x14ac:dyDescent="0.3">
      <c r="B227" s="65" t="s">
        <v>71</v>
      </c>
      <c r="C227" s="80">
        <f>Úrvinnsla!C227</f>
        <v>0</v>
      </c>
      <c r="D227" s="81">
        <f>Úrvinnsla!D227</f>
        <v>0</v>
      </c>
      <c r="E227" s="82">
        <f>Úrvinnsla!E227</f>
        <v>0</v>
      </c>
      <c r="F227" s="83">
        <f>Úrvinnsla!F227</f>
        <v>0</v>
      </c>
      <c r="G227" s="84">
        <f>Úrvinnsla!G227</f>
        <v>0</v>
      </c>
      <c r="H227" s="85">
        <f>Úrvinnsla!H227</f>
        <v>0</v>
      </c>
      <c r="I227" s="86">
        <f>Úrvinnsla!I227</f>
        <v>0</v>
      </c>
      <c r="J227" s="81">
        <f>Úrvinnsla!J227</f>
        <v>0</v>
      </c>
      <c r="K227" s="82">
        <f>Úrvinnsla!K227</f>
        <v>0</v>
      </c>
      <c r="L227" s="83">
        <f>Úrvinnsla!L227</f>
        <v>0</v>
      </c>
      <c r="M227" s="84">
        <f>Úrvinnsla!M227</f>
        <v>0</v>
      </c>
      <c r="N227" s="85">
        <f>Úrvinnsla!N227</f>
        <v>0</v>
      </c>
      <c r="P227" s="39">
        <f>Úrvinnsla!P227</f>
        <v>0</v>
      </c>
      <c r="Q227" s="40">
        <f>Úrvinnsla!Q227</f>
        <v>0</v>
      </c>
      <c r="R227" s="41">
        <f>Úrvinnsla!R227</f>
        <v>0</v>
      </c>
      <c r="S227" s="45">
        <f>Úrvinnsla!S227</f>
        <v>0</v>
      </c>
      <c r="T227" s="46">
        <f>Úrvinnsla!T227</f>
        <v>0</v>
      </c>
      <c r="V227" s="39">
        <f>Úrvinnsla!V227</f>
        <v>39</v>
      </c>
      <c r="W227" s="40">
        <f>Úrvinnsla!W227</f>
        <v>7</v>
      </c>
      <c r="X227" s="41">
        <f>Úrvinnsla!X227</f>
        <v>32</v>
      </c>
      <c r="Y227" s="51">
        <f>Úrvinnsla!Y227</f>
        <v>-2.2447336944147819E-5</v>
      </c>
      <c r="Z227" s="46">
        <f>Úrvinnsla!Z227</f>
        <v>1.0261639745896146E-4</v>
      </c>
    </row>
    <row r="228" spans="1:26" x14ac:dyDescent="0.25">
      <c r="C228" s="107"/>
      <c r="D228" s="107"/>
      <c r="H228" s="107"/>
      <c r="I228" s="107"/>
      <c r="J228" s="108"/>
      <c r="O228" s="2" t="s">
        <v>46</v>
      </c>
      <c r="P228" s="9">
        <f>SUM(P207:P227)</f>
        <v>10086</v>
      </c>
      <c r="Q228" s="9">
        <f>SUM(Q207:Q227)</f>
        <v>5345</v>
      </c>
      <c r="R228" s="9">
        <f>SUM(R207:R227)</f>
        <v>4741</v>
      </c>
      <c r="U228" s="2" t="s">
        <v>46</v>
      </c>
      <c r="V228" s="9">
        <f>SUM(V207:V227)</f>
        <v>311841</v>
      </c>
      <c r="W228" s="9">
        <f>SUM(W207:W227)</f>
        <v>156057</v>
      </c>
      <c r="X228" s="9">
        <f>SUM(X207:X227)</f>
        <v>155784</v>
      </c>
    </row>
    <row r="229" spans="1:26" ht="15.75" thickBot="1" x14ac:dyDescent="0.3"/>
    <row r="230" spans="1:26" ht="21.75" thickBot="1" x14ac:dyDescent="0.4">
      <c r="A230" s="2" t="s">
        <v>44</v>
      </c>
      <c r="B230" s="64">
        <v>2012</v>
      </c>
      <c r="C230" s="127" t="s">
        <v>34</v>
      </c>
      <c r="D230" s="128"/>
      <c r="E230" s="129"/>
      <c r="F230" s="127" t="s">
        <v>35</v>
      </c>
      <c r="G230" s="128"/>
      <c r="H230" s="129"/>
      <c r="I230" s="127" t="s">
        <v>36</v>
      </c>
      <c r="J230" s="128"/>
      <c r="K230" s="129"/>
      <c r="L230" s="127" t="s">
        <v>37</v>
      </c>
      <c r="M230" s="128"/>
      <c r="N230" s="129"/>
      <c r="O230" s="42"/>
      <c r="P230" s="130" t="s">
        <v>44</v>
      </c>
      <c r="Q230" s="131"/>
      <c r="R230" s="132"/>
      <c r="S230" s="133">
        <f>B230</f>
        <v>2012</v>
      </c>
      <c r="T230" s="134"/>
      <c r="V230" s="130" t="s">
        <v>45</v>
      </c>
      <c r="W230" s="131"/>
      <c r="X230" s="132"/>
      <c r="Y230" s="133">
        <f>B230</f>
        <v>2012</v>
      </c>
      <c r="Z230" s="134"/>
    </row>
    <row r="231" spans="1:26" ht="15.75" thickBot="1" x14ac:dyDescent="0.3">
      <c r="A231" s="2"/>
      <c r="B231" s="65"/>
      <c r="C231" s="13" t="s">
        <v>46</v>
      </c>
      <c r="D231" s="12" t="s">
        <v>47</v>
      </c>
      <c r="E231" s="14" t="s">
        <v>48</v>
      </c>
      <c r="F231" s="13" t="s">
        <v>46</v>
      </c>
      <c r="G231" s="12" t="s">
        <v>47</v>
      </c>
      <c r="H231" s="14" t="s">
        <v>48</v>
      </c>
      <c r="I231" s="13" t="s">
        <v>46</v>
      </c>
      <c r="J231" s="12" t="s">
        <v>47</v>
      </c>
      <c r="K231" s="14" t="s">
        <v>48</v>
      </c>
      <c r="L231" s="13" t="s">
        <v>46</v>
      </c>
      <c r="M231" s="12" t="s">
        <v>47</v>
      </c>
      <c r="N231" s="14" t="s">
        <v>48</v>
      </c>
      <c r="O231" s="12"/>
      <c r="P231" s="21" t="s">
        <v>46</v>
      </c>
      <c r="Q231" s="22" t="s">
        <v>47</v>
      </c>
      <c r="R231" s="23" t="s">
        <v>48</v>
      </c>
      <c r="S231" s="18" t="s">
        <v>49</v>
      </c>
      <c r="T231" s="20" t="s">
        <v>50</v>
      </c>
      <c r="U231" s="2"/>
      <c r="V231" s="15" t="s">
        <v>46</v>
      </c>
      <c r="W231" s="16" t="s">
        <v>47</v>
      </c>
      <c r="X231" s="17" t="s">
        <v>48</v>
      </c>
      <c r="Y231" s="18" t="s">
        <v>49</v>
      </c>
      <c r="Z231" s="20" t="s">
        <v>50</v>
      </c>
    </row>
    <row r="232" spans="1:26" x14ac:dyDescent="0.25">
      <c r="B232" s="65" t="s">
        <v>51</v>
      </c>
      <c r="C232" s="66">
        <f>Úrvinnsla!C232</f>
        <v>316</v>
      </c>
      <c r="D232" s="67">
        <f>Úrvinnsla!D232</f>
        <v>161</v>
      </c>
      <c r="E232" s="68">
        <f>Úrvinnsla!E232</f>
        <v>155</v>
      </c>
      <c r="F232" s="69">
        <f>Úrvinnsla!F232</f>
        <v>308</v>
      </c>
      <c r="G232" s="70">
        <f>Úrvinnsla!G232</f>
        <v>159</v>
      </c>
      <c r="H232" s="71">
        <f>Úrvinnsla!H232</f>
        <v>149</v>
      </c>
      <c r="I232" s="72">
        <f>Úrvinnsla!I232</f>
        <v>34</v>
      </c>
      <c r="J232" s="67">
        <f>Úrvinnsla!J232</f>
        <v>17</v>
      </c>
      <c r="K232" s="68">
        <f>Úrvinnsla!K232</f>
        <v>17</v>
      </c>
      <c r="L232" s="69">
        <f>Úrvinnsla!L232</f>
        <v>1</v>
      </c>
      <c r="M232" s="70">
        <f>Úrvinnsla!M232</f>
        <v>0</v>
      </c>
      <c r="N232" s="71">
        <f>Úrvinnsla!N232</f>
        <v>1</v>
      </c>
      <c r="P232" s="33">
        <f>Úrvinnsla!P232</f>
        <v>659</v>
      </c>
      <c r="Q232" s="34">
        <f>Úrvinnsla!Q232</f>
        <v>337</v>
      </c>
      <c r="R232" s="35">
        <f>Úrvinnsla!R232</f>
        <v>322</v>
      </c>
      <c r="S232" s="43">
        <f>Úrvinnsla!S232</f>
        <v>-3.341596430342092E-2</v>
      </c>
      <c r="T232" s="44">
        <f>Úrvinnsla!T232</f>
        <v>3.1928606841844322E-2</v>
      </c>
      <c r="V232" s="33">
        <f>Úrvinnsla!V232</f>
        <v>23270</v>
      </c>
      <c r="W232" s="34">
        <f>Úrvinnsla!W232</f>
        <v>11967</v>
      </c>
      <c r="X232" s="35">
        <f>Úrvinnsla!X232</f>
        <v>11303</v>
      </c>
      <c r="Y232" s="50">
        <f>Úrvinnsla!Y232</f>
        <v>-3.821100829549591E-2</v>
      </c>
      <c r="Z232" s="48">
        <f>Úrvinnsla!Z232</f>
        <v>3.6090835360908353E-2</v>
      </c>
    </row>
    <row r="233" spans="1:26" x14ac:dyDescent="0.25">
      <c r="B233" s="65" t="s">
        <v>52</v>
      </c>
      <c r="C233" s="73">
        <f>Úrvinnsla!C233</f>
        <v>306</v>
      </c>
      <c r="D233" s="74">
        <f>Úrvinnsla!D233</f>
        <v>172</v>
      </c>
      <c r="E233" s="75">
        <f>Úrvinnsla!E233</f>
        <v>134</v>
      </c>
      <c r="F233" s="76">
        <f>Úrvinnsla!F233</f>
        <v>312</v>
      </c>
      <c r="G233" s="77">
        <f>Úrvinnsla!G233</f>
        <v>167</v>
      </c>
      <c r="H233" s="78">
        <f>Úrvinnsla!H233</f>
        <v>145</v>
      </c>
      <c r="I233" s="79">
        <f>Úrvinnsla!I233</f>
        <v>43</v>
      </c>
      <c r="J233" s="74">
        <f>Úrvinnsla!J233</f>
        <v>16</v>
      </c>
      <c r="K233" s="75">
        <f>Úrvinnsla!K233</f>
        <v>27</v>
      </c>
      <c r="L233" s="76">
        <f>Úrvinnsla!L233</f>
        <v>3</v>
      </c>
      <c r="M233" s="77">
        <f>Úrvinnsla!M233</f>
        <v>3</v>
      </c>
      <c r="N233" s="78">
        <f>Úrvinnsla!N233</f>
        <v>0</v>
      </c>
      <c r="P233" s="36">
        <f>Úrvinnsla!P233</f>
        <v>664</v>
      </c>
      <c r="Q233" s="37">
        <f>Úrvinnsla!Q233</f>
        <v>358</v>
      </c>
      <c r="R233" s="38">
        <f>Úrvinnsla!R233</f>
        <v>306</v>
      </c>
      <c r="S233" s="43">
        <f>Úrvinnsla!S233</f>
        <v>-3.549826474962816E-2</v>
      </c>
      <c r="T233" s="44">
        <f>Úrvinnsla!T233</f>
        <v>3.0342092216162617E-2</v>
      </c>
      <c r="V233" s="36">
        <f>Úrvinnsla!V233</f>
        <v>21209</v>
      </c>
      <c r="W233" s="37">
        <f>Úrvinnsla!W233</f>
        <v>10796</v>
      </c>
      <c r="X233" s="38">
        <f>Úrvinnsla!X233</f>
        <v>10413</v>
      </c>
      <c r="Y233" s="10">
        <f>Úrvinnsla!Y233</f>
        <v>-3.4471968376215745E-2</v>
      </c>
      <c r="Z233" s="44">
        <f>Úrvinnsla!Z233</f>
        <v>3.3249037300994308E-2</v>
      </c>
    </row>
    <row r="234" spans="1:26" x14ac:dyDescent="0.25">
      <c r="B234" s="65" t="s">
        <v>53</v>
      </c>
      <c r="C234" s="73">
        <f>Úrvinnsla!C234</f>
        <v>332</v>
      </c>
      <c r="D234" s="74">
        <f>Úrvinnsla!D234</f>
        <v>155</v>
      </c>
      <c r="E234" s="75">
        <f>Úrvinnsla!E234</f>
        <v>177</v>
      </c>
      <c r="F234" s="76">
        <f>Úrvinnsla!F234</f>
        <v>322</v>
      </c>
      <c r="G234" s="77">
        <f>Úrvinnsla!G234</f>
        <v>168</v>
      </c>
      <c r="H234" s="78">
        <f>Úrvinnsla!H234</f>
        <v>154</v>
      </c>
      <c r="I234" s="79">
        <f>Úrvinnsla!I234</f>
        <v>42</v>
      </c>
      <c r="J234" s="74">
        <f>Úrvinnsla!J234</f>
        <v>23</v>
      </c>
      <c r="K234" s="75">
        <f>Úrvinnsla!K234</f>
        <v>19</v>
      </c>
      <c r="L234" s="76">
        <f>Úrvinnsla!L234</f>
        <v>7</v>
      </c>
      <c r="M234" s="77">
        <f>Úrvinnsla!M234</f>
        <v>5</v>
      </c>
      <c r="N234" s="78">
        <f>Úrvinnsla!N234</f>
        <v>2</v>
      </c>
      <c r="P234" s="36">
        <f>Úrvinnsla!P234</f>
        <v>703</v>
      </c>
      <c r="Q234" s="37">
        <f>Úrvinnsla!Q234</f>
        <v>351</v>
      </c>
      <c r="R234" s="38">
        <f>Úrvinnsla!R234</f>
        <v>352</v>
      </c>
      <c r="S234" s="43">
        <f>Úrvinnsla!S234</f>
        <v>-3.4804164600892418E-2</v>
      </c>
      <c r="T234" s="44">
        <f>Úrvinnsla!T234</f>
        <v>3.4903321764997518E-2</v>
      </c>
      <c r="V234" s="36">
        <f>Úrvinnsla!V234</f>
        <v>21329</v>
      </c>
      <c r="W234" s="37">
        <f>Úrvinnsla!W234</f>
        <v>10867</v>
      </c>
      <c r="X234" s="38">
        <f>Úrvinnsla!X234</f>
        <v>10462</v>
      </c>
      <c r="Y234" s="10">
        <f>Úrvinnsla!Y234</f>
        <v>-3.4698673614703274E-2</v>
      </c>
      <c r="Z234" s="44">
        <f>Úrvinnsla!Z234</f>
        <v>3.3405495845865982E-2</v>
      </c>
    </row>
    <row r="235" spans="1:26" x14ac:dyDescent="0.25">
      <c r="B235" s="65" t="s">
        <v>54</v>
      </c>
      <c r="C235" s="73">
        <f>Úrvinnsla!C235</f>
        <v>364</v>
      </c>
      <c r="D235" s="74">
        <f>Úrvinnsla!D235</f>
        <v>189</v>
      </c>
      <c r="E235" s="75">
        <f>Úrvinnsla!E235</f>
        <v>175</v>
      </c>
      <c r="F235" s="76">
        <f>Úrvinnsla!F235</f>
        <v>341</v>
      </c>
      <c r="G235" s="77">
        <f>Úrvinnsla!G235</f>
        <v>158</v>
      </c>
      <c r="H235" s="78">
        <f>Úrvinnsla!H235</f>
        <v>183</v>
      </c>
      <c r="I235" s="79">
        <f>Úrvinnsla!I235</f>
        <v>41</v>
      </c>
      <c r="J235" s="74">
        <f>Úrvinnsla!J235</f>
        <v>21</v>
      </c>
      <c r="K235" s="75">
        <f>Úrvinnsla!K235</f>
        <v>20</v>
      </c>
      <c r="L235" s="76">
        <f>Úrvinnsla!L235</f>
        <v>3</v>
      </c>
      <c r="M235" s="77">
        <f>Úrvinnsla!M235</f>
        <v>3</v>
      </c>
      <c r="N235" s="78">
        <f>Úrvinnsla!N235</f>
        <v>0</v>
      </c>
      <c r="P235" s="36">
        <f>Úrvinnsla!P235</f>
        <v>749</v>
      </c>
      <c r="Q235" s="37">
        <f>Úrvinnsla!Q235</f>
        <v>371</v>
      </c>
      <c r="R235" s="38">
        <f>Úrvinnsla!R235</f>
        <v>378</v>
      </c>
      <c r="S235" s="43">
        <f>Úrvinnsla!S235</f>
        <v>-3.6787307882994544E-2</v>
      </c>
      <c r="T235" s="44">
        <f>Úrvinnsla!T235</f>
        <v>3.7481408031730293E-2</v>
      </c>
      <c r="V235" s="36">
        <f>Úrvinnsla!V235</f>
        <v>23078</v>
      </c>
      <c r="W235" s="37">
        <f>Úrvinnsla!W235</f>
        <v>11826</v>
      </c>
      <c r="X235" s="38">
        <f>Úrvinnsla!X235</f>
        <v>11252</v>
      </c>
      <c r="Y235" s="10">
        <f>Úrvinnsla!Y235</f>
        <v>-3.7760790850048853E-2</v>
      </c>
      <c r="Z235" s="44">
        <f>Úrvinnsla!Z235</f>
        <v>3.5927990752980692E-2</v>
      </c>
    </row>
    <row r="236" spans="1:26" x14ac:dyDescent="0.25">
      <c r="B236" s="65" t="s">
        <v>55</v>
      </c>
      <c r="C236" s="73">
        <f>Úrvinnsla!C236</f>
        <v>365</v>
      </c>
      <c r="D236" s="74">
        <f>Úrvinnsla!D236</f>
        <v>193</v>
      </c>
      <c r="E236" s="75">
        <f>Úrvinnsla!E236</f>
        <v>172</v>
      </c>
      <c r="F236" s="76">
        <f>Úrvinnsla!F236</f>
        <v>308</v>
      </c>
      <c r="G236" s="77">
        <f>Úrvinnsla!G236</f>
        <v>155</v>
      </c>
      <c r="H236" s="78">
        <f>Úrvinnsla!H236</f>
        <v>153</v>
      </c>
      <c r="I236" s="79">
        <f>Úrvinnsla!I236</f>
        <v>56</v>
      </c>
      <c r="J236" s="74">
        <f>Úrvinnsla!J236</f>
        <v>36</v>
      </c>
      <c r="K236" s="75">
        <f>Úrvinnsla!K236</f>
        <v>20</v>
      </c>
      <c r="L236" s="76">
        <f>Úrvinnsla!L236</f>
        <v>13</v>
      </c>
      <c r="M236" s="77">
        <f>Úrvinnsla!M236</f>
        <v>7</v>
      </c>
      <c r="N236" s="78">
        <f>Úrvinnsla!N236</f>
        <v>6</v>
      </c>
      <c r="P236" s="36">
        <f>Úrvinnsla!P236</f>
        <v>742</v>
      </c>
      <c r="Q236" s="37">
        <f>Úrvinnsla!Q236</f>
        <v>391</v>
      </c>
      <c r="R236" s="38">
        <f>Úrvinnsla!R236</f>
        <v>351</v>
      </c>
      <c r="S236" s="43">
        <f>Úrvinnsla!S236</f>
        <v>-3.8770451165096677E-2</v>
      </c>
      <c r="T236" s="44">
        <f>Úrvinnsla!T236</f>
        <v>3.4804164600892418E-2</v>
      </c>
      <c r="V236" s="36">
        <f>Úrvinnsla!V236</f>
        <v>23005</v>
      </c>
      <c r="W236" s="37">
        <f>Úrvinnsla!W236</f>
        <v>11851</v>
      </c>
      <c r="X236" s="38">
        <f>Úrvinnsla!X236</f>
        <v>11154</v>
      </c>
      <c r="Y236" s="10">
        <f>Úrvinnsla!Y236</f>
        <v>-3.7840616638248684E-2</v>
      </c>
      <c r="Z236" s="44">
        <f>Úrvinnsla!Z236</f>
        <v>3.5615073663237351E-2</v>
      </c>
    </row>
    <row r="237" spans="1:26" x14ac:dyDescent="0.25">
      <c r="B237" s="65" t="s">
        <v>56</v>
      </c>
      <c r="C237" s="73">
        <f>Úrvinnsla!C237</f>
        <v>344</v>
      </c>
      <c r="D237" s="74">
        <f>Úrvinnsla!D237</f>
        <v>191</v>
      </c>
      <c r="E237" s="75">
        <f>Úrvinnsla!E237</f>
        <v>153</v>
      </c>
      <c r="F237" s="76">
        <f>Úrvinnsla!F237</f>
        <v>267</v>
      </c>
      <c r="G237" s="77">
        <f>Úrvinnsla!G237</f>
        <v>132</v>
      </c>
      <c r="H237" s="78">
        <f>Úrvinnsla!H237</f>
        <v>135</v>
      </c>
      <c r="I237" s="79">
        <f>Úrvinnsla!I237</f>
        <v>23</v>
      </c>
      <c r="J237" s="74">
        <f>Úrvinnsla!J237</f>
        <v>17</v>
      </c>
      <c r="K237" s="75">
        <f>Úrvinnsla!K237</f>
        <v>6</v>
      </c>
      <c r="L237" s="76">
        <f>Úrvinnsla!L237</f>
        <v>3</v>
      </c>
      <c r="M237" s="77">
        <f>Úrvinnsla!M237</f>
        <v>2</v>
      </c>
      <c r="N237" s="78">
        <f>Úrvinnsla!N237</f>
        <v>1</v>
      </c>
      <c r="P237" s="36">
        <f>Úrvinnsla!P237</f>
        <v>637</v>
      </c>
      <c r="Q237" s="37">
        <f>Úrvinnsla!Q237</f>
        <v>342</v>
      </c>
      <c r="R237" s="38">
        <f>Úrvinnsla!R237</f>
        <v>295</v>
      </c>
      <c r="S237" s="43">
        <f>Úrvinnsla!S237</f>
        <v>-3.3911750123946455E-2</v>
      </c>
      <c r="T237" s="44">
        <f>Úrvinnsla!T237</f>
        <v>2.9251363411006447E-2</v>
      </c>
      <c r="V237" s="36">
        <f>Úrvinnsla!V237</f>
        <v>21329</v>
      </c>
      <c r="W237" s="37">
        <f>Úrvinnsla!W237</f>
        <v>10728</v>
      </c>
      <c r="X237" s="38">
        <f>Úrvinnsla!X237</f>
        <v>10601</v>
      </c>
      <c r="Y237" s="10">
        <f>Úrvinnsla!Y237</f>
        <v>-3.4254842232312205E-2</v>
      </c>
      <c r="Z237" s="44">
        <f>Úrvinnsla!Z237</f>
        <v>3.3849327228257051E-2</v>
      </c>
    </row>
    <row r="238" spans="1:26" x14ac:dyDescent="0.25">
      <c r="B238" s="65" t="s">
        <v>57</v>
      </c>
      <c r="C238" s="73">
        <f>Úrvinnsla!C238</f>
        <v>300</v>
      </c>
      <c r="D238" s="74">
        <f>Úrvinnsla!D238</f>
        <v>170</v>
      </c>
      <c r="E238" s="75">
        <f>Úrvinnsla!E238</f>
        <v>130</v>
      </c>
      <c r="F238" s="76">
        <f>Úrvinnsla!F238</f>
        <v>276</v>
      </c>
      <c r="G238" s="77">
        <f>Úrvinnsla!G238</f>
        <v>145</v>
      </c>
      <c r="H238" s="78">
        <f>Úrvinnsla!H238</f>
        <v>131</v>
      </c>
      <c r="I238" s="79">
        <f>Úrvinnsla!I238</f>
        <v>26</v>
      </c>
      <c r="J238" s="74">
        <f>Úrvinnsla!J238</f>
        <v>9</v>
      </c>
      <c r="K238" s="75">
        <f>Úrvinnsla!K238</f>
        <v>17</v>
      </c>
      <c r="L238" s="76">
        <f>Úrvinnsla!L238</f>
        <v>2</v>
      </c>
      <c r="M238" s="77">
        <f>Úrvinnsla!M238</f>
        <v>2</v>
      </c>
      <c r="N238" s="78">
        <f>Úrvinnsla!N238</f>
        <v>0</v>
      </c>
      <c r="P238" s="36">
        <f>Úrvinnsla!P238</f>
        <v>604</v>
      </c>
      <c r="Q238" s="37">
        <f>Úrvinnsla!Q238</f>
        <v>326</v>
      </c>
      <c r="R238" s="38">
        <f>Úrvinnsla!R238</f>
        <v>278</v>
      </c>
      <c r="S238" s="43">
        <f>Úrvinnsla!S238</f>
        <v>-3.232523549826475E-2</v>
      </c>
      <c r="T238" s="44">
        <f>Úrvinnsla!T238</f>
        <v>2.7565691621219635E-2</v>
      </c>
      <c r="V238" s="36">
        <f>Úrvinnsla!V238</f>
        <v>21614</v>
      </c>
      <c r="W238" s="37">
        <f>Úrvinnsla!W238</f>
        <v>10905</v>
      </c>
      <c r="X238" s="38">
        <f>Úrvinnsla!X238</f>
        <v>10709</v>
      </c>
      <c r="Y238" s="10">
        <f>Úrvinnsla!Y238</f>
        <v>-3.482000881276702E-2</v>
      </c>
      <c r="Z238" s="44">
        <f>Úrvinnsla!Z238</f>
        <v>3.4194174633280332E-2</v>
      </c>
    </row>
    <row r="239" spans="1:26" x14ac:dyDescent="0.25">
      <c r="B239" s="65" t="s">
        <v>58</v>
      </c>
      <c r="C239" s="73">
        <f>Úrvinnsla!C239</f>
        <v>261</v>
      </c>
      <c r="D239" s="74">
        <f>Úrvinnsla!D239</f>
        <v>148</v>
      </c>
      <c r="E239" s="75">
        <f>Úrvinnsla!E239</f>
        <v>113</v>
      </c>
      <c r="F239" s="76">
        <f>Úrvinnsla!F239</f>
        <v>317</v>
      </c>
      <c r="G239" s="77">
        <f>Úrvinnsla!G239</f>
        <v>166</v>
      </c>
      <c r="H239" s="78">
        <f>Úrvinnsla!H239</f>
        <v>151</v>
      </c>
      <c r="I239" s="79">
        <f>Úrvinnsla!I239</f>
        <v>37</v>
      </c>
      <c r="J239" s="74">
        <f>Úrvinnsla!J239</f>
        <v>18</v>
      </c>
      <c r="K239" s="75">
        <f>Úrvinnsla!K239</f>
        <v>19</v>
      </c>
      <c r="L239" s="76">
        <f>Úrvinnsla!L239</f>
        <v>5</v>
      </c>
      <c r="M239" s="77">
        <f>Úrvinnsla!M239</f>
        <v>3</v>
      </c>
      <c r="N239" s="78">
        <f>Úrvinnsla!N239</f>
        <v>2</v>
      </c>
      <c r="P239" s="36">
        <f>Úrvinnsla!P239</f>
        <v>620</v>
      </c>
      <c r="Q239" s="37">
        <f>Úrvinnsla!Q239</f>
        <v>335</v>
      </c>
      <c r="R239" s="38">
        <f>Úrvinnsla!R239</f>
        <v>285</v>
      </c>
      <c r="S239" s="43">
        <f>Úrvinnsla!S239</f>
        <v>-3.3217649975210706E-2</v>
      </c>
      <c r="T239" s="44">
        <f>Úrvinnsla!T239</f>
        <v>2.825979176995538E-2</v>
      </c>
      <c r="V239" s="36">
        <f>Úrvinnsla!V239</f>
        <v>21138</v>
      </c>
      <c r="W239" s="37">
        <f>Úrvinnsla!W239</f>
        <v>10650</v>
      </c>
      <c r="X239" s="38">
        <f>Úrvinnsla!X239</f>
        <v>10488</v>
      </c>
      <c r="Y239" s="10">
        <f>Úrvinnsla!Y239</f>
        <v>-3.4005785773128724E-2</v>
      </c>
      <c r="Z239" s="44">
        <f>Úrvinnsla!Z239</f>
        <v>3.3488514665593806E-2</v>
      </c>
    </row>
    <row r="240" spans="1:26" x14ac:dyDescent="0.25">
      <c r="B240" s="65" t="s">
        <v>59</v>
      </c>
      <c r="C240" s="73">
        <f>Úrvinnsla!C240</f>
        <v>327</v>
      </c>
      <c r="D240" s="74">
        <f>Úrvinnsla!D240</f>
        <v>166</v>
      </c>
      <c r="E240" s="75">
        <f>Úrvinnsla!E240</f>
        <v>161</v>
      </c>
      <c r="F240" s="76">
        <f>Úrvinnsla!F240</f>
        <v>277</v>
      </c>
      <c r="G240" s="77">
        <f>Úrvinnsla!G240</f>
        <v>144</v>
      </c>
      <c r="H240" s="78">
        <f>Úrvinnsla!H240</f>
        <v>133</v>
      </c>
      <c r="I240" s="79">
        <f>Úrvinnsla!I240</f>
        <v>36</v>
      </c>
      <c r="J240" s="74">
        <f>Úrvinnsla!J240</f>
        <v>21</v>
      </c>
      <c r="K240" s="75">
        <f>Úrvinnsla!K240</f>
        <v>15</v>
      </c>
      <c r="L240" s="76">
        <f>Úrvinnsla!L240</f>
        <v>2</v>
      </c>
      <c r="M240" s="77">
        <f>Úrvinnsla!M240</f>
        <v>2</v>
      </c>
      <c r="N240" s="78">
        <f>Úrvinnsla!N240</f>
        <v>0</v>
      </c>
      <c r="P240" s="36">
        <f>Úrvinnsla!P240</f>
        <v>642</v>
      </c>
      <c r="Q240" s="37">
        <f>Úrvinnsla!Q240</f>
        <v>333</v>
      </c>
      <c r="R240" s="38">
        <f>Úrvinnsla!R240</f>
        <v>309</v>
      </c>
      <c r="S240" s="43">
        <f>Úrvinnsla!S240</f>
        <v>-3.3019335647000499E-2</v>
      </c>
      <c r="T240" s="44">
        <f>Úrvinnsla!T240</f>
        <v>3.0639563708477938E-2</v>
      </c>
      <c r="V240" s="36">
        <f>Úrvinnsla!V240</f>
        <v>19770</v>
      </c>
      <c r="W240" s="37">
        <f>Úrvinnsla!W240</f>
        <v>9825</v>
      </c>
      <c r="X240" s="38">
        <f>Úrvinnsla!X240</f>
        <v>9945</v>
      </c>
      <c r="Y240" s="10">
        <f>Úrvinnsla!Y240</f>
        <v>-3.1371534762534244E-2</v>
      </c>
      <c r="Z240" s="44">
        <f>Úrvinnsla!Z240</f>
        <v>3.1754698545893439E-2</v>
      </c>
    </row>
    <row r="241" spans="1:26" x14ac:dyDescent="0.25">
      <c r="B241" s="65" t="s">
        <v>60</v>
      </c>
      <c r="C241" s="73">
        <f>Úrvinnsla!C241</f>
        <v>340</v>
      </c>
      <c r="D241" s="74">
        <f>Úrvinnsla!D241</f>
        <v>188</v>
      </c>
      <c r="E241" s="75">
        <f>Úrvinnsla!E241</f>
        <v>152</v>
      </c>
      <c r="F241" s="76">
        <f>Úrvinnsla!F241</f>
        <v>344</v>
      </c>
      <c r="G241" s="77">
        <f>Úrvinnsla!G241</f>
        <v>173</v>
      </c>
      <c r="H241" s="78">
        <f>Úrvinnsla!H241</f>
        <v>171</v>
      </c>
      <c r="I241" s="79">
        <f>Úrvinnsla!I241</f>
        <v>50</v>
      </c>
      <c r="J241" s="74">
        <f>Úrvinnsla!J241</f>
        <v>20</v>
      </c>
      <c r="K241" s="75">
        <f>Úrvinnsla!K241</f>
        <v>30</v>
      </c>
      <c r="L241" s="76">
        <f>Úrvinnsla!L241</f>
        <v>9</v>
      </c>
      <c r="M241" s="77">
        <f>Úrvinnsla!M241</f>
        <v>6</v>
      </c>
      <c r="N241" s="78">
        <f>Úrvinnsla!N241</f>
        <v>3</v>
      </c>
      <c r="P241" s="36">
        <f>Úrvinnsla!P241</f>
        <v>743</v>
      </c>
      <c r="Q241" s="37">
        <f>Úrvinnsla!Q241</f>
        <v>387</v>
      </c>
      <c r="R241" s="38">
        <f>Úrvinnsla!R241</f>
        <v>356</v>
      </c>
      <c r="S241" s="43">
        <f>Úrvinnsla!S241</f>
        <v>-3.8373822508676249E-2</v>
      </c>
      <c r="T241" s="44">
        <f>Úrvinnsla!T241</f>
        <v>3.5299950421417946E-2</v>
      </c>
      <c r="V241" s="36">
        <f>Úrvinnsla!V241</f>
        <v>21651</v>
      </c>
      <c r="W241" s="37">
        <f>Úrvinnsla!W241</f>
        <v>10610</v>
      </c>
      <c r="X241" s="38">
        <f>Úrvinnsla!X241</f>
        <v>11041</v>
      </c>
      <c r="Y241" s="10">
        <f>Úrvinnsla!Y241</f>
        <v>-3.387806451200899E-2</v>
      </c>
      <c r="Z241" s="44">
        <f>Úrvinnsla!Z241</f>
        <v>3.5254261100574107E-2</v>
      </c>
    </row>
    <row r="242" spans="1:26" x14ac:dyDescent="0.25">
      <c r="B242" s="65" t="s">
        <v>61</v>
      </c>
      <c r="C242" s="73">
        <f>Úrvinnsla!C242</f>
        <v>348</v>
      </c>
      <c r="D242" s="74">
        <f>Úrvinnsla!D242</f>
        <v>191</v>
      </c>
      <c r="E242" s="75">
        <f>Úrvinnsla!E242</f>
        <v>157</v>
      </c>
      <c r="F242" s="76">
        <f>Úrvinnsla!F242</f>
        <v>316</v>
      </c>
      <c r="G242" s="77">
        <f>Úrvinnsla!G242</f>
        <v>164</v>
      </c>
      <c r="H242" s="78">
        <f>Úrvinnsla!H242</f>
        <v>152</v>
      </c>
      <c r="I242" s="79">
        <f>Úrvinnsla!I242</f>
        <v>50</v>
      </c>
      <c r="J242" s="74">
        <f>Úrvinnsla!J242</f>
        <v>28</v>
      </c>
      <c r="K242" s="75">
        <f>Úrvinnsla!K242</f>
        <v>22</v>
      </c>
      <c r="L242" s="76">
        <f>Úrvinnsla!L242</f>
        <v>9</v>
      </c>
      <c r="M242" s="77">
        <f>Úrvinnsla!M242</f>
        <v>3</v>
      </c>
      <c r="N242" s="78">
        <f>Úrvinnsla!N242</f>
        <v>6</v>
      </c>
      <c r="P242" s="36">
        <f>Úrvinnsla!P242</f>
        <v>723</v>
      </c>
      <c r="Q242" s="37">
        <f>Úrvinnsla!Q242</f>
        <v>386</v>
      </c>
      <c r="R242" s="38">
        <f>Úrvinnsla!R242</f>
        <v>337</v>
      </c>
      <c r="S242" s="43">
        <f>Úrvinnsla!S242</f>
        <v>-3.8274665344571142E-2</v>
      </c>
      <c r="T242" s="44">
        <f>Úrvinnsla!T242</f>
        <v>3.341596430342092E-2</v>
      </c>
      <c r="V242" s="36">
        <f>Úrvinnsla!V242</f>
        <v>20964</v>
      </c>
      <c r="W242" s="37">
        <f>Úrvinnsla!W242</f>
        <v>10489</v>
      </c>
      <c r="X242" s="38">
        <f>Úrvinnsla!X242</f>
        <v>10475</v>
      </c>
      <c r="Y242" s="10">
        <f>Úrvinnsla!Y242</f>
        <v>-3.34917076971218E-2</v>
      </c>
      <c r="Z242" s="44">
        <f>Úrvinnsla!Z242</f>
        <v>3.3447005255729897E-2</v>
      </c>
    </row>
    <row r="243" spans="1:26" x14ac:dyDescent="0.25">
      <c r="B243" s="65" t="s">
        <v>62</v>
      </c>
      <c r="C243" s="73">
        <f>Úrvinnsla!C243</f>
        <v>271</v>
      </c>
      <c r="D243" s="74">
        <f>Úrvinnsla!D243</f>
        <v>158</v>
      </c>
      <c r="E243" s="75">
        <f>Úrvinnsla!E243</f>
        <v>113</v>
      </c>
      <c r="F243" s="76">
        <f>Úrvinnsla!F243</f>
        <v>288</v>
      </c>
      <c r="G243" s="77">
        <f>Úrvinnsla!G243</f>
        <v>145</v>
      </c>
      <c r="H243" s="78">
        <f>Úrvinnsla!H243</f>
        <v>143</v>
      </c>
      <c r="I243" s="79">
        <f>Úrvinnsla!I243</f>
        <v>50</v>
      </c>
      <c r="J243" s="74">
        <f>Úrvinnsla!J243</f>
        <v>30</v>
      </c>
      <c r="K243" s="75">
        <f>Úrvinnsla!K243</f>
        <v>20</v>
      </c>
      <c r="L243" s="76">
        <f>Úrvinnsla!L243</f>
        <v>7</v>
      </c>
      <c r="M243" s="77">
        <f>Úrvinnsla!M243</f>
        <v>5</v>
      </c>
      <c r="N243" s="78">
        <f>Úrvinnsla!N243</f>
        <v>2</v>
      </c>
      <c r="P243" s="36">
        <f>Úrvinnsla!P243</f>
        <v>616</v>
      </c>
      <c r="Q243" s="37">
        <f>Úrvinnsla!Q243</f>
        <v>338</v>
      </c>
      <c r="R243" s="38">
        <f>Úrvinnsla!R243</f>
        <v>278</v>
      </c>
      <c r="S243" s="43">
        <f>Úrvinnsla!S243</f>
        <v>-3.3515121467526027E-2</v>
      </c>
      <c r="T243" s="44">
        <f>Úrvinnsla!T243</f>
        <v>2.7565691621219635E-2</v>
      </c>
      <c r="V243" s="36">
        <f>Úrvinnsla!V243</f>
        <v>18788</v>
      </c>
      <c r="W243" s="37">
        <f>Úrvinnsla!W243</f>
        <v>9438</v>
      </c>
      <c r="X243" s="38">
        <f>Úrvinnsla!X243</f>
        <v>9350</v>
      </c>
      <c r="Y243" s="10">
        <f>Úrvinnsla!Y243</f>
        <v>-3.0135831561200834E-2</v>
      </c>
      <c r="Z243" s="44">
        <f>Úrvinnsla!Z243</f>
        <v>2.9854844786737424E-2</v>
      </c>
    </row>
    <row r="244" spans="1:26" x14ac:dyDescent="0.25">
      <c r="B244" s="65" t="s">
        <v>63</v>
      </c>
      <c r="C244" s="73">
        <f>Úrvinnsla!C244</f>
        <v>256</v>
      </c>
      <c r="D244" s="74">
        <f>Úrvinnsla!D244</f>
        <v>143</v>
      </c>
      <c r="E244" s="75">
        <f>Úrvinnsla!E244</f>
        <v>113</v>
      </c>
      <c r="F244" s="76">
        <f>Úrvinnsla!F244</f>
        <v>276</v>
      </c>
      <c r="G244" s="77">
        <f>Úrvinnsla!G244</f>
        <v>162</v>
      </c>
      <c r="H244" s="78">
        <f>Úrvinnsla!H244</f>
        <v>114</v>
      </c>
      <c r="I244" s="79">
        <f>Úrvinnsla!I244</f>
        <v>44</v>
      </c>
      <c r="J244" s="74">
        <f>Úrvinnsla!J244</f>
        <v>24</v>
      </c>
      <c r="K244" s="75">
        <f>Úrvinnsla!K244</f>
        <v>20</v>
      </c>
      <c r="L244" s="76">
        <f>Úrvinnsla!L244</f>
        <v>5</v>
      </c>
      <c r="M244" s="77">
        <f>Úrvinnsla!M244</f>
        <v>3</v>
      </c>
      <c r="N244" s="78">
        <f>Úrvinnsla!N244</f>
        <v>2</v>
      </c>
      <c r="P244" s="36">
        <f>Úrvinnsla!P244</f>
        <v>581</v>
      </c>
      <c r="Q244" s="37">
        <f>Úrvinnsla!Q244</f>
        <v>332</v>
      </c>
      <c r="R244" s="38">
        <f>Úrvinnsla!R244</f>
        <v>249</v>
      </c>
      <c r="S244" s="43">
        <f>Úrvinnsla!S244</f>
        <v>-3.2920178482895392E-2</v>
      </c>
      <c r="T244" s="44">
        <f>Úrvinnsla!T244</f>
        <v>2.4690133862171542E-2</v>
      </c>
      <c r="V244" s="36">
        <f>Úrvinnsla!V244</f>
        <v>15966</v>
      </c>
      <c r="W244" s="37">
        <f>Úrvinnsla!W244</f>
        <v>8035</v>
      </c>
      <c r="X244" s="38">
        <f>Úrvinnsla!X244</f>
        <v>7931</v>
      </c>
      <c r="Y244" s="10">
        <f>Úrvinnsla!Y244</f>
        <v>-2.5656008327426226E-2</v>
      </c>
      <c r="Z244" s="44">
        <f>Úrvinnsla!Z244</f>
        <v>2.5323933048514921E-2</v>
      </c>
    </row>
    <row r="245" spans="1:26" x14ac:dyDescent="0.25">
      <c r="B245" s="65" t="s">
        <v>64</v>
      </c>
      <c r="C245" s="73">
        <f>Úrvinnsla!C245</f>
        <v>213</v>
      </c>
      <c r="D245" s="74">
        <f>Úrvinnsla!D245</f>
        <v>116</v>
      </c>
      <c r="E245" s="75">
        <f>Úrvinnsla!E245</f>
        <v>97</v>
      </c>
      <c r="F245" s="76">
        <f>Úrvinnsla!F245</f>
        <v>221</v>
      </c>
      <c r="G245" s="77">
        <f>Úrvinnsla!G245</f>
        <v>112</v>
      </c>
      <c r="H245" s="78">
        <f>Úrvinnsla!H245</f>
        <v>109</v>
      </c>
      <c r="I245" s="79">
        <f>Úrvinnsla!I245</f>
        <v>31</v>
      </c>
      <c r="J245" s="74">
        <f>Úrvinnsla!J245</f>
        <v>16</v>
      </c>
      <c r="K245" s="75">
        <f>Úrvinnsla!K245</f>
        <v>15</v>
      </c>
      <c r="L245" s="76">
        <f>Úrvinnsla!L245</f>
        <v>3</v>
      </c>
      <c r="M245" s="77">
        <f>Úrvinnsla!M245</f>
        <v>2</v>
      </c>
      <c r="N245" s="78">
        <f>Úrvinnsla!N245</f>
        <v>1</v>
      </c>
      <c r="P245" s="36">
        <f>Úrvinnsla!P245</f>
        <v>468</v>
      </c>
      <c r="Q245" s="37">
        <f>Úrvinnsla!Q245</f>
        <v>246</v>
      </c>
      <c r="R245" s="38">
        <f>Úrvinnsla!R245</f>
        <v>222</v>
      </c>
      <c r="S245" s="43">
        <f>Úrvinnsla!S245</f>
        <v>-2.4392662369856221E-2</v>
      </c>
      <c r="T245" s="44">
        <f>Úrvinnsla!T245</f>
        <v>2.2012890431333663E-2</v>
      </c>
      <c r="V245" s="36">
        <f>Úrvinnsla!V245</f>
        <v>12514</v>
      </c>
      <c r="W245" s="37">
        <f>Úrvinnsla!W245</f>
        <v>6267</v>
      </c>
      <c r="X245" s="38">
        <f>Úrvinnsla!X245</f>
        <v>6247</v>
      </c>
      <c r="Y245" s="10">
        <f>Úrvinnsla!Y245</f>
        <v>-2.0010728585934057E-2</v>
      </c>
      <c r="Z245" s="44">
        <f>Úrvinnsla!Z245</f>
        <v>1.9946867955374193E-2</v>
      </c>
    </row>
    <row r="246" spans="1:26" x14ac:dyDescent="0.25">
      <c r="B246" s="65" t="s">
        <v>65</v>
      </c>
      <c r="C246" s="73">
        <f>Úrvinnsla!C246</f>
        <v>120</v>
      </c>
      <c r="D246" s="74">
        <f>Úrvinnsla!D246</f>
        <v>59</v>
      </c>
      <c r="E246" s="75">
        <f>Úrvinnsla!E246</f>
        <v>61</v>
      </c>
      <c r="F246" s="76">
        <f>Úrvinnsla!F246</f>
        <v>159</v>
      </c>
      <c r="G246" s="77">
        <f>Úrvinnsla!G246</f>
        <v>95</v>
      </c>
      <c r="H246" s="78">
        <f>Úrvinnsla!H246</f>
        <v>64</v>
      </c>
      <c r="I246" s="79">
        <f>Úrvinnsla!I246</f>
        <v>25</v>
      </c>
      <c r="J246" s="74">
        <f>Úrvinnsla!J246</f>
        <v>15</v>
      </c>
      <c r="K246" s="75">
        <f>Úrvinnsla!K246</f>
        <v>10</v>
      </c>
      <c r="L246" s="76">
        <f>Úrvinnsla!L246</f>
        <v>0</v>
      </c>
      <c r="M246" s="77">
        <f>Úrvinnsla!M246</f>
        <v>0</v>
      </c>
      <c r="N246" s="78">
        <f>Úrvinnsla!N246</f>
        <v>0</v>
      </c>
      <c r="P246" s="36">
        <f>Úrvinnsla!P246</f>
        <v>304</v>
      </c>
      <c r="Q246" s="37">
        <f>Úrvinnsla!Q246</f>
        <v>169</v>
      </c>
      <c r="R246" s="38">
        <f>Úrvinnsla!R246</f>
        <v>135</v>
      </c>
      <c r="S246" s="43">
        <f>Úrvinnsla!S246</f>
        <v>-1.6757560733763013E-2</v>
      </c>
      <c r="T246" s="44">
        <f>Úrvinnsla!T246</f>
        <v>1.3386217154189391E-2</v>
      </c>
      <c r="V246" s="36">
        <f>Úrvinnsla!V246</f>
        <v>8727</v>
      </c>
      <c r="W246" s="37">
        <f>Úrvinnsla!W246</f>
        <v>4220</v>
      </c>
      <c r="X246" s="38">
        <f>Úrvinnsla!X246</f>
        <v>4507</v>
      </c>
      <c r="Y246" s="10">
        <f>Úrvinnsla!Y246</f>
        <v>-1.3474593048131757E-2</v>
      </c>
      <c r="Z246" s="44">
        <f>Úrvinnsla!Z246</f>
        <v>1.4390993096665836E-2</v>
      </c>
    </row>
    <row r="247" spans="1:26" x14ac:dyDescent="0.25">
      <c r="B247" s="65" t="s">
        <v>66</v>
      </c>
      <c r="C247" s="73">
        <f>Úrvinnsla!C247</f>
        <v>114</v>
      </c>
      <c r="D247" s="74">
        <f>Úrvinnsla!D247</f>
        <v>66</v>
      </c>
      <c r="E247" s="75">
        <f>Úrvinnsla!E247</f>
        <v>48</v>
      </c>
      <c r="F247" s="76">
        <f>Úrvinnsla!F247</f>
        <v>117</v>
      </c>
      <c r="G247" s="77">
        <f>Úrvinnsla!G247</f>
        <v>57</v>
      </c>
      <c r="H247" s="78">
        <f>Úrvinnsla!H247</f>
        <v>60</v>
      </c>
      <c r="I247" s="79">
        <f>Úrvinnsla!I247</f>
        <v>26</v>
      </c>
      <c r="J247" s="74">
        <f>Úrvinnsla!J247</f>
        <v>10</v>
      </c>
      <c r="K247" s="75">
        <f>Úrvinnsla!K247</f>
        <v>16</v>
      </c>
      <c r="L247" s="76">
        <f>Úrvinnsla!L247</f>
        <v>2</v>
      </c>
      <c r="M247" s="77">
        <f>Úrvinnsla!M247</f>
        <v>1</v>
      </c>
      <c r="N247" s="78">
        <f>Úrvinnsla!N247</f>
        <v>1</v>
      </c>
      <c r="P247" s="36">
        <f>Úrvinnsla!P247</f>
        <v>259</v>
      </c>
      <c r="Q247" s="37">
        <f>Úrvinnsla!Q247</f>
        <v>134</v>
      </c>
      <c r="R247" s="38">
        <f>Úrvinnsla!R247</f>
        <v>125</v>
      </c>
      <c r="S247" s="43">
        <f>Úrvinnsla!S247</f>
        <v>-1.3287059990084284E-2</v>
      </c>
      <c r="T247" s="44">
        <f>Úrvinnsla!T247</f>
        <v>1.2394645513138325E-2</v>
      </c>
      <c r="V247" s="36">
        <f>Úrvinnsla!V247</f>
        <v>7573</v>
      </c>
      <c r="W247" s="37">
        <f>Úrvinnsla!W247</f>
        <v>3494</v>
      </c>
      <c r="X247" s="38">
        <f>Úrvinnsla!X247</f>
        <v>4079</v>
      </c>
      <c r="Y247" s="10">
        <f>Úrvinnsla!Y247</f>
        <v>-1.1156452158808616E-2</v>
      </c>
      <c r="Z247" s="44">
        <f>Úrvinnsla!Z247</f>
        <v>1.30243756026847E-2</v>
      </c>
    </row>
    <row r="248" spans="1:26" x14ac:dyDescent="0.25">
      <c r="B248" s="65" t="s">
        <v>67</v>
      </c>
      <c r="C248" s="73">
        <f>Úrvinnsla!C248</f>
        <v>73</v>
      </c>
      <c r="D248" s="74">
        <f>Úrvinnsla!D248</f>
        <v>38</v>
      </c>
      <c r="E248" s="75">
        <f>Úrvinnsla!E248</f>
        <v>35</v>
      </c>
      <c r="F248" s="76">
        <f>Úrvinnsla!F248</f>
        <v>87</v>
      </c>
      <c r="G248" s="77">
        <f>Úrvinnsla!G248</f>
        <v>49</v>
      </c>
      <c r="H248" s="78">
        <f>Úrvinnsla!H248</f>
        <v>38</v>
      </c>
      <c r="I248" s="79">
        <f>Úrvinnsla!I248</f>
        <v>33</v>
      </c>
      <c r="J248" s="74">
        <f>Úrvinnsla!J248</f>
        <v>19</v>
      </c>
      <c r="K248" s="75">
        <f>Úrvinnsla!K248</f>
        <v>14</v>
      </c>
      <c r="L248" s="76">
        <f>Úrvinnsla!L248</f>
        <v>1</v>
      </c>
      <c r="M248" s="77">
        <f>Úrvinnsla!M248</f>
        <v>1</v>
      </c>
      <c r="N248" s="78">
        <f>Úrvinnsla!N248</f>
        <v>0</v>
      </c>
      <c r="P248" s="36">
        <f>Úrvinnsla!P248</f>
        <v>194</v>
      </c>
      <c r="Q248" s="37">
        <f>Úrvinnsla!Q248</f>
        <v>107</v>
      </c>
      <c r="R248" s="38">
        <f>Úrvinnsla!R248</f>
        <v>87</v>
      </c>
      <c r="S248" s="43">
        <f>Úrvinnsla!S248</f>
        <v>-1.0609816559246405E-2</v>
      </c>
      <c r="T248" s="44">
        <f>Úrvinnsla!T248</f>
        <v>8.6266732771442742E-3</v>
      </c>
      <c r="V248" s="36">
        <f>Úrvinnsla!V248</f>
        <v>6160</v>
      </c>
      <c r="W248" s="37">
        <f>Úrvinnsla!W248</f>
        <v>2708</v>
      </c>
      <c r="X248" s="38">
        <f>Úrvinnsla!X248</f>
        <v>3452</v>
      </c>
      <c r="Y248" s="10">
        <f>Úrvinnsla!Y248</f>
        <v>-8.6467293778058757E-3</v>
      </c>
      <c r="Z248" s="44">
        <f>Úrvinnsla!Z248</f>
        <v>1.1022344834632897E-2</v>
      </c>
    </row>
    <row r="249" spans="1:26" x14ac:dyDescent="0.25">
      <c r="B249" s="65" t="s">
        <v>68</v>
      </c>
      <c r="C249" s="73">
        <f>Úrvinnsla!C249</f>
        <v>60</v>
      </c>
      <c r="D249" s="74">
        <f>Úrvinnsla!D249</f>
        <v>17</v>
      </c>
      <c r="E249" s="75">
        <f>Úrvinnsla!E249</f>
        <v>43</v>
      </c>
      <c r="F249" s="76">
        <f>Úrvinnsla!F249</f>
        <v>63</v>
      </c>
      <c r="G249" s="77">
        <f>Úrvinnsla!G249</f>
        <v>26</v>
      </c>
      <c r="H249" s="78">
        <f>Úrvinnsla!H249</f>
        <v>37</v>
      </c>
      <c r="I249" s="79">
        <f>Úrvinnsla!I249</f>
        <v>10</v>
      </c>
      <c r="J249" s="74">
        <f>Úrvinnsla!J249</f>
        <v>4</v>
      </c>
      <c r="K249" s="75">
        <f>Úrvinnsla!K249</f>
        <v>6</v>
      </c>
      <c r="L249" s="76">
        <f>Úrvinnsla!L249</f>
        <v>2</v>
      </c>
      <c r="M249" s="77">
        <f>Úrvinnsla!M249</f>
        <v>1</v>
      </c>
      <c r="N249" s="78">
        <f>Úrvinnsla!N249</f>
        <v>1</v>
      </c>
      <c r="P249" s="36">
        <f>Úrvinnsla!P249</f>
        <v>135</v>
      </c>
      <c r="Q249" s="37">
        <f>Úrvinnsla!Q249</f>
        <v>48</v>
      </c>
      <c r="R249" s="38">
        <f>Úrvinnsla!R249</f>
        <v>87</v>
      </c>
      <c r="S249" s="43">
        <f>Úrvinnsla!S249</f>
        <v>-4.7595438770451168E-3</v>
      </c>
      <c r="T249" s="44">
        <f>Úrvinnsla!T249</f>
        <v>8.6266732771442742E-3</v>
      </c>
      <c r="V249" s="36">
        <f>Úrvinnsla!V249</f>
        <v>3513</v>
      </c>
      <c r="W249" s="37">
        <f>Úrvinnsla!W249</f>
        <v>1365</v>
      </c>
      <c r="X249" s="38">
        <f>Úrvinnsla!X249</f>
        <v>2148</v>
      </c>
      <c r="Y249" s="10">
        <f>Úrvinnsla!Y249</f>
        <v>-4.3584880357108646E-3</v>
      </c>
      <c r="Z249" s="44">
        <f>Úrvinnsla!Z249</f>
        <v>6.8586317221296239E-3</v>
      </c>
    </row>
    <row r="250" spans="1:26" x14ac:dyDescent="0.25">
      <c r="B250" s="65" t="s">
        <v>69</v>
      </c>
      <c r="C250" s="73">
        <f>Úrvinnsla!C250</f>
        <v>15</v>
      </c>
      <c r="D250" s="74">
        <f>Úrvinnsla!D250</f>
        <v>8</v>
      </c>
      <c r="E250" s="75">
        <f>Úrvinnsla!E250</f>
        <v>7</v>
      </c>
      <c r="F250" s="76">
        <f>Úrvinnsla!F250</f>
        <v>13</v>
      </c>
      <c r="G250" s="77">
        <f>Úrvinnsla!G250</f>
        <v>5</v>
      </c>
      <c r="H250" s="78">
        <f>Úrvinnsla!H250</f>
        <v>8</v>
      </c>
      <c r="I250" s="79">
        <f>Úrvinnsla!I250</f>
        <v>2</v>
      </c>
      <c r="J250" s="74">
        <f>Úrvinnsla!J250</f>
        <v>0</v>
      </c>
      <c r="K250" s="75">
        <f>Úrvinnsla!K250</f>
        <v>2</v>
      </c>
      <c r="L250" s="76">
        <f>Úrvinnsla!L250</f>
        <v>0</v>
      </c>
      <c r="M250" s="77">
        <f>Úrvinnsla!M250</f>
        <v>0</v>
      </c>
      <c r="N250" s="78">
        <f>Úrvinnsla!N250</f>
        <v>0</v>
      </c>
      <c r="P250" s="36">
        <f>Úrvinnsla!P250</f>
        <v>30</v>
      </c>
      <c r="Q250" s="37">
        <f>Úrvinnsla!Q250</f>
        <v>13</v>
      </c>
      <c r="R250" s="38">
        <f>Úrvinnsla!R250</f>
        <v>17</v>
      </c>
      <c r="S250" s="43">
        <f>Úrvinnsla!S250</f>
        <v>-1.2890431333663858E-3</v>
      </c>
      <c r="T250" s="44">
        <f>Úrvinnsla!T250</f>
        <v>1.685671789786812E-3</v>
      </c>
      <c r="V250" s="36">
        <f>Úrvinnsla!V250</f>
        <v>1280</v>
      </c>
      <c r="W250" s="37">
        <f>Úrvinnsla!W250</f>
        <v>414</v>
      </c>
      <c r="X250" s="38">
        <f>Úrvinnsla!X250</f>
        <v>866</v>
      </c>
      <c r="Y250" s="10">
        <f>Úrvinnsla!Y250</f>
        <v>-1.3219150525892293E-3</v>
      </c>
      <c r="Z250" s="44">
        <f>Úrvinnsla!Z250</f>
        <v>2.7651653032422043E-3</v>
      </c>
    </row>
    <row r="251" spans="1:26" x14ac:dyDescent="0.25">
      <c r="B251" s="65" t="s">
        <v>70</v>
      </c>
      <c r="C251" s="73">
        <f>Úrvinnsla!C251</f>
        <v>6</v>
      </c>
      <c r="D251" s="74">
        <f>Úrvinnsla!D251</f>
        <v>3</v>
      </c>
      <c r="E251" s="75">
        <f>Úrvinnsla!E251</f>
        <v>3</v>
      </c>
      <c r="F251" s="76">
        <f>Úrvinnsla!F251</f>
        <v>3</v>
      </c>
      <c r="G251" s="77">
        <f>Úrvinnsla!G251</f>
        <v>1</v>
      </c>
      <c r="H251" s="78">
        <f>Úrvinnsla!H251</f>
        <v>2</v>
      </c>
      <c r="I251" s="79">
        <f>Úrvinnsla!I251</f>
        <v>3</v>
      </c>
      <c r="J251" s="74">
        <f>Úrvinnsla!J251</f>
        <v>1</v>
      </c>
      <c r="K251" s="75">
        <f>Úrvinnsla!K251</f>
        <v>2</v>
      </c>
      <c r="L251" s="76">
        <f>Úrvinnsla!L251</f>
        <v>0</v>
      </c>
      <c r="M251" s="77">
        <f>Úrvinnsla!M251</f>
        <v>0</v>
      </c>
      <c r="N251" s="78">
        <f>Úrvinnsla!N251</f>
        <v>0</v>
      </c>
      <c r="P251" s="36">
        <f>Úrvinnsla!P251</f>
        <v>12</v>
      </c>
      <c r="Q251" s="37">
        <f>Úrvinnsla!Q251</f>
        <v>5</v>
      </c>
      <c r="R251" s="38">
        <f>Úrvinnsla!R251</f>
        <v>7</v>
      </c>
      <c r="S251" s="43">
        <f>Úrvinnsla!S251</f>
        <v>-4.9578582052553293E-4</v>
      </c>
      <c r="T251" s="44">
        <f>Úrvinnsla!T251</f>
        <v>6.9410014873574617E-4</v>
      </c>
      <c r="V251" s="36">
        <f>Úrvinnsla!V251</f>
        <v>258</v>
      </c>
      <c r="W251" s="37">
        <f>Úrvinnsla!W251</f>
        <v>73</v>
      </c>
      <c r="X251" s="38">
        <f>Úrvinnsla!X251</f>
        <v>185</v>
      </c>
      <c r="Y251" s="10">
        <f>Úrvinnsla!Y251</f>
        <v>-2.3309130154351143E-4</v>
      </c>
      <c r="Z251" s="44">
        <f>Úrvinnsla!Z251</f>
        <v>5.9071083267876192E-4</v>
      </c>
    </row>
    <row r="252" spans="1:26" ht="15.75" thickBot="1" x14ac:dyDescent="0.3">
      <c r="B252" s="65" t="s">
        <v>71</v>
      </c>
      <c r="C252" s="80">
        <f>Úrvinnsla!C252</f>
        <v>0</v>
      </c>
      <c r="D252" s="81">
        <f>Úrvinnsla!D252</f>
        <v>0</v>
      </c>
      <c r="E252" s="82">
        <f>Úrvinnsla!E252</f>
        <v>0</v>
      </c>
      <c r="F252" s="83">
        <f>Úrvinnsla!F252</f>
        <v>0</v>
      </c>
      <c r="G252" s="84">
        <f>Úrvinnsla!G252</f>
        <v>0</v>
      </c>
      <c r="H252" s="85">
        <f>Úrvinnsla!H252</f>
        <v>0</v>
      </c>
      <c r="I252" s="86">
        <f>Úrvinnsla!I252</f>
        <v>0</v>
      </c>
      <c r="J252" s="81">
        <f>Úrvinnsla!J252</f>
        <v>0</v>
      </c>
      <c r="K252" s="82">
        <f>Úrvinnsla!K252</f>
        <v>0</v>
      </c>
      <c r="L252" s="83">
        <f>Úrvinnsla!L252</f>
        <v>0</v>
      </c>
      <c r="M252" s="84">
        <f>Úrvinnsla!M252</f>
        <v>0</v>
      </c>
      <c r="N252" s="85">
        <f>Úrvinnsla!N252</f>
        <v>0</v>
      </c>
      <c r="P252" s="39">
        <f>Úrvinnsla!P252</f>
        <v>0</v>
      </c>
      <c r="Q252" s="40">
        <f>Úrvinnsla!Q252</f>
        <v>0</v>
      </c>
      <c r="R252" s="41">
        <f>Úrvinnsla!R252</f>
        <v>0</v>
      </c>
      <c r="S252" s="45">
        <f>Úrvinnsla!S252</f>
        <v>0</v>
      </c>
      <c r="T252" s="46">
        <f>Úrvinnsla!T252</f>
        <v>0</v>
      </c>
      <c r="V252" s="39">
        <f>Úrvinnsla!V252</f>
        <v>46</v>
      </c>
      <c r="W252" s="40">
        <f>Úrvinnsla!W252</f>
        <v>7</v>
      </c>
      <c r="X252" s="41">
        <f>Úrvinnsla!X252</f>
        <v>39</v>
      </c>
      <c r="Y252" s="51">
        <f>Úrvinnsla!Y252</f>
        <v>-2.2351220695953151E-5</v>
      </c>
      <c r="Z252" s="46">
        <f>Úrvinnsla!Z252</f>
        <v>1.2452822959173898E-4</v>
      </c>
    </row>
    <row r="253" spans="1:26" x14ac:dyDescent="0.25">
      <c r="C253" s="107"/>
      <c r="D253" s="107"/>
      <c r="H253" s="107"/>
      <c r="I253" s="107"/>
      <c r="J253" s="108"/>
      <c r="O253" s="2" t="s">
        <v>46</v>
      </c>
      <c r="P253" s="9">
        <f>SUM(P232:P252)</f>
        <v>10085</v>
      </c>
      <c r="Q253" s="9">
        <f>SUM(Q232:Q252)</f>
        <v>5309</v>
      </c>
      <c r="R253" s="9">
        <f>SUM(R232:R252)</f>
        <v>4776</v>
      </c>
      <c r="U253" s="2" t="s">
        <v>46</v>
      </c>
      <c r="V253" s="9">
        <f>SUM(V232:V252)</f>
        <v>313182</v>
      </c>
      <c r="W253" s="9">
        <f>SUM(W232:W252)</f>
        <v>156535</v>
      </c>
      <c r="X253" s="9">
        <f>SUM(X232:X252)</f>
        <v>156647</v>
      </c>
    </row>
    <row r="254" spans="1:26" ht="15.75" thickBot="1" x14ac:dyDescent="0.3"/>
    <row r="255" spans="1:26" ht="21.75" thickBot="1" x14ac:dyDescent="0.4">
      <c r="A255" s="2" t="s">
        <v>44</v>
      </c>
      <c r="B255" s="64">
        <v>2013</v>
      </c>
      <c r="C255" s="127" t="s">
        <v>34</v>
      </c>
      <c r="D255" s="128"/>
      <c r="E255" s="129"/>
      <c r="F255" s="127" t="s">
        <v>35</v>
      </c>
      <c r="G255" s="128"/>
      <c r="H255" s="129"/>
      <c r="I255" s="127" t="s">
        <v>36</v>
      </c>
      <c r="J255" s="128"/>
      <c r="K255" s="129"/>
      <c r="L255" s="127" t="s">
        <v>37</v>
      </c>
      <c r="M255" s="128"/>
      <c r="N255" s="129"/>
      <c r="O255" s="42"/>
      <c r="P255" s="130" t="s">
        <v>44</v>
      </c>
      <c r="Q255" s="131"/>
      <c r="R255" s="132"/>
      <c r="S255" s="133">
        <f>B255</f>
        <v>2013</v>
      </c>
      <c r="T255" s="134"/>
      <c r="V255" s="130" t="s">
        <v>45</v>
      </c>
      <c r="W255" s="131"/>
      <c r="X255" s="132"/>
      <c r="Y255" s="133">
        <f>B255</f>
        <v>2013</v>
      </c>
      <c r="Z255" s="134"/>
    </row>
    <row r="256" spans="1:26" ht="15.75" thickBot="1" x14ac:dyDescent="0.3">
      <c r="A256" s="2"/>
      <c r="B256" s="65"/>
      <c r="C256" s="13" t="s">
        <v>46</v>
      </c>
      <c r="D256" s="12" t="s">
        <v>47</v>
      </c>
      <c r="E256" s="14" t="s">
        <v>48</v>
      </c>
      <c r="F256" s="13" t="s">
        <v>46</v>
      </c>
      <c r="G256" s="12" t="s">
        <v>47</v>
      </c>
      <c r="H256" s="14" t="s">
        <v>48</v>
      </c>
      <c r="I256" s="13" t="s">
        <v>46</v>
      </c>
      <c r="J256" s="12" t="s">
        <v>47</v>
      </c>
      <c r="K256" s="14" t="s">
        <v>48</v>
      </c>
      <c r="L256" s="13" t="s">
        <v>46</v>
      </c>
      <c r="M256" s="12" t="s">
        <v>47</v>
      </c>
      <c r="N256" s="14" t="s">
        <v>48</v>
      </c>
      <c r="O256" s="12"/>
      <c r="P256" s="21" t="s">
        <v>46</v>
      </c>
      <c r="Q256" s="22" t="s">
        <v>47</v>
      </c>
      <c r="R256" s="23" t="s">
        <v>48</v>
      </c>
      <c r="S256" s="18" t="s">
        <v>49</v>
      </c>
      <c r="T256" s="20" t="s">
        <v>50</v>
      </c>
      <c r="U256" s="2"/>
      <c r="V256" s="15" t="s">
        <v>46</v>
      </c>
      <c r="W256" s="16" t="s">
        <v>47</v>
      </c>
      <c r="X256" s="17" t="s">
        <v>48</v>
      </c>
      <c r="Y256" s="18" t="s">
        <v>49</v>
      </c>
      <c r="Z256" s="20" t="s">
        <v>50</v>
      </c>
    </row>
    <row r="257" spans="2:26" x14ac:dyDescent="0.25">
      <c r="B257" s="65" t="s">
        <v>51</v>
      </c>
      <c r="C257" s="66">
        <f>Úrvinnsla!C257</f>
        <v>340</v>
      </c>
      <c r="D257" s="67">
        <f>Úrvinnsla!D257</f>
        <v>173</v>
      </c>
      <c r="E257" s="68">
        <f>Úrvinnsla!E257</f>
        <v>167</v>
      </c>
      <c r="F257" s="69">
        <f>Úrvinnsla!F257</f>
        <v>315</v>
      </c>
      <c r="G257" s="70">
        <f>Úrvinnsla!G257</f>
        <v>165</v>
      </c>
      <c r="H257" s="71">
        <f>Úrvinnsla!H257</f>
        <v>150</v>
      </c>
      <c r="I257" s="72">
        <f>Úrvinnsla!I257</f>
        <v>31</v>
      </c>
      <c r="J257" s="67">
        <f>Úrvinnsla!J257</f>
        <v>17</v>
      </c>
      <c r="K257" s="68">
        <f>Úrvinnsla!K257</f>
        <v>14</v>
      </c>
      <c r="L257" s="69">
        <f>Úrvinnsla!L257</f>
        <v>0</v>
      </c>
      <c r="M257" s="70">
        <f>Úrvinnsla!M257</f>
        <v>0</v>
      </c>
      <c r="N257" s="71">
        <f>Úrvinnsla!N257</f>
        <v>0</v>
      </c>
      <c r="P257" s="33">
        <f>Úrvinnsla!P257</f>
        <v>686</v>
      </c>
      <c r="Q257" s="34">
        <f>Úrvinnsla!Q257</f>
        <v>355</v>
      </c>
      <c r="R257" s="35">
        <f>Úrvinnsla!R257</f>
        <v>331</v>
      </c>
      <c r="S257" s="43">
        <f>Úrvinnsla!S257</f>
        <v>-3.5047882318096552E-2</v>
      </c>
      <c r="T257" s="44">
        <f>Úrvinnsla!T257</f>
        <v>3.26784480205351E-2</v>
      </c>
      <c r="V257" s="33">
        <f>Úrvinnsla!V257</f>
        <v>23269</v>
      </c>
      <c r="W257" s="34">
        <f>Úrvinnsla!W257</f>
        <v>11946</v>
      </c>
      <c r="X257" s="35">
        <f>Úrvinnsla!X257</f>
        <v>11323</v>
      </c>
      <c r="Y257" s="50">
        <f>Úrvinnsla!Y257</f>
        <v>-3.782654127481714E-2</v>
      </c>
      <c r="Z257" s="48">
        <f>Úrvinnsla!Z257</f>
        <v>3.5853836167315793E-2</v>
      </c>
    </row>
    <row r="258" spans="2:26" x14ac:dyDescent="0.25">
      <c r="B258" s="65" t="s">
        <v>52</v>
      </c>
      <c r="C258" s="73">
        <f>Úrvinnsla!C258</f>
        <v>301</v>
      </c>
      <c r="D258" s="74">
        <f>Úrvinnsla!D258</f>
        <v>169</v>
      </c>
      <c r="E258" s="75">
        <f>Úrvinnsla!E258</f>
        <v>132</v>
      </c>
      <c r="F258" s="76">
        <f>Úrvinnsla!F258</f>
        <v>327</v>
      </c>
      <c r="G258" s="77">
        <f>Úrvinnsla!G258</f>
        <v>182</v>
      </c>
      <c r="H258" s="78">
        <f>Úrvinnsla!H258</f>
        <v>145</v>
      </c>
      <c r="I258" s="79">
        <f>Úrvinnsla!I258</f>
        <v>48</v>
      </c>
      <c r="J258" s="74">
        <f>Úrvinnsla!J258</f>
        <v>21</v>
      </c>
      <c r="K258" s="75">
        <f>Úrvinnsla!K258</f>
        <v>27</v>
      </c>
      <c r="L258" s="76">
        <f>Úrvinnsla!L258</f>
        <v>3</v>
      </c>
      <c r="M258" s="77">
        <f>Úrvinnsla!M258</f>
        <v>3</v>
      </c>
      <c r="N258" s="78">
        <f>Úrvinnsla!N258</f>
        <v>0</v>
      </c>
      <c r="P258" s="36">
        <f>Úrvinnsla!P258</f>
        <v>679</v>
      </c>
      <c r="Q258" s="37">
        <f>Úrvinnsla!Q258</f>
        <v>375</v>
      </c>
      <c r="R258" s="38">
        <f>Úrvinnsla!R258</f>
        <v>304</v>
      </c>
      <c r="S258" s="43">
        <f>Úrvinnsla!S258</f>
        <v>-3.702241089939777E-2</v>
      </c>
      <c r="T258" s="44">
        <f>Úrvinnsla!T258</f>
        <v>3.0012834435778457E-2</v>
      </c>
      <c r="V258" s="36">
        <f>Úrvinnsla!V258</f>
        <v>21682</v>
      </c>
      <c r="W258" s="37">
        <f>Úrvinnsla!W258</f>
        <v>11109</v>
      </c>
      <c r="X258" s="38">
        <f>Úrvinnsla!X258</f>
        <v>10573</v>
      </c>
      <c r="Y258" s="10">
        <f>Úrvinnsla!Y258</f>
        <v>-3.5176213546119502E-2</v>
      </c>
      <c r="Z258" s="44">
        <f>Úrvinnsla!Z258</f>
        <v>3.3478990532282066E-2</v>
      </c>
    </row>
    <row r="259" spans="2:26" x14ac:dyDescent="0.25">
      <c r="B259" s="65" t="s">
        <v>53</v>
      </c>
      <c r="C259" s="73">
        <f>Úrvinnsla!C259</f>
        <v>314</v>
      </c>
      <c r="D259" s="74">
        <f>Úrvinnsla!D259</f>
        <v>141</v>
      </c>
      <c r="E259" s="75">
        <f>Úrvinnsla!E259</f>
        <v>173</v>
      </c>
      <c r="F259" s="76">
        <f>Úrvinnsla!F259</f>
        <v>310</v>
      </c>
      <c r="G259" s="77">
        <f>Úrvinnsla!G259</f>
        <v>157</v>
      </c>
      <c r="H259" s="78">
        <f>Úrvinnsla!H259</f>
        <v>153</v>
      </c>
      <c r="I259" s="79">
        <f>Úrvinnsla!I259</f>
        <v>46</v>
      </c>
      <c r="J259" s="74">
        <f>Úrvinnsla!J259</f>
        <v>27</v>
      </c>
      <c r="K259" s="75">
        <f>Úrvinnsla!K259</f>
        <v>19</v>
      </c>
      <c r="L259" s="76">
        <f>Úrvinnsla!L259</f>
        <v>5</v>
      </c>
      <c r="M259" s="77">
        <f>Úrvinnsla!M259</f>
        <v>4</v>
      </c>
      <c r="N259" s="78">
        <f>Úrvinnsla!N259</f>
        <v>1</v>
      </c>
      <c r="P259" s="36">
        <f>Úrvinnsla!P259</f>
        <v>675</v>
      </c>
      <c r="Q259" s="37">
        <f>Úrvinnsla!Q259</f>
        <v>329</v>
      </c>
      <c r="R259" s="38">
        <f>Úrvinnsla!R259</f>
        <v>346</v>
      </c>
      <c r="S259" s="43">
        <f>Úrvinnsla!S259</f>
        <v>-3.2480995162404977E-2</v>
      </c>
      <c r="T259" s="44">
        <f>Úrvinnsla!T259</f>
        <v>3.4159344456511011E-2</v>
      </c>
      <c r="V259" s="36">
        <f>Úrvinnsla!V259</f>
        <v>21076</v>
      </c>
      <c r="W259" s="37">
        <f>Úrvinnsla!W259</f>
        <v>10651</v>
      </c>
      <c r="X259" s="38">
        <f>Úrvinnsla!X259</f>
        <v>10425</v>
      </c>
      <c r="Y259" s="10">
        <f>Úrvinnsla!Y259</f>
        <v>-3.3725974478325572E-2</v>
      </c>
      <c r="Z259" s="44">
        <f>Úrvinnsla!Z259</f>
        <v>3.3010354326968749E-2</v>
      </c>
    </row>
    <row r="260" spans="2:26" x14ac:dyDescent="0.25">
      <c r="B260" s="65" t="s">
        <v>54</v>
      </c>
      <c r="C260" s="73">
        <f>Úrvinnsla!C260</f>
        <v>355</v>
      </c>
      <c r="D260" s="74">
        <f>Úrvinnsla!D260</f>
        <v>193</v>
      </c>
      <c r="E260" s="75">
        <f>Úrvinnsla!E260</f>
        <v>162</v>
      </c>
      <c r="F260" s="76">
        <f>Úrvinnsla!F260</f>
        <v>345</v>
      </c>
      <c r="G260" s="77">
        <f>Úrvinnsla!G260</f>
        <v>158</v>
      </c>
      <c r="H260" s="78">
        <f>Úrvinnsla!H260</f>
        <v>187</v>
      </c>
      <c r="I260" s="79">
        <f>Úrvinnsla!I260</f>
        <v>43</v>
      </c>
      <c r="J260" s="74">
        <f>Úrvinnsla!J260</f>
        <v>18</v>
      </c>
      <c r="K260" s="75">
        <f>Úrvinnsla!K260</f>
        <v>25</v>
      </c>
      <c r="L260" s="76">
        <f>Úrvinnsla!L260</f>
        <v>4</v>
      </c>
      <c r="M260" s="77">
        <f>Úrvinnsla!M260</f>
        <v>2</v>
      </c>
      <c r="N260" s="78">
        <f>Úrvinnsla!N260</f>
        <v>2</v>
      </c>
      <c r="P260" s="36">
        <f>Úrvinnsla!P260</f>
        <v>747</v>
      </c>
      <c r="Q260" s="37">
        <f>Úrvinnsla!Q260</f>
        <v>371</v>
      </c>
      <c r="R260" s="38">
        <f>Úrvinnsla!R260</f>
        <v>376</v>
      </c>
      <c r="S260" s="43">
        <f>Úrvinnsla!S260</f>
        <v>-3.6627505183137524E-2</v>
      </c>
      <c r="T260" s="44">
        <f>Úrvinnsla!T260</f>
        <v>3.7121137328462832E-2</v>
      </c>
      <c r="V260" s="36">
        <f>Úrvinnsla!V260</f>
        <v>22701</v>
      </c>
      <c r="W260" s="37">
        <f>Úrvinnsla!W260</f>
        <v>11646</v>
      </c>
      <c r="X260" s="38">
        <f>Úrvinnsla!X260</f>
        <v>11055</v>
      </c>
      <c r="Y260" s="10">
        <f>Úrvinnsla!Y260</f>
        <v>-3.6876603020803644E-2</v>
      </c>
      <c r="Z260" s="44">
        <f>Úrvinnsla!Z260</f>
        <v>3.5005224660397072E-2</v>
      </c>
    </row>
    <row r="261" spans="2:26" x14ac:dyDescent="0.25">
      <c r="B261" s="65" t="s">
        <v>55</v>
      </c>
      <c r="C261" s="73">
        <f>Úrvinnsla!C261</f>
        <v>354</v>
      </c>
      <c r="D261" s="74">
        <f>Úrvinnsla!D261</f>
        <v>185</v>
      </c>
      <c r="E261" s="75">
        <f>Úrvinnsla!E261</f>
        <v>169</v>
      </c>
      <c r="F261" s="76">
        <f>Úrvinnsla!F261</f>
        <v>307</v>
      </c>
      <c r="G261" s="77">
        <f>Úrvinnsla!G261</f>
        <v>161</v>
      </c>
      <c r="H261" s="78">
        <f>Úrvinnsla!H261</f>
        <v>146</v>
      </c>
      <c r="I261" s="79">
        <f>Úrvinnsla!I261</f>
        <v>52</v>
      </c>
      <c r="J261" s="74">
        <f>Úrvinnsla!J261</f>
        <v>33</v>
      </c>
      <c r="K261" s="75">
        <f>Úrvinnsla!K261</f>
        <v>19</v>
      </c>
      <c r="L261" s="76">
        <f>Úrvinnsla!L261</f>
        <v>12</v>
      </c>
      <c r="M261" s="77">
        <f>Úrvinnsla!M261</f>
        <v>10</v>
      </c>
      <c r="N261" s="78">
        <f>Úrvinnsla!N261</f>
        <v>2</v>
      </c>
      <c r="P261" s="36">
        <f>Úrvinnsla!P261</f>
        <v>725</v>
      </c>
      <c r="Q261" s="37">
        <f>Úrvinnsla!Q261</f>
        <v>389</v>
      </c>
      <c r="R261" s="38">
        <f>Úrvinnsla!R261</f>
        <v>336</v>
      </c>
      <c r="S261" s="43">
        <f>Úrvinnsla!S261</f>
        <v>-3.8404580906308619E-2</v>
      </c>
      <c r="T261" s="44">
        <f>Úrvinnsla!T261</f>
        <v>3.3172080165860401E-2</v>
      </c>
      <c r="V261" s="36">
        <f>Úrvinnsla!V261</f>
        <v>23400</v>
      </c>
      <c r="W261" s="37">
        <f>Úrvinnsla!W261</f>
        <v>12089</v>
      </c>
      <c r="X261" s="38">
        <f>Úrvinnsla!X261</f>
        <v>11311</v>
      </c>
      <c r="Y261" s="10">
        <f>Úrvinnsla!Y261</f>
        <v>-3.8279345175896901E-2</v>
      </c>
      <c r="Z261" s="44">
        <f>Úrvinnsla!Z261</f>
        <v>3.5815838637155255E-2</v>
      </c>
    </row>
    <row r="262" spans="2:26" x14ac:dyDescent="0.25">
      <c r="B262" s="65" t="s">
        <v>56</v>
      </c>
      <c r="C262" s="73">
        <f>Úrvinnsla!C262</f>
        <v>354</v>
      </c>
      <c r="D262" s="74">
        <f>Úrvinnsla!D262</f>
        <v>195</v>
      </c>
      <c r="E262" s="75">
        <f>Úrvinnsla!E262</f>
        <v>159</v>
      </c>
      <c r="F262" s="76">
        <f>Úrvinnsla!F262</f>
        <v>270</v>
      </c>
      <c r="G262" s="77">
        <f>Úrvinnsla!G262</f>
        <v>142</v>
      </c>
      <c r="H262" s="78">
        <f>Úrvinnsla!H262</f>
        <v>128</v>
      </c>
      <c r="I262" s="79">
        <f>Úrvinnsla!I262</f>
        <v>26</v>
      </c>
      <c r="J262" s="74">
        <f>Úrvinnsla!J262</f>
        <v>17</v>
      </c>
      <c r="K262" s="75">
        <f>Úrvinnsla!K262</f>
        <v>9</v>
      </c>
      <c r="L262" s="76">
        <f>Úrvinnsla!L262</f>
        <v>6</v>
      </c>
      <c r="M262" s="77">
        <f>Úrvinnsla!M262</f>
        <v>3</v>
      </c>
      <c r="N262" s="78">
        <f>Úrvinnsla!N262</f>
        <v>3</v>
      </c>
      <c r="P262" s="36">
        <f>Úrvinnsla!P262</f>
        <v>656</v>
      </c>
      <c r="Q262" s="37">
        <f>Úrvinnsla!Q262</f>
        <v>357</v>
      </c>
      <c r="R262" s="38">
        <f>Úrvinnsla!R262</f>
        <v>299</v>
      </c>
      <c r="S262" s="43">
        <f>Úrvinnsla!S262</f>
        <v>-3.5245335176226675E-2</v>
      </c>
      <c r="T262" s="44">
        <f>Úrvinnsla!T262</f>
        <v>2.9519202290453156E-2</v>
      </c>
      <c r="V262" s="36">
        <f>Úrvinnsla!V262</f>
        <v>21091</v>
      </c>
      <c r="W262" s="37">
        <f>Úrvinnsla!W262</f>
        <v>10597</v>
      </c>
      <c r="X262" s="38">
        <f>Úrvinnsla!X262</f>
        <v>10494</v>
      </c>
      <c r="Y262" s="10">
        <f>Úrvinnsla!Y262</f>
        <v>-3.355498559260315E-2</v>
      </c>
      <c r="Z262" s="44">
        <f>Úrvinnsla!Z262</f>
        <v>3.3228840125391852E-2</v>
      </c>
    </row>
    <row r="263" spans="2:26" x14ac:dyDescent="0.25">
      <c r="B263" s="65" t="s">
        <v>57</v>
      </c>
      <c r="C263" s="73">
        <f>Úrvinnsla!C263</f>
        <v>296</v>
      </c>
      <c r="D263" s="74">
        <f>Úrvinnsla!D263</f>
        <v>167</v>
      </c>
      <c r="E263" s="75">
        <f>Úrvinnsla!E263</f>
        <v>129</v>
      </c>
      <c r="F263" s="76">
        <f>Úrvinnsla!F263</f>
        <v>274</v>
      </c>
      <c r="G263" s="77">
        <f>Úrvinnsla!G263</f>
        <v>142</v>
      </c>
      <c r="H263" s="78">
        <f>Úrvinnsla!H263</f>
        <v>132</v>
      </c>
      <c r="I263" s="79">
        <f>Úrvinnsla!I263</f>
        <v>24</v>
      </c>
      <c r="J263" s="74">
        <f>Úrvinnsla!J263</f>
        <v>11</v>
      </c>
      <c r="K263" s="75">
        <f>Úrvinnsla!K263</f>
        <v>13</v>
      </c>
      <c r="L263" s="76">
        <f>Úrvinnsla!L263</f>
        <v>1</v>
      </c>
      <c r="M263" s="77">
        <f>Úrvinnsla!M263</f>
        <v>1</v>
      </c>
      <c r="N263" s="78">
        <f>Úrvinnsla!N263</f>
        <v>0</v>
      </c>
      <c r="P263" s="36">
        <f>Úrvinnsla!P263</f>
        <v>595</v>
      </c>
      <c r="Q263" s="37">
        <f>Úrvinnsla!Q263</f>
        <v>321</v>
      </c>
      <c r="R263" s="38">
        <f>Úrvinnsla!R263</f>
        <v>274</v>
      </c>
      <c r="S263" s="43">
        <f>Úrvinnsla!S263</f>
        <v>-3.1691183729884491E-2</v>
      </c>
      <c r="T263" s="44">
        <f>Úrvinnsla!T263</f>
        <v>2.7051041563826636E-2</v>
      </c>
      <c r="V263" s="36">
        <f>Úrvinnsla!V263</f>
        <v>22109</v>
      </c>
      <c r="W263" s="37">
        <f>Úrvinnsla!W263</f>
        <v>11250</v>
      </c>
      <c r="X263" s="38">
        <f>Úrvinnsla!X263</f>
        <v>10859</v>
      </c>
      <c r="Y263" s="10">
        <f>Úrvinnsla!Y263</f>
        <v>-3.5622684525505842E-2</v>
      </c>
      <c r="Z263" s="44">
        <f>Úrvinnsla!Z263</f>
        <v>3.4384598334441595E-2</v>
      </c>
    </row>
    <row r="264" spans="2:26" x14ac:dyDescent="0.25">
      <c r="B264" s="65" t="s">
        <v>58</v>
      </c>
      <c r="C264" s="73">
        <f>Úrvinnsla!C264</f>
        <v>262</v>
      </c>
      <c r="D264" s="74">
        <f>Úrvinnsla!D264</f>
        <v>147</v>
      </c>
      <c r="E264" s="75">
        <f>Úrvinnsla!E264</f>
        <v>115</v>
      </c>
      <c r="F264" s="76">
        <f>Úrvinnsla!F264</f>
        <v>292</v>
      </c>
      <c r="G264" s="77">
        <f>Úrvinnsla!G264</f>
        <v>145</v>
      </c>
      <c r="H264" s="78">
        <f>Úrvinnsla!H264</f>
        <v>147</v>
      </c>
      <c r="I264" s="79">
        <f>Úrvinnsla!I264</f>
        <v>38</v>
      </c>
      <c r="J264" s="74">
        <f>Úrvinnsla!J264</f>
        <v>16</v>
      </c>
      <c r="K264" s="75">
        <f>Úrvinnsla!K264</f>
        <v>22</v>
      </c>
      <c r="L264" s="76">
        <f>Úrvinnsla!L264</f>
        <v>6</v>
      </c>
      <c r="M264" s="77">
        <f>Úrvinnsla!M264</f>
        <v>4</v>
      </c>
      <c r="N264" s="78">
        <f>Úrvinnsla!N264</f>
        <v>2</v>
      </c>
      <c r="P264" s="36">
        <f>Úrvinnsla!P264</f>
        <v>598</v>
      </c>
      <c r="Q264" s="37">
        <f>Úrvinnsla!Q264</f>
        <v>312</v>
      </c>
      <c r="R264" s="38">
        <f>Úrvinnsla!R264</f>
        <v>286</v>
      </c>
      <c r="S264" s="43">
        <f>Úrvinnsla!S264</f>
        <v>-3.0802645868298943E-2</v>
      </c>
      <c r="T264" s="44">
        <f>Úrvinnsla!T264</f>
        <v>2.8235758712607365E-2</v>
      </c>
      <c r="V264" s="36">
        <f>Úrvinnsla!V264</f>
        <v>20695</v>
      </c>
      <c r="W264" s="37">
        <f>Úrvinnsla!W264</f>
        <v>10382</v>
      </c>
      <c r="X264" s="38">
        <f>Úrvinnsla!X264</f>
        <v>10313</v>
      </c>
      <c r="Y264" s="10">
        <f>Úrvinnsla!Y264</f>
        <v>-3.2874196510560144E-2</v>
      </c>
      <c r="Z264" s="44">
        <f>Úrvinnsla!Z264</f>
        <v>3.2655710712137041E-2</v>
      </c>
    </row>
    <row r="265" spans="2:26" x14ac:dyDescent="0.25">
      <c r="B265" s="65" t="s">
        <v>59</v>
      </c>
      <c r="C265" s="73">
        <f>Úrvinnsla!C265</f>
        <v>306</v>
      </c>
      <c r="D265" s="74">
        <f>Úrvinnsla!D265</f>
        <v>159</v>
      </c>
      <c r="E265" s="75">
        <f>Úrvinnsla!E265</f>
        <v>147</v>
      </c>
      <c r="F265" s="76">
        <f>Úrvinnsla!F265</f>
        <v>302</v>
      </c>
      <c r="G265" s="77">
        <f>Úrvinnsla!G265</f>
        <v>159</v>
      </c>
      <c r="H265" s="78">
        <f>Úrvinnsla!H265</f>
        <v>143</v>
      </c>
      <c r="I265" s="79">
        <f>Úrvinnsla!I265</f>
        <v>38</v>
      </c>
      <c r="J265" s="74">
        <f>Úrvinnsla!J265</f>
        <v>21</v>
      </c>
      <c r="K265" s="75">
        <f>Úrvinnsla!K265</f>
        <v>17</v>
      </c>
      <c r="L265" s="76">
        <f>Úrvinnsla!L265</f>
        <v>2</v>
      </c>
      <c r="M265" s="77">
        <f>Úrvinnsla!M265</f>
        <v>2</v>
      </c>
      <c r="N265" s="78">
        <f>Úrvinnsla!N265</f>
        <v>0</v>
      </c>
      <c r="P265" s="36">
        <f>Úrvinnsla!P265</f>
        <v>648</v>
      </c>
      <c r="Q265" s="37">
        <f>Úrvinnsla!Q265</f>
        <v>341</v>
      </c>
      <c r="R265" s="38">
        <f>Úrvinnsla!R265</f>
        <v>307</v>
      </c>
      <c r="S265" s="43">
        <f>Úrvinnsla!S265</f>
        <v>-3.3665712311185703E-2</v>
      </c>
      <c r="T265" s="44">
        <f>Úrvinnsla!T265</f>
        <v>3.0309013722973639E-2</v>
      </c>
      <c r="V265" s="36">
        <f>Úrvinnsla!V265</f>
        <v>20145</v>
      </c>
      <c r="W265" s="37">
        <f>Úrvinnsla!W265</f>
        <v>10052</v>
      </c>
      <c r="X265" s="38">
        <f>Úrvinnsla!X265</f>
        <v>10093</v>
      </c>
      <c r="Y265" s="10">
        <f>Úrvinnsla!Y265</f>
        <v>-3.182926443114531E-2</v>
      </c>
      <c r="Z265" s="44">
        <f>Úrvinnsla!Z265</f>
        <v>3.1959089325860487E-2</v>
      </c>
    </row>
    <row r="266" spans="2:26" x14ac:dyDescent="0.25">
      <c r="B266" s="65" t="s">
        <v>60</v>
      </c>
      <c r="C266" s="73">
        <f>Úrvinnsla!C266</f>
        <v>339</v>
      </c>
      <c r="D266" s="74">
        <f>Úrvinnsla!D266</f>
        <v>179</v>
      </c>
      <c r="E266" s="75">
        <f>Úrvinnsla!E266</f>
        <v>160</v>
      </c>
      <c r="F266" s="76">
        <f>Úrvinnsla!F266</f>
        <v>338</v>
      </c>
      <c r="G266" s="77">
        <f>Úrvinnsla!G266</f>
        <v>169</v>
      </c>
      <c r="H266" s="78">
        <f>Úrvinnsla!H266</f>
        <v>169</v>
      </c>
      <c r="I266" s="79">
        <f>Úrvinnsla!I266</f>
        <v>42</v>
      </c>
      <c r="J266" s="74">
        <f>Úrvinnsla!J266</f>
        <v>22</v>
      </c>
      <c r="K266" s="75">
        <f>Úrvinnsla!K266</f>
        <v>20</v>
      </c>
      <c r="L266" s="76">
        <f>Úrvinnsla!L266</f>
        <v>9</v>
      </c>
      <c r="M266" s="77">
        <f>Úrvinnsla!M266</f>
        <v>6</v>
      </c>
      <c r="N266" s="78">
        <f>Úrvinnsla!N266</f>
        <v>3</v>
      </c>
      <c r="P266" s="36">
        <f>Úrvinnsla!P266</f>
        <v>728</v>
      </c>
      <c r="Q266" s="37">
        <f>Úrvinnsla!Q266</f>
        <v>376</v>
      </c>
      <c r="R266" s="38">
        <f>Úrvinnsla!R266</f>
        <v>352</v>
      </c>
      <c r="S266" s="43">
        <f>Úrvinnsla!S266</f>
        <v>-3.7121137328462832E-2</v>
      </c>
      <c r="T266" s="44">
        <f>Úrvinnsla!T266</f>
        <v>3.4751703030901374E-2</v>
      </c>
      <c r="V266" s="36">
        <f>Úrvinnsla!V266</f>
        <v>21333</v>
      </c>
      <c r="W266" s="37">
        <f>Úrvinnsla!W266</f>
        <v>10386</v>
      </c>
      <c r="X266" s="38">
        <f>Úrvinnsla!X266</f>
        <v>10947</v>
      </c>
      <c r="Y266" s="10">
        <f>Úrvinnsla!Y266</f>
        <v>-3.2886862353946993E-2</v>
      </c>
      <c r="Z266" s="44">
        <f>Úrvinnsla!Z266</f>
        <v>3.4663246888952219E-2</v>
      </c>
    </row>
    <row r="267" spans="2:26" x14ac:dyDescent="0.25">
      <c r="B267" s="65" t="s">
        <v>61</v>
      </c>
      <c r="C267" s="73">
        <f>Úrvinnsla!C267</f>
        <v>339</v>
      </c>
      <c r="D267" s="74">
        <f>Úrvinnsla!D267</f>
        <v>182</v>
      </c>
      <c r="E267" s="75">
        <f>Úrvinnsla!E267</f>
        <v>157</v>
      </c>
      <c r="F267" s="76">
        <f>Úrvinnsla!F267</f>
        <v>306</v>
      </c>
      <c r="G267" s="77">
        <f>Úrvinnsla!G267</f>
        <v>149</v>
      </c>
      <c r="H267" s="78">
        <f>Úrvinnsla!H267</f>
        <v>157</v>
      </c>
      <c r="I267" s="79">
        <f>Úrvinnsla!I267</f>
        <v>58</v>
      </c>
      <c r="J267" s="74">
        <f>Úrvinnsla!J267</f>
        <v>26</v>
      </c>
      <c r="K267" s="75">
        <f>Úrvinnsla!K267</f>
        <v>32</v>
      </c>
      <c r="L267" s="76">
        <f>Úrvinnsla!L267</f>
        <v>9</v>
      </c>
      <c r="M267" s="77">
        <f>Úrvinnsla!M267</f>
        <v>4</v>
      </c>
      <c r="N267" s="78">
        <f>Úrvinnsla!N267</f>
        <v>5</v>
      </c>
      <c r="P267" s="36">
        <f>Úrvinnsla!P267</f>
        <v>712</v>
      </c>
      <c r="Q267" s="37">
        <f>Úrvinnsla!Q267</f>
        <v>361</v>
      </c>
      <c r="R267" s="38">
        <f>Úrvinnsla!R267</f>
        <v>351</v>
      </c>
      <c r="S267" s="43">
        <f>Úrvinnsla!S267</f>
        <v>-3.5640240892486921E-2</v>
      </c>
      <c r="T267" s="44">
        <f>Úrvinnsla!T267</f>
        <v>3.4652976601836312E-2</v>
      </c>
      <c r="V267" s="36">
        <f>Úrvinnsla!V267</f>
        <v>21092</v>
      </c>
      <c r="W267" s="37">
        <f>Úrvinnsla!W267</f>
        <v>10441</v>
      </c>
      <c r="X267" s="38">
        <f>Úrvinnsla!X267</f>
        <v>10651</v>
      </c>
      <c r="Y267" s="10">
        <f>Úrvinnsla!Y267</f>
        <v>-3.3061017700516136E-2</v>
      </c>
      <c r="Z267" s="44">
        <f>Úrvinnsla!Z267</f>
        <v>3.3725974478325572E-2</v>
      </c>
    </row>
    <row r="268" spans="2:26" x14ac:dyDescent="0.25">
      <c r="B268" s="65" t="s">
        <v>62</v>
      </c>
      <c r="C268" s="73">
        <f>Úrvinnsla!C268</f>
        <v>289</v>
      </c>
      <c r="D268" s="74">
        <f>Úrvinnsla!D268</f>
        <v>183</v>
      </c>
      <c r="E268" s="75">
        <f>Úrvinnsla!E268</f>
        <v>106</v>
      </c>
      <c r="F268" s="76">
        <f>Úrvinnsla!F268</f>
        <v>308</v>
      </c>
      <c r="G268" s="77">
        <f>Úrvinnsla!G268</f>
        <v>165</v>
      </c>
      <c r="H268" s="78">
        <f>Úrvinnsla!H268</f>
        <v>143</v>
      </c>
      <c r="I268" s="79">
        <f>Úrvinnsla!I268</f>
        <v>52</v>
      </c>
      <c r="J268" s="74">
        <f>Úrvinnsla!J268</f>
        <v>32</v>
      </c>
      <c r="K268" s="75">
        <f>Úrvinnsla!K268</f>
        <v>20</v>
      </c>
      <c r="L268" s="76">
        <f>Úrvinnsla!L268</f>
        <v>7</v>
      </c>
      <c r="M268" s="77">
        <f>Úrvinnsla!M268</f>
        <v>4</v>
      </c>
      <c r="N268" s="78">
        <f>Úrvinnsla!N268</f>
        <v>3</v>
      </c>
      <c r="P268" s="36">
        <f>Úrvinnsla!P268</f>
        <v>656</v>
      </c>
      <c r="Q268" s="37">
        <f>Úrvinnsla!Q268</f>
        <v>384</v>
      </c>
      <c r="R268" s="38">
        <f>Úrvinnsla!R268</f>
        <v>272</v>
      </c>
      <c r="S268" s="43">
        <f>Úrvinnsla!S268</f>
        <v>-3.7910948760983318E-2</v>
      </c>
      <c r="T268" s="44">
        <f>Úrvinnsla!T268</f>
        <v>2.6853588705696516E-2</v>
      </c>
      <c r="V268" s="36">
        <f>Úrvinnsla!V268</f>
        <v>19351</v>
      </c>
      <c r="W268" s="37">
        <f>Úrvinnsla!W268</f>
        <v>9709</v>
      </c>
      <c r="X268" s="38">
        <f>Úrvinnsla!X268</f>
        <v>9642</v>
      </c>
      <c r="Y268" s="10">
        <f>Úrvinnsla!Y268</f>
        <v>-3.074316836072322E-2</v>
      </c>
      <c r="Z268" s="44">
        <f>Úrvinnsla!Z268</f>
        <v>3.0531015483993541E-2</v>
      </c>
    </row>
    <row r="269" spans="2:26" x14ac:dyDescent="0.25">
      <c r="B269" s="65" t="s">
        <v>63</v>
      </c>
      <c r="C269" s="73">
        <f>Úrvinnsla!C269</f>
        <v>261</v>
      </c>
      <c r="D269" s="74">
        <f>Úrvinnsla!D269</f>
        <v>135</v>
      </c>
      <c r="E269" s="75">
        <f>Úrvinnsla!E269</f>
        <v>126</v>
      </c>
      <c r="F269" s="76">
        <f>Úrvinnsla!F269</f>
        <v>271</v>
      </c>
      <c r="G269" s="77">
        <f>Úrvinnsla!G269</f>
        <v>153</v>
      </c>
      <c r="H269" s="78">
        <f>Úrvinnsla!H269</f>
        <v>118</v>
      </c>
      <c r="I269" s="79">
        <f>Úrvinnsla!I269</f>
        <v>44</v>
      </c>
      <c r="J269" s="74">
        <f>Úrvinnsla!J269</f>
        <v>22</v>
      </c>
      <c r="K269" s="75">
        <f>Úrvinnsla!K269</f>
        <v>22</v>
      </c>
      <c r="L269" s="76">
        <f>Úrvinnsla!L269</f>
        <v>6</v>
      </c>
      <c r="M269" s="77">
        <f>Úrvinnsla!M269</f>
        <v>4</v>
      </c>
      <c r="N269" s="78">
        <f>Úrvinnsla!N269</f>
        <v>2</v>
      </c>
      <c r="P269" s="36">
        <f>Úrvinnsla!P269</f>
        <v>582</v>
      </c>
      <c r="Q269" s="37">
        <f>Úrvinnsla!Q269</f>
        <v>314</v>
      </c>
      <c r="R269" s="38">
        <f>Úrvinnsla!R269</f>
        <v>268</v>
      </c>
      <c r="S269" s="43">
        <f>Úrvinnsla!S269</f>
        <v>-3.1000098726429066E-2</v>
      </c>
      <c r="T269" s="44">
        <f>Úrvinnsla!T269</f>
        <v>2.6458682989436273E-2</v>
      </c>
      <c r="V269" s="36">
        <f>Úrvinnsla!V269</f>
        <v>16429</v>
      </c>
      <c r="W269" s="37">
        <f>Úrvinnsla!W269</f>
        <v>8261</v>
      </c>
      <c r="X269" s="38">
        <f>Úrvinnsla!X269</f>
        <v>8168</v>
      </c>
      <c r="Y269" s="10">
        <f>Úrvinnsla!Y269</f>
        <v>-2.6158133054684778E-2</v>
      </c>
      <c r="Z269" s="44">
        <f>Úrvinnsla!Z269</f>
        <v>2.5863652195940598E-2</v>
      </c>
    </row>
    <row r="270" spans="2:26" x14ac:dyDescent="0.25">
      <c r="B270" s="65" t="s">
        <v>64</v>
      </c>
      <c r="C270" s="73">
        <f>Úrvinnsla!C270</f>
        <v>224</v>
      </c>
      <c r="D270" s="74">
        <f>Úrvinnsla!D270</f>
        <v>123</v>
      </c>
      <c r="E270" s="75">
        <f>Úrvinnsla!E270</f>
        <v>101</v>
      </c>
      <c r="F270" s="76">
        <f>Úrvinnsla!F270</f>
        <v>222</v>
      </c>
      <c r="G270" s="77">
        <f>Úrvinnsla!G270</f>
        <v>117</v>
      </c>
      <c r="H270" s="78">
        <f>Úrvinnsla!H270</f>
        <v>105</v>
      </c>
      <c r="I270" s="79">
        <f>Úrvinnsla!I270</f>
        <v>35</v>
      </c>
      <c r="J270" s="74">
        <f>Úrvinnsla!J270</f>
        <v>22</v>
      </c>
      <c r="K270" s="75">
        <f>Úrvinnsla!K270</f>
        <v>13</v>
      </c>
      <c r="L270" s="76">
        <f>Úrvinnsla!L270</f>
        <v>3</v>
      </c>
      <c r="M270" s="77">
        <f>Úrvinnsla!M270</f>
        <v>2</v>
      </c>
      <c r="N270" s="78">
        <f>Úrvinnsla!N270</f>
        <v>1</v>
      </c>
      <c r="P270" s="36">
        <f>Úrvinnsla!P270</f>
        <v>484</v>
      </c>
      <c r="Q270" s="37">
        <f>Úrvinnsla!Q270</f>
        <v>264</v>
      </c>
      <c r="R270" s="38">
        <f>Úrvinnsla!R270</f>
        <v>220</v>
      </c>
      <c r="S270" s="43">
        <f>Úrvinnsla!S270</f>
        <v>-2.606377727317603E-2</v>
      </c>
      <c r="T270" s="44">
        <f>Úrvinnsla!T270</f>
        <v>2.1719814394313357E-2</v>
      </c>
      <c r="V270" s="36">
        <f>Úrvinnsla!V270</f>
        <v>13085</v>
      </c>
      <c r="W270" s="37">
        <f>Úrvinnsla!W270</f>
        <v>6620</v>
      </c>
      <c r="X270" s="38">
        <f>Úrvinnsla!X270</f>
        <v>6465</v>
      </c>
      <c r="Y270" s="10">
        <f>Úrvinnsla!Y270</f>
        <v>-2.0961970805230993E-2</v>
      </c>
      <c r="Z270" s="44">
        <f>Úrvinnsla!Z270</f>
        <v>2.047116937399069E-2</v>
      </c>
    </row>
    <row r="271" spans="2:26" x14ac:dyDescent="0.25">
      <c r="B271" s="65" t="s">
        <v>65</v>
      </c>
      <c r="C271" s="73">
        <f>Úrvinnsla!C271</f>
        <v>131</v>
      </c>
      <c r="D271" s="74">
        <f>Úrvinnsla!D271</f>
        <v>69</v>
      </c>
      <c r="E271" s="75">
        <f>Úrvinnsla!E271</f>
        <v>62</v>
      </c>
      <c r="F271" s="76">
        <f>Úrvinnsla!F271</f>
        <v>168</v>
      </c>
      <c r="G271" s="77">
        <f>Úrvinnsla!G271</f>
        <v>96</v>
      </c>
      <c r="H271" s="78">
        <f>Úrvinnsla!H271</f>
        <v>72</v>
      </c>
      <c r="I271" s="79">
        <f>Úrvinnsla!I271</f>
        <v>25</v>
      </c>
      <c r="J271" s="74">
        <f>Úrvinnsla!J271</f>
        <v>15</v>
      </c>
      <c r="K271" s="75">
        <f>Úrvinnsla!K271</f>
        <v>10</v>
      </c>
      <c r="L271" s="76">
        <f>Úrvinnsla!L271</f>
        <v>2</v>
      </c>
      <c r="M271" s="77">
        <f>Úrvinnsla!M271</f>
        <v>1</v>
      </c>
      <c r="N271" s="78">
        <f>Úrvinnsla!N271</f>
        <v>1</v>
      </c>
      <c r="P271" s="36">
        <f>Úrvinnsla!P271</f>
        <v>326</v>
      </c>
      <c r="Q271" s="37">
        <f>Úrvinnsla!Q271</f>
        <v>181</v>
      </c>
      <c r="R271" s="38">
        <f>Úrvinnsla!R271</f>
        <v>145</v>
      </c>
      <c r="S271" s="43">
        <f>Úrvinnsla!S271</f>
        <v>-1.7869483660775991E-2</v>
      </c>
      <c r="T271" s="44">
        <f>Úrvinnsla!T271</f>
        <v>1.4315332214433804E-2</v>
      </c>
      <c r="V271" s="36">
        <f>Úrvinnsla!V271</f>
        <v>9197</v>
      </c>
      <c r="W271" s="37">
        <f>Úrvinnsla!W271</f>
        <v>4443</v>
      </c>
      <c r="X271" s="38">
        <f>Úrvinnsla!X271</f>
        <v>4754</v>
      </c>
      <c r="Y271" s="10">
        <f>Úrvinnsla!Y271</f>
        <v>-1.4068585541939774E-2</v>
      </c>
      <c r="Z271" s="44">
        <f>Úrvinnsla!Z271</f>
        <v>1.505335486526709E-2</v>
      </c>
    </row>
    <row r="272" spans="2:26" x14ac:dyDescent="0.25">
      <c r="B272" s="65" t="s">
        <v>66</v>
      </c>
      <c r="C272" s="73">
        <f>Úrvinnsla!C272</f>
        <v>115</v>
      </c>
      <c r="D272" s="74">
        <f>Úrvinnsla!D272</f>
        <v>63</v>
      </c>
      <c r="E272" s="75">
        <f>Úrvinnsla!E272</f>
        <v>52</v>
      </c>
      <c r="F272" s="76">
        <f>Úrvinnsla!F272</f>
        <v>115</v>
      </c>
      <c r="G272" s="77">
        <f>Úrvinnsla!G272</f>
        <v>56</v>
      </c>
      <c r="H272" s="78">
        <f>Úrvinnsla!H272</f>
        <v>59</v>
      </c>
      <c r="I272" s="79">
        <f>Úrvinnsla!I272</f>
        <v>26</v>
      </c>
      <c r="J272" s="74">
        <f>Úrvinnsla!J272</f>
        <v>9</v>
      </c>
      <c r="K272" s="75">
        <f>Úrvinnsla!K272</f>
        <v>17</v>
      </c>
      <c r="L272" s="76">
        <f>Úrvinnsla!L272</f>
        <v>1</v>
      </c>
      <c r="M272" s="77">
        <f>Úrvinnsla!M272</f>
        <v>0</v>
      </c>
      <c r="N272" s="78">
        <f>Úrvinnsla!N272</f>
        <v>1</v>
      </c>
      <c r="P272" s="36">
        <f>Úrvinnsla!P272</f>
        <v>257</v>
      </c>
      <c r="Q272" s="37">
        <f>Úrvinnsla!Q272</f>
        <v>128</v>
      </c>
      <c r="R272" s="38">
        <f>Úrvinnsla!R272</f>
        <v>129</v>
      </c>
      <c r="S272" s="43">
        <f>Úrvinnsla!S272</f>
        <v>-1.2636982920327772E-2</v>
      </c>
      <c r="T272" s="44">
        <f>Úrvinnsla!T272</f>
        <v>1.2735709349392832E-2</v>
      </c>
      <c r="V272" s="36">
        <f>Úrvinnsla!V272</f>
        <v>7574</v>
      </c>
      <c r="W272" s="37">
        <f>Úrvinnsla!W272</f>
        <v>3522</v>
      </c>
      <c r="X272" s="38">
        <f>Úrvinnsla!X272</f>
        <v>4052</v>
      </c>
      <c r="Y272" s="10">
        <f>Úrvinnsla!Y272</f>
        <v>-1.1152275102118362E-2</v>
      </c>
      <c r="Z272" s="44">
        <f>Úrvinnsla!Z272</f>
        <v>1.2830499350875527E-2</v>
      </c>
    </row>
    <row r="273" spans="1:26" x14ac:dyDescent="0.25">
      <c r="B273" s="65" t="s">
        <v>67</v>
      </c>
      <c r="C273" s="73">
        <f>Úrvinnsla!C273</f>
        <v>70</v>
      </c>
      <c r="D273" s="74">
        <f>Úrvinnsla!D273</f>
        <v>38</v>
      </c>
      <c r="E273" s="75">
        <f>Úrvinnsla!E273</f>
        <v>32</v>
      </c>
      <c r="F273" s="76">
        <f>Úrvinnsla!F273</f>
        <v>95</v>
      </c>
      <c r="G273" s="77">
        <f>Úrvinnsla!G273</f>
        <v>50</v>
      </c>
      <c r="H273" s="78">
        <f>Úrvinnsla!H273</f>
        <v>45</v>
      </c>
      <c r="I273" s="79">
        <f>Úrvinnsla!I273</f>
        <v>29</v>
      </c>
      <c r="J273" s="74">
        <f>Úrvinnsla!J273</f>
        <v>17</v>
      </c>
      <c r="K273" s="75">
        <f>Úrvinnsla!K273</f>
        <v>12</v>
      </c>
      <c r="L273" s="76">
        <f>Úrvinnsla!L273</f>
        <v>2</v>
      </c>
      <c r="M273" s="77">
        <f>Úrvinnsla!M273</f>
        <v>2</v>
      </c>
      <c r="N273" s="78">
        <f>Úrvinnsla!N273</f>
        <v>0</v>
      </c>
      <c r="P273" s="36">
        <f>Úrvinnsla!P273</f>
        <v>196</v>
      </c>
      <c r="Q273" s="37">
        <f>Úrvinnsla!Q273</f>
        <v>107</v>
      </c>
      <c r="R273" s="38">
        <f>Úrvinnsla!R273</f>
        <v>89</v>
      </c>
      <c r="S273" s="43">
        <f>Úrvinnsla!S273</f>
        <v>-1.0563727909961497E-2</v>
      </c>
      <c r="T273" s="44">
        <f>Úrvinnsla!T273</f>
        <v>8.7866521867904033E-3</v>
      </c>
      <c r="V273" s="36">
        <f>Úrvinnsla!V273</f>
        <v>6241</v>
      </c>
      <c r="W273" s="37">
        <f>Úrvinnsla!W273</f>
        <v>2777</v>
      </c>
      <c r="X273" s="38">
        <f>Úrvinnsla!X273</f>
        <v>3464</v>
      </c>
      <c r="Y273" s="10">
        <f>Úrvinnsla!Y273</f>
        <v>-8.7932617713181969E-3</v>
      </c>
      <c r="Z273" s="44">
        <f>Úrvinnsla!Z273</f>
        <v>1.0968620373009087E-2</v>
      </c>
    </row>
    <row r="274" spans="1:26" x14ac:dyDescent="0.25">
      <c r="B274" s="65" t="s">
        <v>68</v>
      </c>
      <c r="C274" s="73">
        <f>Úrvinnsla!C274</f>
        <v>58</v>
      </c>
      <c r="D274" s="74">
        <f>Úrvinnsla!D274</f>
        <v>19</v>
      </c>
      <c r="E274" s="75">
        <f>Úrvinnsla!E274</f>
        <v>39</v>
      </c>
      <c r="F274" s="76">
        <f>Úrvinnsla!F274</f>
        <v>55</v>
      </c>
      <c r="G274" s="77">
        <f>Úrvinnsla!G274</f>
        <v>26</v>
      </c>
      <c r="H274" s="78">
        <f>Úrvinnsla!H274</f>
        <v>29</v>
      </c>
      <c r="I274" s="79">
        <f>Úrvinnsla!I274</f>
        <v>17</v>
      </c>
      <c r="J274" s="74">
        <f>Úrvinnsla!J274</f>
        <v>6</v>
      </c>
      <c r="K274" s="75">
        <f>Úrvinnsla!K274</f>
        <v>11</v>
      </c>
      <c r="L274" s="76">
        <f>Úrvinnsla!L274</f>
        <v>2</v>
      </c>
      <c r="M274" s="77">
        <f>Úrvinnsla!M274</f>
        <v>1</v>
      </c>
      <c r="N274" s="78">
        <f>Úrvinnsla!N274</f>
        <v>1</v>
      </c>
      <c r="P274" s="36">
        <f>Úrvinnsla!P274</f>
        <v>132</v>
      </c>
      <c r="Q274" s="37">
        <f>Úrvinnsla!Q274</f>
        <v>52</v>
      </c>
      <c r="R274" s="38">
        <f>Úrvinnsla!R274</f>
        <v>80</v>
      </c>
      <c r="S274" s="43">
        <f>Úrvinnsla!S274</f>
        <v>-5.1337743113831569E-3</v>
      </c>
      <c r="T274" s="44">
        <f>Úrvinnsla!T274</f>
        <v>7.8981143252048573E-3</v>
      </c>
      <c r="V274" s="36">
        <f>Úrvinnsla!V274</f>
        <v>3657</v>
      </c>
      <c r="W274" s="37">
        <f>Úrvinnsla!W274</f>
        <v>1437</v>
      </c>
      <c r="X274" s="38">
        <f>Úrvinnsla!X274</f>
        <v>2220</v>
      </c>
      <c r="Y274" s="10">
        <f>Úrvinnsla!Y274</f>
        <v>-4.5502042367246125E-3</v>
      </c>
      <c r="Z274" s="44">
        <f>Úrvinnsla!Z274</f>
        <v>7.0295430796998197E-3</v>
      </c>
    </row>
    <row r="275" spans="1:26" x14ac:dyDescent="0.25">
      <c r="B275" s="65" t="s">
        <v>69</v>
      </c>
      <c r="C275" s="73">
        <f>Úrvinnsla!C275</f>
        <v>18</v>
      </c>
      <c r="D275" s="74">
        <f>Úrvinnsla!D275</f>
        <v>8</v>
      </c>
      <c r="E275" s="75">
        <f>Úrvinnsla!E275</f>
        <v>10</v>
      </c>
      <c r="F275" s="76">
        <f>Úrvinnsla!F275</f>
        <v>13</v>
      </c>
      <c r="G275" s="77">
        <f>Úrvinnsla!G275</f>
        <v>4</v>
      </c>
      <c r="H275" s="78">
        <f>Úrvinnsla!H275</f>
        <v>9</v>
      </c>
      <c r="I275" s="79">
        <f>Úrvinnsla!I275</f>
        <v>2</v>
      </c>
      <c r="J275" s="74">
        <f>Úrvinnsla!J275</f>
        <v>1</v>
      </c>
      <c r="K275" s="75">
        <f>Úrvinnsla!K275</f>
        <v>1</v>
      </c>
      <c r="L275" s="76">
        <f>Úrvinnsla!L275</f>
        <v>0</v>
      </c>
      <c r="M275" s="77">
        <f>Úrvinnsla!M275</f>
        <v>0</v>
      </c>
      <c r="N275" s="78">
        <f>Úrvinnsla!N275</f>
        <v>0</v>
      </c>
      <c r="P275" s="36">
        <f>Úrvinnsla!P275</f>
        <v>33</v>
      </c>
      <c r="Q275" s="37">
        <f>Úrvinnsla!Q275</f>
        <v>13</v>
      </c>
      <c r="R275" s="38">
        <f>Úrvinnsla!R275</f>
        <v>20</v>
      </c>
      <c r="S275" s="43">
        <f>Úrvinnsla!S275</f>
        <v>-1.2834435778457892E-3</v>
      </c>
      <c r="T275" s="44">
        <f>Úrvinnsla!T275</f>
        <v>1.9745285813012143E-3</v>
      </c>
      <c r="V275" s="36">
        <f>Úrvinnsla!V275</f>
        <v>1367</v>
      </c>
      <c r="W275" s="37">
        <f>Úrvinnsla!W275</f>
        <v>470</v>
      </c>
      <c r="X275" s="38">
        <f>Úrvinnsla!X275</f>
        <v>897</v>
      </c>
      <c r="Y275" s="10">
        <f>Úrvinnsla!Y275</f>
        <v>-1.4882365979544663E-3</v>
      </c>
      <c r="Z275" s="44">
        <f>Úrvinnsla!Z275</f>
        <v>2.8403153795003326E-3</v>
      </c>
    </row>
    <row r="276" spans="1:26" x14ac:dyDescent="0.25">
      <c r="B276" s="65" t="s">
        <v>70</v>
      </c>
      <c r="C276" s="73">
        <f>Úrvinnsla!C276</f>
        <v>6</v>
      </c>
      <c r="D276" s="74">
        <f>Úrvinnsla!D276</f>
        <v>2</v>
      </c>
      <c r="E276" s="75">
        <f>Úrvinnsla!E276</f>
        <v>4</v>
      </c>
      <c r="F276" s="76">
        <f>Úrvinnsla!F276</f>
        <v>5</v>
      </c>
      <c r="G276" s="77">
        <f>Úrvinnsla!G276</f>
        <v>2</v>
      </c>
      <c r="H276" s="78">
        <f>Úrvinnsla!H276</f>
        <v>3</v>
      </c>
      <c r="I276" s="79">
        <f>Úrvinnsla!I276</f>
        <v>3</v>
      </c>
      <c r="J276" s="74">
        <f>Úrvinnsla!J276</f>
        <v>1</v>
      </c>
      <c r="K276" s="75">
        <f>Úrvinnsla!K276</f>
        <v>2</v>
      </c>
      <c r="L276" s="76">
        <f>Úrvinnsla!L276</f>
        <v>0</v>
      </c>
      <c r="M276" s="77">
        <f>Úrvinnsla!M276</f>
        <v>0</v>
      </c>
      <c r="N276" s="78">
        <f>Úrvinnsla!N276</f>
        <v>0</v>
      </c>
      <c r="P276" s="36">
        <f>Úrvinnsla!P276</f>
        <v>14</v>
      </c>
      <c r="Q276" s="37">
        <f>Úrvinnsla!Q276</f>
        <v>5</v>
      </c>
      <c r="R276" s="38">
        <f>Úrvinnsla!R276</f>
        <v>9</v>
      </c>
      <c r="S276" s="43">
        <f>Úrvinnsla!S276</f>
        <v>-4.9363214532530358E-4</v>
      </c>
      <c r="T276" s="44">
        <f>Úrvinnsla!T276</f>
        <v>8.885378615855464E-4</v>
      </c>
      <c r="V276" s="36">
        <f>Úrvinnsla!V276</f>
        <v>274</v>
      </c>
      <c r="W276" s="37">
        <f>Úrvinnsla!W276</f>
        <v>76</v>
      </c>
      <c r="X276" s="38">
        <f>Úrvinnsla!X276</f>
        <v>198</v>
      </c>
      <c r="Y276" s="10">
        <f>Úrvinnsla!Y276</f>
        <v>-2.4065102435008392E-4</v>
      </c>
      <c r="Z276" s="44">
        <f>Úrvinnsla!Z276</f>
        <v>6.2695924764890286E-4</v>
      </c>
    </row>
    <row r="277" spans="1:26" ht="15.75" thickBot="1" x14ac:dyDescent="0.3">
      <c r="B277" s="65" t="s">
        <v>71</v>
      </c>
      <c r="C277" s="80">
        <f>Úrvinnsla!C277</f>
        <v>0</v>
      </c>
      <c r="D277" s="81">
        <f>Úrvinnsla!D277</f>
        <v>0</v>
      </c>
      <c r="E277" s="82">
        <f>Úrvinnsla!E277</f>
        <v>0</v>
      </c>
      <c r="F277" s="83">
        <f>Úrvinnsla!F277</f>
        <v>0</v>
      </c>
      <c r="G277" s="84">
        <f>Úrvinnsla!G277</f>
        <v>0</v>
      </c>
      <c r="H277" s="85">
        <f>Úrvinnsla!H277</f>
        <v>0</v>
      </c>
      <c r="I277" s="86">
        <f>Úrvinnsla!I277</f>
        <v>0</v>
      </c>
      <c r="J277" s="81">
        <f>Úrvinnsla!J277</f>
        <v>0</v>
      </c>
      <c r="K277" s="82">
        <f>Úrvinnsla!K277</f>
        <v>0</v>
      </c>
      <c r="L277" s="83">
        <f>Úrvinnsla!L277</f>
        <v>0</v>
      </c>
      <c r="M277" s="84">
        <f>Úrvinnsla!M277</f>
        <v>0</v>
      </c>
      <c r="N277" s="85">
        <f>Úrvinnsla!N277</f>
        <v>0</v>
      </c>
      <c r="P277" s="39">
        <f>Úrvinnsla!P277</f>
        <v>0</v>
      </c>
      <c r="Q277" s="40">
        <f>Úrvinnsla!Q277</f>
        <v>0</v>
      </c>
      <c r="R277" s="41">
        <f>Úrvinnsla!R277</f>
        <v>0</v>
      </c>
      <c r="S277" s="45">
        <f>Úrvinnsla!S277</f>
        <v>0</v>
      </c>
      <c r="T277" s="46">
        <f>Úrvinnsla!T277</f>
        <v>0</v>
      </c>
      <c r="V277" s="39">
        <f>Úrvinnsla!V277</f>
        <v>42</v>
      </c>
      <c r="W277" s="40">
        <f>Úrvinnsla!W277</f>
        <v>6</v>
      </c>
      <c r="X277" s="41">
        <f>Úrvinnsla!X277</f>
        <v>36</v>
      </c>
      <c r="Y277" s="51">
        <f>Úrvinnsla!Y277</f>
        <v>-1.8998765080269781E-5</v>
      </c>
      <c r="Z277" s="46">
        <f>Úrvinnsla!Z277</f>
        <v>1.1399259048161869E-4</v>
      </c>
    </row>
    <row r="278" spans="1:26" x14ac:dyDescent="0.25">
      <c r="C278" s="107"/>
      <c r="D278" s="107"/>
      <c r="H278" s="107"/>
      <c r="I278" s="107"/>
      <c r="J278" s="108"/>
      <c r="O278" s="2" t="s">
        <v>46</v>
      </c>
      <c r="P278" s="9">
        <f>SUM(P257:P277)</f>
        <v>10129</v>
      </c>
      <c r="Q278" s="9">
        <f>SUM(Q257:Q277)</f>
        <v>5335</v>
      </c>
      <c r="R278" s="9">
        <f>SUM(R257:R277)</f>
        <v>4794</v>
      </c>
      <c r="U278" s="2" t="s">
        <v>46</v>
      </c>
      <c r="V278" s="9">
        <f>SUM(V257:V277)</f>
        <v>315810</v>
      </c>
      <c r="W278" s="9">
        <f>SUM(W257:W277)</f>
        <v>157870</v>
      </c>
      <c r="X278" s="9">
        <f>SUM(X257:X277)</f>
        <v>157940</v>
      </c>
    </row>
    <row r="279" spans="1:26" ht="15.75" thickBot="1" x14ac:dyDescent="0.3"/>
    <row r="280" spans="1:26" ht="21.75" thickBot="1" x14ac:dyDescent="0.4">
      <c r="A280" s="2" t="s">
        <v>44</v>
      </c>
      <c r="B280" s="64">
        <v>2014</v>
      </c>
      <c r="C280" s="127" t="s">
        <v>34</v>
      </c>
      <c r="D280" s="128"/>
      <c r="E280" s="129"/>
      <c r="F280" s="127" t="s">
        <v>35</v>
      </c>
      <c r="G280" s="128"/>
      <c r="H280" s="129"/>
      <c r="I280" s="127" t="s">
        <v>36</v>
      </c>
      <c r="J280" s="128"/>
      <c r="K280" s="129"/>
      <c r="L280" s="127" t="s">
        <v>37</v>
      </c>
      <c r="M280" s="128"/>
      <c r="N280" s="129"/>
      <c r="O280" s="42"/>
      <c r="P280" s="130" t="s">
        <v>44</v>
      </c>
      <c r="Q280" s="131"/>
      <c r="R280" s="132"/>
      <c r="S280" s="133">
        <f>B280</f>
        <v>2014</v>
      </c>
      <c r="T280" s="134"/>
      <c r="V280" s="130" t="s">
        <v>45</v>
      </c>
      <c r="W280" s="131"/>
      <c r="X280" s="132"/>
      <c r="Y280" s="133">
        <f>B280</f>
        <v>2014</v>
      </c>
      <c r="Z280" s="134"/>
    </row>
    <row r="281" spans="1:26" ht="15.75" thickBot="1" x14ac:dyDescent="0.3">
      <c r="A281" s="2"/>
      <c r="B281" s="65"/>
      <c r="C281" s="13" t="s">
        <v>46</v>
      </c>
      <c r="D281" s="12" t="s">
        <v>47</v>
      </c>
      <c r="E281" s="14" t="s">
        <v>48</v>
      </c>
      <c r="F281" s="13" t="s">
        <v>46</v>
      </c>
      <c r="G281" s="12" t="s">
        <v>47</v>
      </c>
      <c r="H281" s="14" t="s">
        <v>48</v>
      </c>
      <c r="I281" s="13" t="s">
        <v>46</v>
      </c>
      <c r="J281" s="12" t="s">
        <v>47</v>
      </c>
      <c r="K281" s="14" t="s">
        <v>48</v>
      </c>
      <c r="L281" s="13" t="s">
        <v>46</v>
      </c>
      <c r="M281" s="12" t="s">
        <v>47</v>
      </c>
      <c r="N281" s="14" t="s">
        <v>48</v>
      </c>
      <c r="O281" s="12"/>
      <c r="P281" s="21" t="s">
        <v>46</v>
      </c>
      <c r="Q281" s="22" t="s">
        <v>47</v>
      </c>
      <c r="R281" s="23" t="s">
        <v>48</v>
      </c>
      <c r="S281" s="18" t="s">
        <v>49</v>
      </c>
      <c r="T281" s="20" t="s">
        <v>50</v>
      </c>
      <c r="U281" s="2"/>
      <c r="V281" s="15" t="s">
        <v>46</v>
      </c>
      <c r="W281" s="16" t="s">
        <v>47</v>
      </c>
      <c r="X281" s="17" t="s">
        <v>48</v>
      </c>
      <c r="Y281" s="18" t="s">
        <v>49</v>
      </c>
      <c r="Z281" s="20" t="s">
        <v>50</v>
      </c>
    </row>
    <row r="282" spans="1:26" x14ac:dyDescent="0.25">
      <c r="B282" s="65" t="s">
        <v>51</v>
      </c>
      <c r="C282" s="66">
        <f>Úrvinnsla!C282</f>
        <v>373</v>
      </c>
      <c r="D282" s="67">
        <f>Úrvinnsla!D282</f>
        <v>190</v>
      </c>
      <c r="E282" s="68">
        <f>Úrvinnsla!E282</f>
        <v>183</v>
      </c>
      <c r="F282" s="69">
        <f>Úrvinnsla!F282</f>
        <v>330</v>
      </c>
      <c r="G282" s="70">
        <f>Úrvinnsla!G282</f>
        <v>164</v>
      </c>
      <c r="H282" s="71">
        <f>Úrvinnsla!H282</f>
        <v>166</v>
      </c>
      <c r="I282" s="72">
        <f>Úrvinnsla!I282</f>
        <v>29</v>
      </c>
      <c r="J282" s="67">
        <f>Úrvinnsla!J282</f>
        <v>15</v>
      </c>
      <c r="K282" s="68">
        <f>Úrvinnsla!K282</f>
        <v>14</v>
      </c>
      <c r="L282" s="69">
        <f>Úrvinnsla!L282</f>
        <v>0</v>
      </c>
      <c r="M282" s="70">
        <f>Úrvinnsla!M282</f>
        <v>0</v>
      </c>
      <c r="N282" s="71">
        <f>Úrvinnsla!N282</f>
        <v>0</v>
      </c>
      <c r="P282" s="33">
        <f>Úrvinnsla!P282</f>
        <v>732</v>
      </c>
      <c r="Q282" s="34">
        <f>Úrvinnsla!Q282</f>
        <v>369</v>
      </c>
      <c r="R282" s="35">
        <f>Úrvinnsla!R282</f>
        <v>363</v>
      </c>
      <c r="S282" s="43">
        <f>Úrvinnsla!S282</f>
        <v>-3.5989466497610458E-2</v>
      </c>
      <c r="T282" s="44">
        <f>Úrvinnsla!T282</f>
        <v>3.5404271920413538E-2</v>
      </c>
      <c r="V282" s="33">
        <f>Úrvinnsla!V282</f>
        <v>22947</v>
      </c>
      <c r="W282" s="34">
        <f>Úrvinnsla!W282</f>
        <v>11683</v>
      </c>
      <c r="X282" s="35">
        <f>Úrvinnsla!X282</f>
        <v>11264</v>
      </c>
      <c r="Y282" s="50">
        <f>Úrvinnsla!Y282</f>
        <v>-3.654157726496475E-2</v>
      </c>
      <c r="Z282" s="48">
        <f>Úrvinnsla!Z282</f>
        <v>3.5231047360486427E-2</v>
      </c>
    </row>
    <row r="283" spans="1:26" x14ac:dyDescent="0.25">
      <c r="B283" s="65" t="s">
        <v>52</v>
      </c>
      <c r="C283" s="73">
        <f>Úrvinnsla!C283</f>
        <v>307</v>
      </c>
      <c r="D283" s="74">
        <f>Úrvinnsla!D283</f>
        <v>152</v>
      </c>
      <c r="E283" s="75">
        <f>Úrvinnsla!E283</f>
        <v>155</v>
      </c>
      <c r="F283" s="76">
        <f>Úrvinnsla!F283</f>
        <v>332</v>
      </c>
      <c r="G283" s="77">
        <f>Úrvinnsla!G283</f>
        <v>191</v>
      </c>
      <c r="H283" s="78">
        <f>Úrvinnsla!H283</f>
        <v>141</v>
      </c>
      <c r="I283" s="79">
        <f>Úrvinnsla!I283</f>
        <v>48</v>
      </c>
      <c r="J283" s="74">
        <f>Úrvinnsla!J283</f>
        <v>18</v>
      </c>
      <c r="K283" s="75">
        <f>Úrvinnsla!K283</f>
        <v>30</v>
      </c>
      <c r="L283" s="76">
        <f>Úrvinnsla!L283</f>
        <v>1</v>
      </c>
      <c r="M283" s="77">
        <f>Úrvinnsla!M283</f>
        <v>1</v>
      </c>
      <c r="N283" s="78">
        <f>Úrvinnsla!N283</f>
        <v>0</v>
      </c>
      <c r="P283" s="36">
        <f>Úrvinnsla!P283</f>
        <v>688</v>
      </c>
      <c r="Q283" s="37">
        <f>Úrvinnsla!Q283</f>
        <v>362</v>
      </c>
      <c r="R283" s="38">
        <f>Úrvinnsla!R283</f>
        <v>326</v>
      </c>
      <c r="S283" s="43">
        <f>Úrvinnsla!S283</f>
        <v>-3.5306739490880715E-2</v>
      </c>
      <c r="T283" s="44">
        <f>Úrvinnsla!T283</f>
        <v>3.1795572027699212E-2</v>
      </c>
      <c r="V283" s="36">
        <f>Úrvinnsla!V283</f>
        <v>22329</v>
      </c>
      <c r="W283" s="37">
        <f>Úrvinnsla!W283</f>
        <v>11476</v>
      </c>
      <c r="X283" s="38">
        <f>Úrvinnsla!X283</f>
        <v>10853</v>
      </c>
      <c r="Y283" s="10">
        <f>Úrvinnsla!Y283</f>
        <v>-3.5894131703563766E-2</v>
      </c>
      <c r="Z283" s="44">
        <f>Úrvinnsla!Z283</f>
        <v>3.394553950669027E-2</v>
      </c>
    </row>
    <row r="284" spans="1:26" x14ac:dyDescent="0.25">
      <c r="B284" s="65" t="s">
        <v>53</v>
      </c>
      <c r="C284" s="73">
        <f>Úrvinnsla!C284</f>
        <v>304</v>
      </c>
      <c r="D284" s="74">
        <f>Úrvinnsla!D284</f>
        <v>154</v>
      </c>
      <c r="E284" s="75">
        <f>Úrvinnsla!E284</f>
        <v>150</v>
      </c>
      <c r="F284" s="76">
        <f>Úrvinnsla!F284</f>
        <v>304</v>
      </c>
      <c r="G284" s="77">
        <f>Úrvinnsla!G284</f>
        <v>151</v>
      </c>
      <c r="H284" s="78">
        <f>Úrvinnsla!H284</f>
        <v>153</v>
      </c>
      <c r="I284" s="79">
        <f>Úrvinnsla!I284</f>
        <v>45</v>
      </c>
      <c r="J284" s="74">
        <f>Úrvinnsla!J284</f>
        <v>25</v>
      </c>
      <c r="K284" s="75">
        <f>Úrvinnsla!K284</f>
        <v>20</v>
      </c>
      <c r="L284" s="76">
        <f>Úrvinnsla!L284</f>
        <v>4</v>
      </c>
      <c r="M284" s="77">
        <f>Úrvinnsla!M284</f>
        <v>4</v>
      </c>
      <c r="N284" s="78">
        <f>Úrvinnsla!N284</f>
        <v>0</v>
      </c>
      <c r="P284" s="36">
        <f>Úrvinnsla!P284</f>
        <v>657</v>
      </c>
      <c r="Q284" s="37">
        <f>Úrvinnsla!Q284</f>
        <v>334</v>
      </c>
      <c r="R284" s="38">
        <f>Úrvinnsla!R284</f>
        <v>323</v>
      </c>
      <c r="S284" s="43">
        <f>Úrvinnsla!S284</f>
        <v>-3.2575831463961764E-2</v>
      </c>
      <c r="T284" s="44">
        <f>Úrvinnsla!T284</f>
        <v>3.1502974739100749E-2</v>
      </c>
      <c r="V284" s="36">
        <f>Úrvinnsla!V284</f>
        <v>21091</v>
      </c>
      <c r="W284" s="37">
        <f>Úrvinnsla!W284</f>
        <v>10632</v>
      </c>
      <c r="X284" s="38">
        <f>Úrvinnsla!X284</f>
        <v>10459</v>
      </c>
      <c r="Y284" s="10">
        <f>Úrvinnsla!Y284</f>
        <v>-3.3254305356595501E-2</v>
      </c>
      <c r="Z284" s="44">
        <f>Úrvinnsla!Z284</f>
        <v>3.2713203510593709E-2</v>
      </c>
    </row>
    <row r="285" spans="1:26" x14ac:dyDescent="0.25">
      <c r="B285" s="65" t="s">
        <v>54</v>
      </c>
      <c r="C285" s="73">
        <f>Úrvinnsla!C285</f>
        <v>366</v>
      </c>
      <c r="D285" s="74">
        <f>Úrvinnsla!D285</f>
        <v>189</v>
      </c>
      <c r="E285" s="75">
        <f>Úrvinnsla!E285</f>
        <v>177</v>
      </c>
      <c r="F285" s="76">
        <f>Úrvinnsla!F285</f>
        <v>326</v>
      </c>
      <c r="G285" s="77">
        <f>Úrvinnsla!G285</f>
        <v>156</v>
      </c>
      <c r="H285" s="78">
        <f>Úrvinnsla!H285</f>
        <v>170</v>
      </c>
      <c r="I285" s="79">
        <f>Úrvinnsla!I285</f>
        <v>51</v>
      </c>
      <c r="J285" s="74">
        <f>Úrvinnsla!J285</f>
        <v>24</v>
      </c>
      <c r="K285" s="75">
        <f>Úrvinnsla!K285</f>
        <v>27</v>
      </c>
      <c r="L285" s="76">
        <f>Úrvinnsla!L285</f>
        <v>4</v>
      </c>
      <c r="M285" s="77">
        <f>Úrvinnsla!M285</f>
        <v>2</v>
      </c>
      <c r="N285" s="78">
        <f>Úrvinnsla!N285</f>
        <v>2</v>
      </c>
      <c r="P285" s="36">
        <f>Úrvinnsla!P285</f>
        <v>747</v>
      </c>
      <c r="Q285" s="37">
        <f>Úrvinnsla!Q285</f>
        <v>371</v>
      </c>
      <c r="R285" s="38">
        <f>Úrvinnsla!R285</f>
        <v>376</v>
      </c>
      <c r="S285" s="43">
        <f>Úrvinnsla!S285</f>
        <v>-3.6184531356676097E-2</v>
      </c>
      <c r="T285" s="44">
        <f>Úrvinnsla!T285</f>
        <v>3.6672193504340193E-2</v>
      </c>
      <c r="V285" s="36">
        <f>Úrvinnsla!V285</f>
        <v>22336</v>
      </c>
      <c r="W285" s="37">
        <f>Úrvinnsla!W285</f>
        <v>11471</v>
      </c>
      <c r="X285" s="38">
        <f>Úrvinnsla!X285</f>
        <v>10865</v>
      </c>
      <c r="Y285" s="10">
        <f>Úrvinnsla!Y285</f>
        <v>-3.5878492921887412E-2</v>
      </c>
      <c r="Z285" s="44">
        <f>Úrvinnsla!Z285</f>
        <v>3.3983072582713519E-2</v>
      </c>
    </row>
    <row r="286" spans="1:26" x14ac:dyDescent="0.25">
      <c r="B286" s="65" t="s">
        <v>55</v>
      </c>
      <c r="C286" s="73">
        <f>Úrvinnsla!C286</f>
        <v>348</v>
      </c>
      <c r="D286" s="74">
        <f>Úrvinnsla!D286</f>
        <v>178</v>
      </c>
      <c r="E286" s="75">
        <f>Úrvinnsla!E286</f>
        <v>170</v>
      </c>
      <c r="F286" s="76">
        <f>Úrvinnsla!F286</f>
        <v>323</v>
      </c>
      <c r="G286" s="77">
        <f>Úrvinnsla!G286</f>
        <v>166</v>
      </c>
      <c r="H286" s="78">
        <f>Úrvinnsla!H286</f>
        <v>157</v>
      </c>
      <c r="I286" s="79">
        <f>Úrvinnsla!I286</f>
        <v>46</v>
      </c>
      <c r="J286" s="74">
        <f>Úrvinnsla!J286</f>
        <v>27</v>
      </c>
      <c r="K286" s="75">
        <f>Úrvinnsla!K286</f>
        <v>19</v>
      </c>
      <c r="L286" s="76">
        <f>Úrvinnsla!L286</f>
        <v>8</v>
      </c>
      <c r="M286" s="77">
        <f>Úrvinnsla!M286</f>
        <v>7</v>
      </c>
      <c r="N286" s="78">
        <f>Úrvinnsla!N286</f>
        <v>1</v>
      </c>
      <c r="P286" s="36">
        <f>Úrvinnsla!P286</f>
        <v>725</v>
      </c>
      <c r="Q286" s="37">
        <f>Úrvinnsla!Q286</f>
        <v>378</v>
      </c>
      <c r="R286" s="38">
        <f>Úrvinnsla!R286</f>
        <v>347</v>
      </c>
      <c r="S286" s="43">
        <f>Úrvinnsla!S286</f>
        <v>-3.6867258363405833E-2</v>
      </c>
      <c r="T286" s="44">
        <f>Úrvinnsla!T286</f>
        <v>3.384375304788842E-2</v>
      </c>
      <c r="V286" s="36">
        <f>Úrvinnsla!V286</f>
        <v>23883</v>
      </c>
      <c r="W286" s="37">
        <f>Úrvinnsla!W286</f>
        <v>12262</v>
      </c>
      <c r="X286" s="38">
        <f>Úrvinnsla!X286</f>
        <v>11621</v>
      </c>
      <c r="Y286" s="10">
        <f>Úrvinnsla!Y286</f>
        <v>-3.8352548183086345E-2</v>
      </c>
      <c r="Z286" s="44">
        <f>Úrvinnsla!Z286</f>
        <v>3.6347656372177982E-2</v>
      </c>
    </row>
    <row r="287" spans="1:26" x14ac:dyDescent="0.25">
      <c r="B287" s="65" t="s">
        <v>56</v>
      </c>
      <c r="C287" s="73">
        <f>Úrvinnsla!C287</f>
        <v>333</v>
      </c>
      <c r="D287" s="74">
        <f>Úrvinnsla!D287</f>
        <v>185</v>
      </c>
      <c r="E287" s="75">
        <f>Úrvinnsla!E287</f>
        <v>148</v>
      </c>
      <c r="F287" s="76">
        <f>Úrvinnsla!F287</f>
        <v>270</v>
      </c>
      <c r="G287" s="77">
        <f>Úrvinnsla!G287</f>
        <v>144</v>
      </c>
      <c r="H287" s="78">
        <f>Úrvinnsla!H287</f>
        <v>126</v>
      </c>
      <c r="I287" s="79">
        <f>Úrvinnsla!I287</f>
        <v>33</v>
      </c>
      <c r="J287" s="74">
        <f>Úrvinnsla!J287</f>
        <v>22</v>
      </c>
      <c r="K287" s="75">
        <f>Úrvinnsla!K287</f>
        <v>11</v>
      </c>
      <c r="L287" s="76">
        <f>Úrvinnsla!L287</f>
        <v>4</v>
      </c>
      <c r="M287" s="77">
        <f>Úrvinnsla!M287</f>
        <v>3</v>
      </c>
      <c r="N287" s="78">
        <f>Úrvinnsla!N287</f>
        <v>1</v>
      </c>
      <c r="P287" s="36">
        <f>Úrvinnsla!P287</f>
        <v>640</v>
      </c>
      <c r="Q287" s="37">
        <f>Úrvinnsla!Q287</f>
        <v>354</v>
      </c>
      <c r="R287" s="38">
        <f>Úrvinnsla!R287</f>
        <v>286</v>
      </c>
      <c r="S287" s="43">
        <f>Úrvinnsla!S287</f>
        <v>-3.4526480054618162E-2</v>
      </c>
      <c r="T287" s="44">
        <f>Úrvinnsla!T287</f>
        <v>2.7894274846386423E-2</v>
      </c>
      <c r="V287" s="36">
        <f>Úrvinnsla!V287</f>
        <v>21622</v>
      </c>
      <c r="W287" s="37">
        <f>Úrvinnsla!W287</f>
        <v>11006</v>
      </c>
      <c r="X287" s="38">
        <f>Úrvinnsla!X287</f>
        <v>10616</v>
      </c>
      <c r="Y287" s="10">
        <f>Úrvinnsla!Y287</f>
        <v>-3.4424086225986653E-2</v>
      </c>
      <c r="Z287" s="44">
        <f>Úrvinnsla!Z287</f>
        <v>3.3204261255231175E-2</v>
      </c>
    </row>
    <row r="288" spans="1:26" x14ac:dyDescent="0.25">
      <c r="B288" s="65" t="s">
        <v>57</v>
      </c>
      <c r="C288" s="73">
        <f>Úrvinnsla!C288</f>
        <v>327</v>
      </c>
      <c r="D288" s="74">
        <f>Úrvinnsla!D288</f>
        <v>184</v>
      </c>
      <c r="E288" s="75">
        <f>Úrvinnsla!E288</f>
        <v>143</v>
      </c>
      <c r="F288" s="76">
        <f>Úrvinnsla!F288</f>
        <v>283</v>
      </c>
      <c r="G288" s="77">
        <f>Úrvinnsla!G288</f>
        <v>128</v>
      </c>
      <c r="H288" s="78">
        <f>Úrvinnsla!H288</f>
        <v>155</v>
      </c>
      <c r="I288" s="79">
        <f>Úrvinnsla!I288</f>
        <v>24</v>
      </c>
      <c r="J288" s="74">
        <f>Úrvinnsla!J288</f>
        <v>15</v>
      </c>
      <c r="K288" s="75">
        <f>Úrvinnsla!K288</f>
        <v>9</v>
      </c>
      <c r="L288" s="76">
        <f>Úrvinnsla!L288</f>
        <v>0</v>
      </c>
      <c r="M288" s="77">
        <f>Úrvinnsla!M288</f>
        <v>0</v>
      </c>
      <c r="N288" s="78">
        <f>Úrvinnsla!N288</f>
        <v>0</v>
      </c>
      <c r="P288" s="36">
        <f>Úrvinnsla!P288</f>
        <v>634</v>
      </c>
      <c r="Q288" s="37">
        <f>Úrvinnsla!Q288</f>
        <v>327</v>
      </c>
      <c r="R288" s="38">
        <f>Úrvinnsla!R288</f>
        <v>307</v>
      </c>
      <c r="S288" s="43">
        <f>Úrvinnsla!S288</f>
        <v>-3.1893104457232029E-2</v>
      </c>
      <c r="T288" s="44">
        <f>Úrvinnsla!T288</f>
        <v>2.9942455866575637E-2</v>
      </c>
      <c r="V288" s="36">
        <f>Úrvinnsla!V288</f>
        <v>22566</v>
      </c>
      <c r="W288" s="37">
        <f>Úrvinnsla!W288</f>
        <v>11472</v>
      </c>
      <c r="X288" s="38">
        <f>Úrvinnsla!X288</f>
        <v>11094</v>
      </c>
      <c r="Y288" s="10">
        <f>Úrvinnsla!Y288</f>
        <v>-3.5881620678222682E-2</v>
      </c>
      <c r="Z288" s="44">
        <f>Úrvinnsla!Z288</f>
        <v>3.4699328783490448E-2</v>
      </c>
    </row>
    <row r="289" spans="2:26" x14ac:dyDescent="0.25">
      <c r="B289" s="65" t="s">
        <v>58</v>
      </c>
      <c r="C289" s="73">
        <f>Úrvinnsla!C289</f>
        <v>273</v>
      </c>
      <c r="D289" s="74">
        <f>Úrvinnsla!D289</f>
        <v>155</v>
      </c>
      <c r="E289" s="75">
        <f>Úrvinnsla!E289</f>
        <v>118</v>
      </c>
      <c r="F289" s="76">
        <f>Úrvinnsla!F289</f>
        <v>277</v>
      </c>
      <c r="G289" s="77">
        <f>Úrvinnsla!G289</f>
        <v>143</v>
      </c>
      <c r="H289" s="78">
        <f>Úrvinnsla!H289</f>
        <v>134</v>
      </c>
      <c r="I289" s="79">
        <f>Úrvinnsla!I289</f>
        <v>39</v>
      </c>
      <c r="J289" s="74">
        <f>Úrvinnsla!J289</f>
        <v>15</v>
      </c>
      <c r="K289" s="75">
        <f>Úrvinnsla!K289</f>
        <v>24</v>
      </c>
      <c r="L289" s="76">
        <f>Úrvinnsla!L289</f>
        <v>5</v>
      </c>
      <c r="M289" s="77">
        <f>Úrvinnsla!M289</f>
        <v>4</v>
      </c>
      <c r="N289" s="78">
        <f>Úrvinnsla!N289</f>
        <v>1</v>
      </c>
      <c r="P289" s="36">
        <f>Úrvinnsla!P289</f>
        <v>594</v>
      </c>
      <c r="Q289" s="37">
        <f>Úrvinnsla!Q289</f>
        <v>317</v>
      </c>
      <c r="R289" s="38">
        <f>Úrvinnsla!R289</f>
        <v>277</v>
      </c>
      <c r="S289" s="43">
        <f>Úrvinnsla!S289</f>
        <v>-3.0917780161903833E-2</v>
      </c>
      <c r="T289" s="44">
        <f>Úrvinnsla!T289</f>
        <v>2.7016482980591047E-2</v>
      </c>
      <c r="V289" s="36">
        <f>Úrvinnsla!V289</f>
        <v>20632</v>
      </c>
      <c r="W289" s="37">
        <f>Úrvinnsla!W289</f>
        <v>10308</v>
      </c>
      <c r="X289" s="38">
        <f>Úrvinnsla!X289</f>
        <v>10324</v>
      </c>
      <c r="Y289" s="10">
        <f>Úrvinnsla!Y289</f>
        <v>-3.2240912303967868E-2</v>
      </c>
      <c r="Z289" s="44">
        <f>Úrvinnsla!Z289</f>
        <v>3.2290956405332201E-2</v>
      </c>
    </row>
    <row r="290" spans="2:26" x14ac:dyDescent="0.25">
      <c r="B290" s="65" t="s">
        <v>59</v>
      </c>
      <c r="C290" s="73">
        <f>Úrvinnsla!C290</f>
        <v>306</v>
      </c>
      <c r="D290" s="74">
        <f>Úrvinnsla!D290</f>
        <v>164</v>
      </c>
      <c r="E290" s="75">
        <f>Úrvinnsla!E290</f>
        <v>142</v>
      </c>
      <c r="F290" s="76">
        <f>Úrvinnsla!F290</f>
        <v>326</v>
      </c>
      <c r="G290" s="77">
        <f>Úrvinnsla!G290</f>
        <v>176</v>
      </c>
      <c r="H290" s="78">
        <f>Úrvinnsla!H290</f>
        <v>150</v>
      </c>
      <c r="I290" s="79">
        <f>Úrvinnsla!I290</f>
        <v>46</v>
      </c>
      <c r="J290" s="74">
        <f>Úrvinnsla!J290</f>
        <v>26</v>
      </c>
      <c r="K290" s="75">
        <f>Úrvinnsla!K290</f>
        <v>20</v>
      </c>
      <c r="L290" s="76">
        <f>Úrvinnsla!L290</f>
        <v>2</v>
      </c>
      <c r="M290" s="77">
        <f>Úrvinnsla!M290</f>
        <v>2</v>
      </c>
      <c r="N290" s="78">
        <f>Úrvinnsla!N290</f>
        <v>0</v>
      </c>
      <c r="P290" s="36">
        <f>Úrvinnsla!P290</f>
        <v>680</v>
      </c>
      <c r="Q290" s="37">
        <f>Úrvinnsla!Q290</f>
        <v>368</v>
      </c>
      <c r="R290" s="38">
        <f>Úrvinnsla!R290</f>
        <v>312</v>
      </c>
      <c r="S290" s="43">
        <f>Úrvinnsla!S290</f>
        <v>-3.5891934068077634E-2</v>
      </c>
      <c r="T290" s="44">
        <f>Úrvinnsla!T290</f>
        <v>3.0430118014239733E-2</v>
      </c>
      <c r="V290" s="36">
        <f>Úrvinnsla!V290</f>
        <v>20626</v>
      </c>
      <c r="W290" s="37">
        <f>Úrvinnsla!W290</f>
        <v>10282</v>
      </c>
      <c r="X290" s="38">
        <f>Úrvinnsla!X290</f>
        <v>10344</v>
      </c>
      <c r="Y290" s="10">
        <f>Úrvinnsla!Y290</f>
        <v>-3.2159590639250842E-2</v>
      </c>
      <c r="Z290" s="44">
        <f>Úrvinnsla!Z290</f>
        <v>3.235351153203761E-2</v>
      </c>
    </row>
    <row r="291" spans="2:26" x14ac:dyDescent="0.25">
      <c r="B291" s="65" t="s">
        <v>60</v>
      </c>
      <c r="C291" s="73">
        <f>Úrvinnsla!C291</f>
        <v>335</v>
      </c>
      <c r="D291" s="74">
        <f>Úrvinnsla!D291</f>
        <v>181</v>
      </c>
      <c r="E291" s="75">
        <f>Úrvinnsla!E291</f>
        <v>154</v>
      </c>
      <c r="F291" s="76">
        <f>Úrvinnsla!F291</f>
        <v>311</v>
      </c>
      <c r="G291" s="77">
        <f>Úrvinnsla!G291</f>
        <v>157</v>
      </c>
      <c r="H291" s="78">
        <f>Úrvinnsla!H291</f>
        <v>154</v>
      </c>
      <c r="I291" s="79">
        <f>Úrvinnsla!I291</f>
        <v>34</v>
      </c>
      <c r="J291" s="74">
        <f>Úrvinnsla!J291</f>
        <v>17</v>
      </c>
      <c r="K291" s="75">
        <f>Úrvinnsla!K291</f>
        <v>17</v>
      </c>
      <c r="L291" s="76">
        <f>Úrvinnsla!L291</f>
        <v>6</v>
      </c>
      <c r="M291" s="77">
        <f>Úrvinnsla!M291</f>
        <v>4</v>
      </c>
      <c r="N291" s="78">
        <f>Úrvinnsla!N291</f>
        <v>2</v>
      </c>
      <c r="P291" s="36">
        <f>Úrvinnsla!P291</f>
        <v>686</v>
      </c>
      <c r="Q291" s="37">
        <f>Úrvinnsla!Q291</f>
        <v>359</v>
      </c>
      <c r="R291" s="38">
        <f>Úrvinnsla!R291</f>
        <v>327</v>
      </c>
      <c r="S291" s="43">
        <f>Úrvinnsla!S291</f>
        <v>-3.5014142202282258E-2</v>
      </c>
      <c r="T291" s="44">
        <f>Úrvinnsla!T291</f>
        <v>3.1893104457232029E-2</v>
      </c>
      <c r="V291" s="36">
        <f>Úrvinnsla!V291</f>
        <v>20958</v>
      </c>
      <c r="W291" s="37">
        <f>Úrvinnsla!W291</f>
        <v>10246</v>
      </c>
      <c r="X291" s="38">
        <f>Úrvinnsla!X291</f>
        <v>10712</v>
      </c>
      <c r="Y291" s="10">
        <f>Úrvinnsla!Y291</f>
        <v>-3.20469914111811E-2</v>
      </c>
      <c r="Z291" s="44">
        <f>Úrvinnsla!Z291</f>
        <v>3.3504525863417137E-2</v>
      </c>
    </row>
    <row r="292" spans="2:26" x14ac:dyDescent="0.25">
      <c r="B292" s="65" t="s">
        <v>61</v>
      </c>
      <c r="C292" s="73">
        <f>Úrvinnsla!C292</f>
        <v>352</v>
      </c>
      <c r="D292" s="74">
        <f>Úrvinnsla!D292</f>
        <v>197</v>
      </c>
      <c r="E292" s="75">
        <f>Úrvinnsla!E292</f>
        <v>155</v>
      </c>
      <c r="F292" s="76">
        <f>Úrvinnsla!F292</f>
        <v>317</v>
      </c>
      <c r="G292" s="77">
        <f>Úrvinnsla!G292</f>
        <v>150</v>
      </c>
      <c r="H292" s="78">
        <f>Úrvinnsla!H292</f>
        <v>167</v>
      </c>
      <c r="I292" s="79">
        <f>Úrvinnsla!I292</f>
        <v>53</v>
      </c>
      <c r="J292" s="74">
        <f>Úrvinnsla!J292</f>
        <v>22</v>
      </c>
      <c r="K292" s="75">
        <f>Úrvinnsla!K292</f>
        <v>31</v>
      </c>
      <c r="L292" s="76">
        <f>Úrvinnsla!L292</f>
        <v>10</v>
      </c>
      <c r="M292" s="77">
        <f>Úrvinnsla!M292</f>
        <v>5</v>
      </c>
      <c r="N292" s="78">
        <f>Úrvinnsla!N292</f>
        <v>5</v>
      </c>
      <c r="P292" s="36">
        <f>Úrvinnsla!P292</f>
        <v>732</v>
      </c>
      <c r="Q292" s="37">
        <f>Úrvinnsla!Q292</f>
        <v>374</v>
      </c>
      <c r="R292" s="38">
        <f>Úrvinnsla!R292</f>
        <v>358</v>
      </c>
      <c r="S292" s="43">
        <f>Úrvinnsla!S292</f>
        <v>-3.6477128645274554E-2</v>
      </c>
      <c r="T292" s="44">
        <f>Úrvinnsla!T292</f>
        <v>3.4916609772749442E-2</v>
      </c>
      <c r="V292" s="36">
        <f>Úrvinnsla!V292</f>
        <v>21242</v>
      </c>
      <c r="W292" s="37">
        <f>Úrvinnsla!W292</f>
        <v>10513</v>
      </c>
      <c r="X292" s="38">
        <f>Úrvinnsla!X292</f>
        <v>10729</v>
      </c>
      <c r="Y292" s="10">
        <f>Úrvinnsla!Y292</f>
        <v>-3.2882102352698318E-2</v>
      </c>
      <c r="Z292" s="44">
        <f>Úrvinnsla!Z292</f>
        <v>3.3557697721116733E-2</v>
      </c>
    </row>
    <row r="293" spans="2:26" x14ac:dyDescent="0.25">
      <c r="B293" s="65" t="s">
        <v>62</v>
      </c>
      <c r="C293" s="73">
        <f>Úrvinnsla!C293</f>
        <v>281</v>
      </c>
      <c r="D293" s="74">
        <f>Úrvinnsla!D293</f>
        <v>165</v>
      </c>
      <c r="E293" s="75">
        <f>Úrvinnsla!E293</f>
        <v>116</v>
      </c>
      <c r="F293" s="76">
        <f>Úrvinnsla!F293</f>
        <v>309</v>
      </c>
      <c r="G293" s="77">
        <f>Úrvinnsla!G293</f>
        <v>169</v>
      </c>
      <c r="H293" s="78">
        <f>Úrvinnsla!H293</f>
        <v>140</v>
      </c>
      <c r="I293" s="79">
        <f>Úrvinnsla!I293</f>
        <v>56</v>
      </c>
      <c r="J293" s="74">
        <f>Úrvinnsla!J293</f>
        <v>35</v>
      </c>
      <c r="K293" s="75">
        <f>Úrvinnsla!K293</f>
        <v>21</v>
      </c>
      <c r="L293" s="76">
        <f>Úrvinnsla!L293</f>
        <v>7</v>
      </c>
      <c r="M293" s="77">
        <f>Úrvinnsla!M293</f>
        <v>4</v>
      </c>
      <c r="N293" s="78">
        <f>Úrvinnsla!N293</f>
        <v>3</v>
      </c>
      <c r="P293" s="36">
        <f>Úrvinnsla!P293</f>
        <v>653</v>
      </c>
      <c r="Q293" s="37">
        <f>Úrvinnsla!Q293</f>
        <v>373</v>
      </c>
      <c r="R293" s="38">
        <f>Úrvinnsla!R293</f>
        <v>280</v>
      </c>
      <c r="S293" s="43">
        <f>Úrvinnsla!S293</f>
        <v>-3.6379596215741737E-2</v>
      </c>
      <c r="T293" s="44">
        <f>Úrvinnsla!T293</f>
        <v>2.7309080269189507E-2</v>
      </c>
      <c r="V293" s="36">
        <f>Úrvinnsla!V293</f>
        <v>19776</v>
      </c>
      <c r="W293" s="37">
        <f>Úrvinnsla!W293</f>
        <v>9861</v>
      </c>
      <c r="X293" s="38">
        <f>Úrvinnsla!X293</f>
        <v>9915</v>
      </c>
      <c r="Y293" s="10">
        <f>Úrvinnsla!Y293</f>
        <v>-3.0842805222101977E-2</v>
      </c>
      <c r="Z293" s="44">
        <f>Úrvinnsla!Z293</f>
        <v>3.1011704064206582E-2</v>
      </c>
    </row>
    <row r="294" spans="2:26" x14ac:dyDescent="0.25">
      <c r="B294" s="65" t="s">
        <v>63</v>
      </c>
      <c r="C294" s="73">
        <f>Úrvinnsla!C294</f>
        <v>270</v>
      </c>
      <c r="D294" s="74">
        <f>Úrvinnsla!D294</f>
        <v>152</v>
      </c>
      <c r="E294" s="75">
        <f>Úrvinnsla!E294</f>
        <v>118</v>
      </c>
      <c r="F294" s="76">
        <f>Úrvinnsla!F294</f>
        <v>282</v>
      </c>
      <c r="G294" s="77">
        <f>Úrvinnsla!G294</f>
        <v>151</v>
      </c>
      <c r="H294" s="78">
        <f>Úrvinnsla!H294</f>
        <v>131</v>
      </c>
      <c r="I294" s="79">
        <f>Úrvinnsla!I294</f>
        <v>42</v>
      </c>
      <c r="J294" s="74">
        <f>Úrvinnsla!J294</f>
        <v>20</v>
      </c>
      <c r="K294" s="75">
        <f>Úrvinnsla!K294</f>
        <v>22</v>
      </c>
      <c r="L294" s="76">
        <f>Úrvinnsla!L294</f>
        <v>7</v>
      </c>
      <c r="M294" s="77">
        <f>Úrvinnsla!M294</f>
        <v>4</v>
      </c>
      <c r="N294" s="78">
        <f>Úrvinnsla!N294</f>
        <v>3</v>
      </c>
      <c r="P294" s="36">
        <f>Úrvinnsla!P294</f>
        <v>601</v>
      </c>
      <c r="Q294" s="37">
        <f>Úrvinnsla!Q294</f>
        <v>327</v>
      </c>
      <c r="R294" s="38">
        <f>Úrvinnsla!R294</f>
        <v>274</v>
      </c>
      <c r="S294" s="43">
        <f>Úrvinnsla!S294</f>
        <v>-3.1893104457232029E-2</v>
      </c>
      <c r="T294" s="44">
        <f>Úrvinnsla!T294</f>
        <v>2.6723885691992588E-2</v>
      </c>
      <c r="V294" s="36">
        <f>Úrvinnsla!V294</f>
        <v>16901</v>
      </c>
      <c r="W294" s="37">
        <f>Úrvinnsla!W294</f>
        <v>8540</v>
      </c>
      <c r="X294" s="38">
        <f>Úrvinnsla!X294</f>
        <v>8361</v>
      </c>
      <c r="Y294" s="10">
        <f>Úrvinnsla!Y294</f>
        <v>-2.6711039103209704E-2</v>
      </c>
      <c r="Z294" s="44">
        <f>Úrvinnsla!Z294</f>
        <v>2.6151170719196291E-2</v>
      </c>
    </row>
    <row r="295" spans="2:26" x14ac:dyDescent="0.25">
      <c r="B295" s="65" t="s">
        <v>64</v>
      </c>
      <c r="C295" s="73">
        <f>Úrvinnsla!C295</f>
        <v>220</v>
      </c>
      <c r="D295" s="74">
        <f>Úrvinnsla!D295</f>
        <v>117</v>
      </c>
      <c r="E295" s="75">
        <f>Úrvinnsla!E295</f>
        <v>103</v>
      </c>
      <c r="F295" s="76">
        <f>Úrvinnsla!F295</f>
        <v>223</v>
      </c>
      <c r="G295" s="77">
        <f>Úrvinnsla!G295</f>
        <v>121</v>
      </c>
      <c r="H295" s="78">
        <f>Úrvinnsla!H295</f>
        <v>102</v>
      </c>
      <c r="I295" s="79">
        <f>Úrvinnsla!I295</f>
        <v>39</v>
      </c>
      <c r="J295" s="74">
        <f>Úrvinnsla!J295</f>
        <v>24</v>
      </c>
      <c r="K295" s="75">
        <f>Úrvinnsla!K295</f>
        <v>15</v>
      </c>
      <c r="L295" s="76">
        <f>Úrvinnsla!L295</f>
        <v>3</v>
      </c>
      <c r="M295" s="77">
        <f>Úrvinnsla!M295</f>
        <v>2</v>
      </c>
      <c r="N295" s="78">
        <f>Úrvinnsla!N295</f>
        <v>1</v>
      </c>
      <c r="P295" s="36">
        <f>Úrvinnsla!P295</f>
        <v>485</v>
      </c>
      <c r="Q295" s="37">
        <f>Úrvinnsla!Q295</f>
        <v>264</v>
      </c>
      <c r="R295" s="38">
        <f>Úrvinnsla!R295</f>
        <v>221</v>
      </c>
      <c r="S295" s="43">
        <f>Úrvinnsla!S295</f>
        <v>-2.5748561396664392E-2</v>
      </c>
      <c r="T295" s="44">
        <f>Úrvinnsla!T295</f>
        <v>2.1554666926753147E-2</v>
      </c>
      <c r="V295" s="36">
        <f>Úrvinnsla!V295</f>
        <v>13748</v>
      </c>
      <c r="W295" s="37">
        <f>Úrvinnsla!W295</f>
        <v>6941</v>
      </c>
      <c r="X295" s="38">
        <f>Úrvinnsla!X295</f>
        <v>6807</v>
      </c>
      <c r="Y295" s="10">
        <f>Úrvinnsla!Y295</f>
        <v>-2.1709756723112244E-2</v>
      </c>
      <c r="Z295" s="44">
        <f>Úrvinnsla!Z295</f>
        <v>2.1290637374186003E-2</v>
      </c>
    </row>
    <row r="296" spans="2:26" x14ac:dyDescent="0.25">
      <c r="B296" s="65" t="s">
        <v>65</v>
      </c>
      <c r="C296" s="73">
        <f>Úrvinnsla!C296</f>
        <v>153</v>
      </c>
      <c r="D296" s="74">
        <f>Úrvinnsla!D296</f>
        <v>84</v>
      </c>
      <c r="E296" s="75">
        <f>Úrvinnsla!E296</f>
        <v>69</v>
      </c>
      <c r="F296" s="76">
        <f>Úrvinnsla!F296</f>
        <v>178</v>
      </c>
      <c r="G296" s="77">
        <f>Úrvinnsla!G296</f>
        <v>100</v>
      </c>
      <c r="H296" s="78">
        <f>Úrvinnsla!H296</f>
        <v>78</v>
      </c>
      <c r="I296" s="79">
        <f>Úrvinnsla!I296</f>
        <v>27</v>
      </c>
      <c r="J296" s="74">
        <f>Úrvinnsla!J296</f>
        <v>18</v>
      </c>
      <c r="K296" s="75">
        <f>Úrvinnsla!K296</f>
        <v>9</v>
      </c>
      <c r="L296" s="76">
        <f>Úrvinnsla!L296</f>
        <v>2</v>
      </c>
      <c r="M296" s="77">
        <f>Úrvinnsla!M296</f>
        <v>1</v>
      </c>
      <c r="N296" s="78">
        <f>Úrvinnsla!N296</f>
        <v>1</v>
      </c>
      <c r="P296" s="36">
        <f>Úrvinnsla!P296</f>
        <v>360</v>
      </c>
      <c r="Q296" s="37">
        <f>Úrvinnsla!Q296</f>
        <v>203</v>
      </c>
      <c r="R296" s="38">
        <f>Úrvinnsla!R296</f>
        <v>157</v>
      </c>
      <c r="S296" s="43">
        <f>Úrvinnsla!S296</f>
        <v>-1.9799083195162392E-2</v>
      </c>
      <c r="T296" s="44">
        <f>Úrvinnsla!T296</f>
        <v>1.5312591436652687E-2</v>
      </c>
      <c r="V296" s="36">
        <f>Úrvinnsla!V296</f>
        <v>9743</v>
      </c>
      <c r="W296" s="37">
        <f>Úrvinnsla!W296</f>
        <v>4675</v>
      </c>
      <c r="X296" s="38">
        <f>Úrvinnsla!X296</f>
        <v>5068</v>
      </c>
      <c r="Y296" s="10">
        <f>Úrvinnsla!Y296</f>
        <v>-1.4622260867389388E-2</v>
      </c>
      <c r="Z296" s="44">
        <f>Úrvinnsla!Z296</f>
        <v>1.5851469107150677E-2</v>
      </c>
    </row>
    <row r="297" spans="2:26" x14ac:dyDescent="0.25">
      <c r="B297" s="65" t="s">
        <v>66</v>
      </c>
      <c r="C297" s="73">
        <f>Úrvinnsla!C297</f>
        <v>113</v>
      </c>
      <c r="D297" s="74">
        <f>Úrvinnsla!D297</f>
        <v>56</v>
      </c>
      <c r="E297" s="75">
        <f>Úrvinnsla!E297</f>
        <v>57</v>
      </c>
      <c r="F297" s="76">
        <f>Úrvinnsla!F297</f>
        <v>122</v>
      </c>
      <c r="G297" s="77">
        <f>Úrvinnsla!G297</f>
        <v>60</v>
      </c>
      <c r="H297" s="78">
        <f>Úrvinnsla!H297</f>
        <v>62</v>
      </c>
      <c r="I297" s="79">
        <f>Úrvinnsla!I297</f>
        <v>21</v>
      </c>
      <c r="J297" s="74">
        <f>Úrvinnsla!J297</f>
        <v>8</v>
      </c>
      <c r="K297" s="75">
        <f>Úrvinnsla!K297</f>
        <v>13</v>
      </c>
      <c r="L297" s="76">
        <f>Úrvinnsla!L297</f>
        <v>1</v>
      </c>
      <c r="M297" s="77">
        <f>Úrvinnsla!M297</f>
        <v>0</v>
      </c>
      <c r="N297" s="78">
        <f>Úrvinnsla!N297</f>
        <v>1</v>
      </c>
      <c r="P297" s="36">
        <f>Úrvinnsla!P297</f>
        <v>257</v>
      </c>
      <c r="Q297" s="37">
        <f>Úrvinnsla!Q297</f>
        <v>124</v>
      </c>
      <c r="R297" s="38">
        <f>Úrvinnsla!R297</f>
        <v>133</v>
      </c>
      <c r="S297" s="43">
        <f>Úrvinnsla!S297</f>
        <v>-1.2094021262069638E-2</v>
      </c>
      <c r="T297" s="44">
        <f>Úrvinnsla!T297</f>
        <v>1.2971813127865016E-2</v>
      </c>
      <c r="V297" s="36">
        <f>Úrvinnsla!V297</f>
        <v>7545</v>
      </c>
      <c r="W297" s="37">
        <f>Úrvinnsla!W297</f>
        <v>3552</v>
      </c>
      <c r="X297" s="38">
        <f>Úrvinnsla!X297</f>
        <v>3993</v>
      </c>
      <c r="Y297" s="10">
        <f>Úrvinnsla!Y297</f>
        <v>-1.1109790502880664E-2</v>
      </c>
      <c r="Z297" s="44">
        <f>Úrvinnsla!Z297</f>
        <v>1.2489131046734936E-2</v>
      </c>
    </row>
    <row r="298" spans="2:26" x14ac:dyDescent="0.25">
      <c r="B298" s="65" t="s">
        <v>67</v>
      </c>
      <c r="C298" s="73">
        <f>Úrvinnsla!C298</f>
        <v>72</v>
      </c>
      <c r="D298" s="74">
        <f>Úrvinnsla!D298</f>
        <v>42</v>
      </c>
      <c r="E298" s="75">
        <f>Úrvinnsla!E298</f>
        <v>30</v>
      </c>
      <c r="F298" s="76">
        <f>Úrvinnsla!F298</f>
        <v>83</v>
      </c>
      <c r="G298" s="77">
        <f>Úrvinnsla!G298</f>
        <v>42</v>
      </c>
      <c r="H298" s="78">
        <f>Úrvinnsla!H298</f>
        <v>41</v>
      </c>
      <c r="I298" s="79">
        <f>Úrvinnsla!I298</f>
        <v>29</v>
      </c>
      <c r="J298" s="74">
        <f>Úrvinnsla!J298</f>
        <v>18</v>
      </c>
      <c r="K298" s="75">
        <f>Úrvinnsla!K298</f>
        <v>11</v>
      </c>
      <c r="L298" s="76">
        <f>Úrvinnsla!L298</f>
        <v>2</v>
      </c>
      <c r="M298" s="77">
        <f>Úrvinnsla!M298</f>
        <v>2</v>
      </c>
      <c r="N298" s="78">
        <f>Úrvinnsla!N298</f>
        <v>0</v>
      </c>
      <c r="P298" s="36">
        <f>Úrvinnsla!P298</f>
        <v>186</v>
      </c>
      <c r="Q298" s="37">
        <f>Úrvinnsla!Q298</f>
        <v>104</v>
      </c>
      <c r="R298" s="38">
        <f>Úrvinnsla!R298</f>
        <v>82</v>
      </c>
      <c r="S298" s="43">
        <f>Úrvinnsla!S298</f>
        <v>-1.0143372671413246E-2</v>
      </c>
      <c r="T298" s="44">
        <f>Úrvinnsla!T298</f>
        <v>7.997659221691213E-3</v>
      </c>
      <c r="V298" s="36">
        <f>Úrvinnsla!V298</f>
        <v>6240</v>
      </c>
      <c r="W298" s="37">
        <f>Úrvinnsla!W298</f>
        <v>2782</v>
      </c>
      <c r="X298" s="38">
        <f>Úrvinnsla!X298</f>
        <v>3458</v>
      </c>
      <c r="Y298" s="10">
        <f>Úrvinnsla!Y298</f>
        <v>-8.7014181247224119E-3</v>
      </c>
      <c r="Z298" s="44">
        <f>Úrvinnsla!Z298</f>
        <v>1.0815781407365241E-2</v>
      </c>
    </row>
    <row r="299" spans="2:26" x14ac:dyDescent="0.25">
      <c r="B299" s="65" t="s">
        <v>68</v>
      </c>
      <c r="C299" s="73">
        <f>Úrvinnsla!C299</f>
        <v>57</v>
      </c>
      <c r="D299" s="74">
        <f>Úrvinnsla!D299</f>
        <v>20</v>
      </c>
      <c r="E299" s="75">
        <f>Úrvinnsla!E299</f>
        <v>37</v>
      </c>
      <c r="F299" s="76">
        <f>Úrvinnsla!F299</f>
        <v>65</v>
      </c>
      <c r="G299" s="77">
        <f>Úrvinnsla!G299</f>
        <v>32</v>
      </c>
      <c r="H299" s="78">
        <f>Úrvinnsla!H299</f>
        <v>33</v>
      </c>
      <c r="I299" s="79">
        <f>Úrvinnsla!I299</f>
        <v>22</v>
      </c>
      <c r="J299" s="74">
        <f>Úrvinnsla!J299</f>
        <v>7</v>
      </c>
      <c r="K299" s="75">
        <f>Úrvinnsla!K299</f>
        <v>15</v>
      </c>
      <c r="L299" s="76">
        <f>Úrvinnsla!L299</f>
        <v>1</v>
      </c>
      <c r="M299" s="77">
        <f>Úrvinnsla!M299</f>
        <v>0</v>
      </c>
      <c r="N299" s="78">
        <f>Úrvinnsla!N299</f>
        <v>1</v>
      </c>
      <c r="P299" s="36">
        <f>Úrvinnsla!P299</f>
        <v>145</v>
      </c>
      <c r="Q299" s="37">
        <f>Úrvinnsla!Q299</f>
        <v>59</v>
      </c>
      <c r="R299" s="38">
        <f>Úrvinnsla!R299</f>
        <v>86</v>
      </c>
      <c r="S299" s="43">
        <f>Úrvinnsla!S299</f>
        <v>-5.7544133424363604E-3</v>
      </c>
      <c r="T299" s="44">
        <f>Úrvinnsla!T299</f>
        <v>8.3877889398224909E-3</v>
      </c>
      <c r="V299" s="36">
        <f>Úrvinnsla!V299</f>
        <v>3711</v>
      </c>
      <c r="W299" s="37">
        <f>Úrvinnsla!W299</f>
        <v>1477</v>
      </c>
      <c r="X299" s="38">
        <f>Úrvinnsla!X299</f>
        <v>2234</v>
      </c>
      <c r="Y299" s="10">
        <f>Úrvinnsla!Y299</f>
        <v>-4.6196961071944655E-3</v>
      </c>
      <c r="Z299" s="44">
        <f>Úrvinnsla!Z299</f>
        <v>6.9874076529942014E-3</v>
      </c>
    </row>
    <row r="300" spans="2:26" x14ac:dyDescent="0.25">
      <c r="B300" s="65" t="s">
        <v>69</v>
      </c>
      <c r="C300" s="73">
        <f>Úrvinnsla!C300</f>
        <v>17</v>
      </c>
      <c r="D300" s="74">
        <f>Úrvinnsla!D300</f>
        <v>6</v>
      </c>
      <c r="E300" s="75">
        <f>Úrvinnsla!E300</f>
        <v>11</v>
      </c>
      <c r="F300" s="76">
        <f>Úrvinnsla!F300</f>
        <v>17</v>
      </c>
      <c r="G300" s="77">
        <f>Úrvinnsla!G300</f>
        <v>6</v>
      </c>
      <c r="H300" s="78">
        <f>Úrvinnsla!H300</f>
        <v>11</v>
      </c>
      <c r="I300" s="79">
        <f>Úrvinnsla!I300</f>
        <v>2</v>
      </c>
      <c r="J300" s="74">
        <f>Úrvinnsla!J300</f>
        <v>1</v>
      </c>
      <c r="K300" s="75">
        <f>Úrvinnsla!K300</f>
        <v>1</v>
      </c>
      <c r="L300" s="76">
        <f>Úrvinnsla!L300</f>
        <v>1</v>
      </c>
      <c r="M300" s="77">
        <f>Úrvinnsla!M300</f>
        <v>1</v>
      </c>
      <c r="N300" s="78">
        <f>Úrvinnsla!N300</f>
        <v>0</v>
      </c>
      <c r="P300" s="36">
        <f>Úrvinnsla!P300</f>
        <v>37</v>
      </c>
      <c r="Q300" s="37">
        <f>Úrvinnsla!Q300</f>
        <v>14</v>
      </c>
      <c r="R300" s="38">
        <f>Úrvinnsla!R300</f>
        <v>23</v>
      </c>
      <c r="S300" s="43">
        <f>Úrvinnsla!S300</f>
        <v>-1.3654540134594752E-3</v>
      </c>
      <c r="T300" s="44">
        <f>Úrvinnsla!T300</f>
        <v>2.2432458792548521E-3</v>
      </c>
      <c r="V300" s="36">
        <f>Úrvinnsla!V300</f>
        <v>1489</v>
      </c>
      <c r="W300" s="37">
        <f>Úrvinnsla!W300</f>
        <v>487</v>
      </c>
      <c r="X300" s="38">
        <f>Úrvinnsla!X300</f>
        <v>1002</v>
      </c>
      <c r="Y300" s="10">
        <f>Úrvinnsla!Y300</f>
        <v>-1.5232173352767125E-3</v>
      </c>
      <c r="Z300" s="44">
        <f>Úrvinnsla!Z300</f>
        <v>3.1340118479409981E-3</v>
      </c>
    </row>
    <row r="301" spans="2:26" x14ac:dyDescent="0.25">
      <c r="B301" s="65" t="s">
        <v>70</v>
      </c>
      <c r="C301" s="73">
        <f>Úrvinnsla!C301</f>
        <v>5</v>
      </c>
      <c r="D301" s="74">
        <f>Úrvinnsla!D301</f>
        <v>3</v>
      </c>
      <c r="E301" s="75">
        <f>Úrvinnsla!E301</f>
        <v>2</v>
      </c>
      <c r="F301" s="76">
        <f>Úrvinnsla!F301</f>
        <v>5</v>
      </c>
      <c r="G301" s="77">
        <f>Úrvinnsla!G301</f>
        <v>3</v>
      </c>
      <c r="H301" s="78">
        <f>Úrvinnsla!H301</f>
        <v>2</v>
      </c>
      <c r="I301" s="79">
        <f>Úrvinnsla!I301</f>
        <v>3</v>
      </c>
      <c r="J301" s="74">
        <f>Úrvinnsla!J301</f>
        <v>1</v>
      </c>
      <c r="K301" s="75">
        <f>Úrvinnsla!K301</f>
        <v>2</v>
      </c>
      <c r="L301" s="76">
        <f>Úrvinnsla!L301</f>
        <v>0</v>
      </c>
      <c r="M301" s="77">
        <f>Úrvinnsla!M301</f>
        <v>0</v>
      </c>
      <c r="N301" s="78">
        <f>Úrvinnsla!N301</f>
        <v>0</v>
      </c>
      <c r="P301" s="36">
        <f>Úrvinnsla!P301</f>
        <v>13</v>
      </c>
      <c r="Q301" s="37">
        <f>Úrvinnsla!Q301</f>
        <v>7</v>
      </c>
      <c r="R301" s="38">
        <f>Úrvinnsla!R301</f>
        <v>6</v>
      </c>
      <c r="S301" s="43">
        <f>Úrvinnsla!S301</f>
        <v>-6.8272700672973759E-4</v>
      </c>
      <c r="T301" s="44">
        <f>Úrvinnsla!T301</f>
        <v>5.8519457719691801E-4</v>
      </c>
      <c r="V301" s="36">
        <f>Úrvinnsla!V301</f>
        <v>298</v>
      </c>
      <c r="W301" s="37">
        <f>Úrvinnsla!W301</f>
        <v>91</v>
      </c>
      <c r="X301" s="38">
        <f>Úrvinnsla!X301</f>
        <v>207</v>
      </c>
      <c r="Y301" s="10">
        <f>Úrvinnsla!Y301</f>
        <v>-2.8462582650961161E-4</v>
      </c>
      <c r="Z301" s="44">
        <f>Úrvinnsla!Z301</f>
        <v>6.4744556140098458E-4</v>
      </c>
    </row>
    <row r="302" spans="2:26" ht="15.75" thickBot="1" x14ac:dyDescent="0.3">
      <c r="B302" s="65" t="s">
        <v>71</v>
      </c>
      <c r="C302" s="80">
        <f>Úrvinnsla!C302</f>
        <v>1</v>
      </c>
      <c r="D302" s="81">
        <f>Úrvinnsla!D302</f>
        <v>1</v>
      </c>
      <c r="E302" s="82">
        <f>Úrvinnsla!E302</f>
        <v>0</v>
      </c>
      <c r="F302" s="83">
        <f>Úrvinnsla!F302</f>
        <v>0</v>
      </c>
      <c r="G302" s="84">
        <f>Úrvinnsla!G302</f>
        <v>0</v>
      </c>
      <c r="H302" s="85">
        <f>Úrvinnsla!H302</f>
        <v>0</v>
      </c>
      <c r="I302" s="86">
        <f>Úrvinnsla!I302</f>
        <v>0</v>
      </c>
      <c r="J302" s="81">
        <f>Úrvinnsla!J302</f>
        <v>0</v>
      </c>
      <c r="K302" s="82">
        <f>Úrvinnsla!K302</f>
        <v>0</v>
      </c>
      <c r="L302" s="83">
        <f>Úrvinnsla!L302</f>
        <v>0</v>
      </c>
      <c r="M302" s="84">
        <f>Úrvinnsla!M302</f>
        <v>0</v>
      </c>
      <c r="N302" s="85">
        <f>Úrvinnsla!N302</f>
        <v>0</v>
      </c>
      <c r="P302" s="39">
        <f>Úrvinnsla!P302</f>
        <v>1</v>
      </c>
      <c r="Q302" s="40">
        <f>Úrvinnsla!Q302</f>
        <v>1</v>
      </c>
      <c r="R302" s="41">
        <f>Úrvinnsla!R302</f>
        <v>0</v>
      </c>
      <c r="S302" s="45">
        <f>Úrvinnsla!S302</f>
        <v>-9.7532429532819659E-5</v>
      </c>
      <c r="T302" s="46">
        <f>Úrvinnsla!T302</f>
        <v>0</v>
      </c>
      <c r="V302" s="39">
        <f>Úrvinnsla!V302</f>
        <v>35</v>
      </c>
      <c r="W302" s="40">
        <f>Úrvinnsla!W302</f>
        <v>6</v>
      </c>
      <c r="X302" s="41">
        <f>Úrvinnsla!X302</f>
        <v>29</v>
      </c>
      <c r="Y302" s="51">
        <f>Úrvinnsla!Y302</f>
        <v>-1.8766538011622743E-5</v>
      </c>
      <c r="Z302" s="46">
        <f>Úrvinnsla!Z302</f>
        <v>9.0704933722843257E-5</v>
      </c>
    </row>
    <row r="303" spans="2:26" x14ac:dyDescent="0.25">
      <c r="C303" s="107"/>
      <c r="D303" s="107"/>
      <c r="H303" s="107"/>
      <c r="I303" s="107"/>
      <c r="J303" s="108"/>
      <c r="O303" s="2" t="s">
        <v>46</v>
      </c>
      <c r="P303" s="9">
        <f>SUM(P282:P302)</f>
        <v>10253</v>
      </c>
      <c r="Q303" s="9">
        <f>SUM(Q282:Q302)</f>
        <v>5389</v>
      </c>
      <c r="R303" s="9">
        <f>SUM(R282:R302)</f>
        <v>4864</v>
      </c>
      <c r="U303" s="2" t="s">
        <v>46</v>
      </c>
      <c r="V303" s="9">
        <f>SUM(V282:V302)</f>
        <v>319718</v>
      </c>
      <c r="W303" s="9">
        <f>SUM(W282:W302)</f>
        <v>159763</v>
      </c>
      <c r="X303" s="9">
        <f>SUM(X282:X302)</f>
        <v>159955</v>
      </c>
    </row>
    <row r="304" spans="2:26" ht="15.75" thickBot="1" x14ac:dyDescent="0.3"/>
    <row r="305" spans="1:26" ht="21.75" thickBot="1" x14ac:dyDescent="0.4">
      <c r="A305" s="2" t="s">
        <v>44</v>
      </c>
      <c r="B305" s="64">
        <v>2015</v>
      </c>
      <c r="C305" s="127" t="s">
        <v>34</v>
      </c>
      <c r="D305" s="128"/>
      <c r="E305" s="129"/>
      <c r="F305" s="127" t="s">
        <v>35</v>
      </c>
      <c r="G305" s="128"/>
      <c r="H305" s="129"/>
      <c r="I305" s="127" t="s">
        <v>36</v>
      </c>
      <c r="J305" s="128"/>
      <c r="K305" s="129"/>
      <c r="L305" s="127" t="s">
        <v>37</v>
      </c>
      <c r="M305" s="128"/>
      <c r="N305" s="129"/>
      <c r="O305" s="42"/>
      <c r="P305" s="130" t="s">
        <v>44</v>
      </c>
      <c r="Q305" s="131"/>
      <c r="R305" s="132"/>
      <c r="S305" s="133">
        <f>B305</f>
        <v>2015</v>
      </c>
      <c r="T305" s="134"/>
      <c r="V305" s="130" t="s">
        <v>45</v>
      </c>
      <c r="W305" s="131"/>
      <c r="X305" s="132"/>
      <c r="Y305" s="133">
        <f>B305</f>
        <v>2015</v>
      </c>
      <c r="Z305" s="134"/>
    </row>
    <row r="306" spans="1:26" ht="15.75" thickBot="1" x14ac:dyDescent="0.3">
      <c r="A306" s="2"/>
      <c r="B306" s="65"/>
      <c r="C306" s="13" t="s">
        <v>46</v>
      </c>
      <c r="D306" s="12" t="s">
        <v>47</v>
      </c>
      <c r="E306" s="14" t="s">
        <v>48</v>
      </c>
      <c r="F306" s="13" t="s">
        <v>46</v>
      </c>
      <c r="G306" s="12" t="s">
        <v>47</v>
      </c>
      <c r="H306" s="14" t="s">
        <v>48</v>
      </c>
      <c r="I306" s="13" t="s">
        <v>46</v>
      </c>
      <c r="J306" s="12" t="s">
        <v>47</v>
      </c>
      <c r="K306" s="14" t="s">
        <v>48</v>
      </c>
      <c r="L306" s="13" t="s">
        <v>46</v>
      </c>
      <c r="M306" s="12" t="s">
        <v>47</v>
      </c>
      <c r="N306" s="14" t="s">
        <v>48</v>
      </c>
      <c r="O306" s="12"/>
      <c r="P306" s="21" t="s">
        <v>46</v>
      </c>
      <c r="Q306" s="22" t="s">
        <v>47</v>
      </c>
      <c r="R306" s="23" t="s">
        <v>48</v>
      </c>
      <c r="S306" s="18" t="s">
        <v>49</v>
      </c>
      <c r="T306" s="20" t="s">
        <v>50</v>
      </c>
      <c r="U306" s="2"/>
      <c r="V306" s="15" t="s">
        <v>46</v>
      </c>
      <c r="W306" s="16" t="s">
        <v>47</v>
      </c>
      <c r="X306" s="17" t="s">
        <v>48</v>
      </c>
      <c r="Y306" s="18" t="s">
        <v>49</v>
      </c>
      <c r="Z306" s="20" t="s">
        <v>50</v>
      </c>
    </row>
    <row r="307" spans="1:26" x14ac:dyDescent="0.25">
      <c r="B307" s="65" t="s">
        <v>51</v>
      </c>
      <c r="C307" s="66">
        <f>Úrvinnsla!C307</f>
        <v>366</v>
      </c>
      <c r="D307" s="67">
        <f>Úrvinnsla!D307</f>
        <v>193</v>
      </c>
      <c r="E307" s="68">
        <f>Úrvinnsla!E307</f>
        <v>173</v>
      </c>
      <c r="F307" s="69">
        <f>Úrvinnsla!F307</f>
        <v>325</v>
      </c>
      <c r="G307" s="70">
        <f>Úrvinnsla!G307</f>
        <v>159</v>
      </c>
      <c r="H307" s="71">
        <f>Úrvinnsla!H307</f>
        <v>166</v>
      </c>
      <c r="I307" s="72">
        <f>Úrvinnsla!I307</f>
        <v>24</v>
      </c>
      <c r="J307" s="67">
        <f>Úrvinnsla!J307</f>
        <v>9</v>
      </c>
      <c r="K307" s="68">
        <f>Úrvinnsla!K307</f>
        <v>15</v>
      </c>
      <c r="L307" s="69">
        <f>Úrvinnsla!L307</f>
        <v>0</v>
      </c>
      <c r="M307" s="70">
        <f>Úrvinnsla!M307</f>
        <v>0</v>
      </c>
      <c r="N307" s="71">
        <f>Úrvinnsla!N307</f>
        <v>0</v>
      </c>
      <c r="P307" s="33">
        <f>Úrvinnsla!P307</f>
        <v>715</v>
      </c>
      <c r="Q307" s="34">
        <f>Úrvinnsla!Q307</f>
        <v>361</v>
      </c>
      <c r="R307" s="35">
        <f>Úrvinnsla!R307</f>
        <v>354</v>
      </c>
      <c r="S307" s="43">
        <f>Úrvinnsla!S307</f>
        <v>-3.5229823362935495E-2</v>
      </c>
      <c r="T307" s="44">
        <f>Úrvinnsla!T307</f>
        <v>3.4546696594125112E-2</v>
      </c>
      <c r="V307" s="33">
        <f>Úrvinnsla!V307</f>
        <v>22497</v>
      </c>
      <c r="W307" s="34">
        <f>Úrvinnsla!W307</f>
        <v>11443</v>
      </c>
      <c r="X307" s="35">
        <f>Úrvinnsla!X307</f>
        <v>11054</v>
      </c>
      <c r="Y307" s="50">
        <f>Úrvinnsla!Y307</f>
        <v>-3.5424612412699986E-2</v>
      </c>
      <c r="Z307" s="48">
        <f>Úrvinnsla!Z307</f>
        <v>3.4220367526871069E-2</v>
      </c>
    </row>
    <row r="308" spans="1:26" x14ac:dyDescent="0.25">
      <c r="B308" s="65" t="s">
        <v>52</v>
      </c>
      <c r="C308" s="73">
        <f>Úrvinnsla!C308</f>
        <v>328</v>
      </c>
      <c r="D308" s="74">
        <f>Úrvinnsla!D308</f>
        <v>167</v>
      </c>
      <c r="E308" s="75">
        <f>Úrvinnsla!E308</f>
        <v>161</v>
      </c>
      <c r="F308" s="76">
        <f>Úrvinnsla!F308</f>
        <v>329</v>
      </c>
      <c r="G308" s="77">
        <f>Úrvinnsla!G308</f>
        <v>180</v>
      </c>
      <c r="H308" s="78">
        <f>Úrvinnsla!H308</f>
        <v>149</v>
      </c>
      <c r="I308" s="79">
        <f>Úrvinnsla!I308</f>
        <v>41</v>
      </c>
      <c r="J308" s="74">
        <f>Úrvinnsla!J308</f>
        <v>19</v>
      </c>
      <c r="K308" s="75">
        <f>Úrvinnsla!K308</f>
        <v>22</v>
      </c>
      <c r="L308" s="76">
        <f>Úrvinnsla!L308</f>
        <v>0</v>
      </c>
      <c r="M308" s="77">
        <f>Úrvinnsla!M308</f>
        <v>0</v>
      </c>
      <c r="N308" s="78">
        <f>Úrvinnsla!N308</f>
        <v>0</v>
      </c>
      <c r="P308" s="36">
        <f>Úrvinnsla!P308</f>
        <v>698</v>
      </c>
      <c r="Q308" s="37">
        <f>Úrvinnsla!Q308</f>
        <v>366</v>
      </c>
      <c r="R308" s="38">
        <f>Úrvinnsla!R308</f>
        <v>332</v>
      </c>
      <c r="S308" s="43">
        <f>Úrvinnsla!S308</f>
        <v>-3.5717771054942907E-2</v>
      </c>
      <c r="T308" s="44">
        <f>Úrvinnsla!T308</f>
        <v>3.2399726749292479E-2</v>
      </c>
      <c r="V308" s="36">
        <f>Úrvinnsla!V308</f>
        <v>22847</v>
      </c>
      <c r="W308" s="37">
        <f>Úrvinnsla!W308</f>
        <v>11775</v>
      </c>
      <c r="X308" s="38">
        <f>Úrvinnsla!X308</f>
        <v>11072</v>
      </c>
      <c r="Y308" s="10">
        <f>Úrvinnsla!Y308</f>
        <v>-3.6452399821685078E-2</v>
      </c>
      <c r="Z308" s="44">
        <f>Úrvinnsla!Z308</f>
        <v>3.4276090940611223E-2</v>
      </c>
    </row>
    <row r="309" spans="1:26" x14ac:dyDescent="0.25">
      <c r="B309" s="65" t="s">
        <v>53</v>
      </c>
      <c r="C309" s="73">
        <f>Úrvinnsla!C309</f>
        <v>319</v>
      </c>
      <c r="D309" s="74">
        <f>Úrvinnsla!D309</f>
        <v>151</v>
      </c>
      <c r="E309" s="75">
        <f>Úrvinnsla!E309</f>
        <v>168</v>
      </c>
      <c r="F309" s="76">
        <f>Úrvinnsla!F309</f>
        <v>314</v>
      </c>
      <c r="G309" s="77">
        <f>Úrvinnsla!G309</f>
        <v>159</v>
      </c>
      <c r="H309" s="78">
        <f>Úrvinnsla!H309</f>
        <v>155</v>
      </c>
      <c r="I309" s="79">
        <f>Úrvinnsla!I309</f>
        <v>51</v>
      </c>
      <c r="J309" s="74">
        <f>Úrvinnsla!J309</f>
        <v>26</v>
      </c>
      <c r="K309" s="75">
        <f>Úrvinnsla!K309</f>
        <v>25</v>
      </c>
      <c r="L309" s="76">
        <f>Úrvinnsla!L309</f>
        <v>4</v>
      </c>
      <c r="M309" s="77">
        <f>Úrvinnsla!M309</f>
        <v>4</v>
      </c>
      <c r="N309" s="78">
        <f>Úrvinnsla!N309</f>
        <v>0</v>
      </c>
      <c r="P309" s="36">
        <f>Úrvinnsla!P309</f>
        <v>688</v>
      </c>
      <c r="Q309" s="37">
        <f>Úrvinnsla!Q309</f>
        <v>340</v>
      </c>
      <c r="R309" s="38">
        <f>Úrvinnsla!R309</f>
        <v>348</v>
      </c>
      <c r="S309" s="43">
        <f>Úrvinnsla!S309</f>
        <v>-3.318044305650434E-2</v>
      </c>
      <c r="T309" s="44">
        <f>Úrvinnsla!T309</f>
        <v>3.3961159363716208E-2</v>
      </c>
      <c r="V309" s="36">
        <f>Úrvinnsla!V309</f>
        <v>21241</v>
      </c>
      <c r="W309" s="37">
        <f>Úrvinnsla!W309</f>
        <v>10774</v>
      </c>
      <c r="X309" s="38">
        <f>Úrvinnsla!X309</f>
        <v>10467</v>
      </c>
      <c r="Y309" s="10">
        <f>Úrvinnsla!Y309</f>
        <v>-3.3353558868690875E-2</v>
      </c>
      <c r="Z309" s="44">
        <f>Úrvinnsla!Z309</f>
        <v>3.2403165089900439E-2</v>
      </c>
    </row>
    <row r="310" spans="1:26" x14ac:dyDescent="0.25">
      <c r="B310" s="65" t="s">
        <v>54</v>
      </c>
      <c r="C310" s="73">
        <f>Úrvinnsla!C310</f>
        <v>362</v>
      </c>
      <c r="D310" s="74">
        <f>Úrvinnsla!D310</f>
        <v>186</v>
      </c>
      <c r="E310" s="75">
        <f>Úrvinnsla!E310</f>
        <v>176</v>
      </c>
      <c r="F310" s="76">
        <f>Úrvinnsla!F310</f>
        <v>322</v>
      </c>
      <c r="G310" s="77">
        <f>Úrvinnsla!G310</f>
        <v>160</v>
      </c>
      <c r="H310" s="78">
        <f>Úrvinnsla!H310</f>
        <v>162</v>
      </c>
      <c r="I310" s="79">
        <f>Úrvinnsla!I310</f>
        <v>47</v>
      </c>
      <c r="J310" s="74">
        <f>Úrvinnsla!J310</f>
        <v>22</v>
      </c>
      <c r="K310" s="75">
        <f>Úrvinnsla!K310</f>
        <v>25</v>
      </c>
      <c r="L310" s="76">
        <f>Úrvinnsla!L310</f>
        <v>7</v>
      </c>
      <c r="M310" s="77">
        <f>Úrvinnsla!M310</f>
        <v>3</v>
      </c>
      <c r="N310" s="78">
        <f>Úrvinnsla!N310</f>
        <v>4</v>
      </c>
      <c r="P310" s="36">
        <f>Úrvinnsla!P310</f>
        <v>738</v>
      </c>
      <c r="Q310" s="37">
        <f>Úrvinnsla!Q310</f>
        <v>371</v>
      </c>
      <c r="R310" s="38">
        <f>Úrvinnsla!R310</f>
        <v>367</v>
      </c>
      <c r="S310" s="43">
        <f>Úrvinnsla!S310</f>
        <v>-3.6205718746950326E-2</v>
      </c>
      <c r="T310" s="44">
        <f>Úrvinnsla!T310</f>
        <v>3.5815360593344392E-2</v>
      </c>
      <c r="V310" s="36">
        <f>Úrvinnsla!V310</f>
        <v>22032</v>
      </c>
      <c r="W310" s="37">
        <f>Úrvinnsla!W310</f>
        <v>11265</v>
      </c>
      <c r="X310" s="38">
        <f>Úrvinnsla!X310</f>
        <v>10767</v>
      </c>
      <c r="Y310" s="10">
        <f>Úrvinnsla!Y310</f>
        <v>-3.4873569765713999E-2</v>
      </c>
      <c r="Z310" s="44">
        <f>Úrvinnsla!Z310</f>
        <v>3.3331888652236366E-2</v>
      </c>
    </row>
    <row r="311" spans="1:26" x14ac:dyDescent="0.25">
      <c r="B311" s="65" t="s">
        <v>55</v>
      </c>
      <c r="C311" s="73">
        <f>Úrvinnsla!C311</f>
        <v>333</v>
      </c>
      <c r="D311" s="74">
        <f>Úrvinnsla!D311</f>
        <v>192</v>
      </c>
      <c r="E311" s="75">
        <f>Úrvinnsla!E311</f>
        <v>141</v>
      </c>
      <c r="F311" s="76">
        <f>Úrvinnsla!F311</f>
        <v>295</v>
      </c>
      <c r="G311" s="77">
        <f>Úrvinnsla!G311</f>
        <v>151</v>
      </c>
      <c r="H311" s="78">
        <f>Úrvinnsla!H311</f>
        <v>144</v>
      </c>
      <c r="I311" s="79">
        <f>Úrvinnsla!I311</f>
        <v>37</v>
      </c>
      <c r="J311" s="74">
        <f>Úrvinnsla!J311</f>
        <v>20</v>
      </c>
      <c r="K311" s="75">
        <f>Úrvinnsla!K311</f>
        <v>17</v>
      </c>
      <c r="L311" s="76">
        <f>Úrvinnsla!L311</f>
        <v>8</v>
      </c>
      <c r="M311" s="77">
        <f>Úrvinnsla!M311</f>
        <v>7</v>
      </c>
      <c r="N311" s="78">
        <f>Úrvinnsla!N311</f>
        <v>1</v>
      </c>
      <c r="P311" s="36">
        <f>Úrvinnsla!P311</f>
        <v>673</v>
      </c>
      <c r="Q311" s="37">
        <f>Úrvinnsla!Q311</f>
        <v>370</v>
      </c>
      <c r="R311" s="38">
        <f>Úrvinnsla!R311</f>
        <v>303</v>
      </c>
      <c r="S311" s="43">
        <f>Úrvinnsla!S311</f>
        <v>-3.6108129208548841E-2</v>
      </c>
      <c r="T311" s="44">
        <f>Úrvinnsla!T311</f>
        <v>2.956963013564946E-2</v>
      </c>
      <c r="V311" s="36">
        <f>Úrvinnsla!V311</f>
        <v>24160</v>
      </c>
      <c r="W311" s="37">
        <f>Úrvinnsla!W311</f>
        <v>12467</v>
      </c>
      <c r="X311" s="38">
        <f>Úrvinnsla!X311</f>
        <v>11693</v>
      </c>
      <c r="Y311" s="10">
        <f>Úrvinnsla!Y311</f>
        <v>-3.859465550547328E-2</v>
      </c>
      <c r="Z311" s="44">
        <f>Úrvinnsla!Z311</f>
        <v>3.6198548714646589E-2</v>
      </c>
    </row>
    <row r="312" spans="1:26" x14ac:dyDescent="0.25">
      <c r="B312" s="65" t="s">
        <v>56</v>
      </c>
      <c r="C312" s="73">
        <f>Úrvinnsla!C312</f>
        <v>339</v>
      </c>
      <c r="D312" s="74">
        <f>Úrvinnsla!D312</f>
        <v>178</v>
      </c>
      <c r="E312" s="75">
        <f>Úrvinnsla!E312</f>
        <v>161</v>
      </c>
      <c r="F312" s="76">
        <f>Úrvinnsla!F312</f>
        <v>274</v>
      </c>
      <c r="G312" s="77">
        <f>Úrvinnsla!G312</f>
        <v>150</v>
      </c>
      <c r="H312" s="78">
        <f>Úrvinnsla!H312</f>
        <v>124</v>
      </c>
      <c r="I312" s="79">
        <f>Úrvinnsla!I312</f>
        <v>37</v>
      </c>
      <c r="J312" s="74">
        <f>Úrvinnsla!J312</f>
        <v>24</v>
      </c>
      <c r="K312" s="75">
        <f>Úrvinnsla!K312</f>
        <v>13</v>
      </c>
      <c r="L312" s="76">
        <f>Úrvinnsla!L312</f>
        <v>4</v>
      </c>
      <c r="M312" s="77">
        <f>Úrvinnsla!M312</f>
        <v>2</v>
      </c>
      <c r="N312" s="78">
        <f>Úrvinnsla!N312</f>
        <v>2</v>
      </c>
      <c r="P312" s="36">
        <f>Úrvinnsla!P312</f>
        <v>654</v>
      </c>
      <c r="Q312" s="37">
        <f>Úrvinnsla!Q312</f>
        <v>354</v>
      </c>
      <c r="R312" s="38">
        <f>Úrvinnsla!R312</f>
        <v>300</v>
      </c>
      <c r="S312" s="43">
        <f>Úrvinnsla!S312</f>
        <v>-3.4546696594125112E-2</v>
      </c>
      <c r="T312" s="44">
        <f>Úrvinnsla!T312</f>
        <v>2.9276861520445008E-2</v>
      </c>
      <c r="V312" s="36">
        <f>Úrvinnsla!V312</f>
        <v>22089</v>
      </c>
      <c r="W312" s="37">
        <f>Úrvinnsla!W312</f>
        <v>11239</v>
      </c>
      <c r="X312" s="38">
        <f>Úrvinnsla!X312</f>
        <v>10850</v>
      </c>
      <c r="Y312" s="10">
        <f>Úrvinnsla!Y312</f>
        <v>-3.4793080390311558E-2</v>
      </c>
      <c r="Z312" s="44">
        <f>Úrvinnsla!Z312</f>
        <v>3.3588835504482641E-2</v>
      </c>
    </row>
    <row r="313" spans="1:26" x14ac:dyDescent="0.25">
      <c r="B313" s="65" t="s">
        <v>57</v>
      </c>
      <c r="C313" s="73">
        <f>Úrvinnsla!C313</f>
        <v>350</v>
      </c>
      <c r="D313" s="74">
        <f>Úrvinnsla!D313</f>
        <v>195</v>
      </c>
      <c r="E313" s="75">
        <f>Úrvinnsla!E313</f>
        <v>155</v>
      </c>
      <c r="F313" s="76">
        <f>Úrvinnsla!F313</f>
        <v>269</v>
      </c>
      <c r="G313" s="77">
        <f>Úrvinnsla!G313</f>
        <v>122</v>
      </c>
      <c r="H313" s="78">
        <f>Úrvinnsla!H313</f>
        <v>147</v>
      </c>
      <c r="I313" s="79">
        <f>Úrvinnsla!I313</f>
        <v>24</v>
      </c>
      <c r="J313" s="74">
        <f>Úrvinnsla!J313</f>
        <v>16</v>
      </c>
      <c r="K313" s="75">
        <f>Úrvinnsla!K313</f>
        <v>8</v>
      </c>
      <c r="L313" s="76">
        <f>Úrvinnsla!L313</f>
        <v>2</v>
      </c>
      <c r="M313" s="77">
        <f>Úrvinnsla!M313</f>
        <v>2</v>
      </c>
      <c r="N313" s="78">
        <f>Úrvinnsla!N313</f>
        <v>0</v>
      </c>
      <c r="P313" s="36">
        <f>Úrvinnsla!P313</f>
        <v>645</v>
      </c>
      <c r="Q313" s="37">
        <f>Úrvinnsla!Q313</f>
        <v>335</v>
      </c>
      <c r="R313" s="38">
        <f>Úrvinnsla!R313</f>
        <v>310</v>
      </c>
      <c r="S313" s="43">
        <f>Úrvinnsla!S313</f>
        <v>-3.2692495364496928E-2</v>
      </c>
      <c r="T313" s="44">
        <f>Úrvinnsla!T313</f>
        <v>3.0252756904459843E-2</v>
      </c>
      <c r="V313" s="36">
        <f>Úrvinnsla!V313</f>
        <v>22439</v>
      </c>
      <c r="W313" s="37">
        <f>Úrvinnsla!W313</f>
        <v>11388</v>
      </c>
      <c r="X313" s="38">
        <f>Úrvinnsla!X313</f>
        <v>11051</v>
      </c>
      <c r="Y313" s="10">
        <f>Úrvinnsla!Y313</f>
        <v>-3.5254346426271732E-2</v>
      </c>
      <c r="Z313" s="44">
        <f>Úrvinnsla!Z313</f>
        <v>3.4211080291247711E-2</v>
      </c>
    </row>
    <row r="314" spans="1:26" x14ac:dyDescent="0.25">
      <c r="B314" s="65" t="s">
        <v>58</v>
      </c>
      <c r="C314" s="73">
        <f>Úrvinnsla!C314</f>
        <v>272</v>
      </c>
      <c r="D314" s="74">
        <f>Úrvinnsla!D314</f>
        <v>152</v>
      </c>
      <c r="E314" s="75">
        <f>Úrvinnsla!E314</f>
        <v>120</v>
      </c>
      <c r="F314" s="76">
        <f>Úrvinnsla!F314</f>
        <v>282</v>
      </c>
      <c r="G314" s="77">
        <f>Úrvinnsla!G314</f>
        <v>146</v>
      </c>
      <c r="H314" s="78">
        <f>Úrvinnsla!H314</f>
        <v>136</v>
      </c>
      <c r="I314" s="79">
        <f>Úrvinnsla!I314</f>
        <v>38</v>
      </c>
      <c r="J314" s="74">
        <f>Úrvinnsla!J314</f>
        <v>14</v>
      </c>
      <c r="K314" s="75">
        <f>Úrvinnsla!K314</f>
        <v>24</v>
      </c>
      <c r="L314" s="76">
        <f>Úrvinnsla!L314</f>
        <v>3</v>
      </c>
      <c r="M314" s="77">
        <f>Úrvinnsla!M314</f>
        <v>2</v>
      </c>
      <c r="N314" s="78">
        <f>Úrvinnsla!N314</f>
        <v>1</v>
      </c>
      <c r="P314" s="36">
        <f>Úrvinnsla!P314</f>
        <v>595</v>
      </c>
      <c r="Q314" s="37">
        <f>Úrvinnsla!Q314</f>
        <v>314</v>
      </c>
      <c r="R314" s="38">
        <f>Úrvinnsla!R314</f>
        <v>281</v>
      </c>
      <c r="S314" s="43">
        <f>Úrvinnsla!S314</f>
        <v>-3.0643115058065776E-2</v>
      </c>
      <c r="T314" s="44">
        <f>Úrvinnsla!T314</f>
        <v>2.7422660290816823E-2</v>
      </c>
      <c r="V314" s="36">
        <f>Úrvinnsla!V314</f>
        <v>21173</v>
      </c>
      <c r="W314" s="37">
        <f>Úrvinnsla!W314</f>
        <v>10563</v>
      </c>
      <c r="X314" s="38">
        <f>Úrvinnsla!X314</f>
        <v>10610</v>
      </c>
      <c r="Y314" s="10">
        <f>Úrvinnsla!Y314</f>
        <v>-3.2700356629847938E-2</v>
      </c>
      <c r="Z314" s="44">
        <f>Úrvinnsla!Z314</f>
        <v>3.2845856654613897E-2</v>
      </c>
    </row>
    <row r="315" spans="1:26" x14ac:dyDescent="0.25">
      <c r="B315" s="65" t="s">
        <v>59</v>
      </c>
      <c r="C315" s="73">
        <f>Úrvinnsla!C315</f>
        <v>299</v>
      </c>
      <c r="D315" s="74">
        <f>Úrvinnsla!D315</f>
        <v>166</v>
      </c>
      <c r="E315" s="75">
        <f>Úrvinnsla!E315</f>
        <v>133</v>
      </c>
      <c r="F315" s="76">
        <f>Úrvinnsla!F315</f>
        <v>319</v>
      </c>
      <c r="G315" s="77">
        <f>Úrvinnsla!G315</f>
        <v>165</v>
      </c>
      <c r="H315" s="78">
        <f>Úrvinnsla!H315</f>
        <v>154</v>
      </c>
      <c r="I315" s="79">
        <f>Úrvinnsla!I315</f>
        <v>39</v>
      </c>
      <c r="J315" s="74">
        <f>Úrvinnsla!J315</f>
        <v>23</v>
      </c>
      <c r="K315" s="75">
        <f>Úrvinnsla!K315</f>
        <v>16</v>
      </c>
      <c r="L315" s="76">
        <f>Úrvinnsla!L315</f>
        <v>2</v>
      </c>
      <c r="M315" s="77">
        <f>Úrvinnsla!M315</f>
        <v>2</v>
      </c>
      <c r="N315" s="78">
        <f>Úrvinnsla!N315</f>
        <v>0</v>
      </c>
      <c r="P315" s="36">
        <f>Úrvinnsla!P315</f>
        <v>659</v>
      </c>
      <c r="Q315" s="37">
        <f>Úrvinnsla!Q315</f>
        <v>356</v>
      </c>
      <c r="R315" s="38">
        <f>Úrvinnsla!R315</f>
        <v>303</v>
      </c>
      <c r="S315" s="43">
        <f>Úrvinnsla!S315</f>
        <v>-3.4741875670928075E-2</v>
      </c>
      <c r="T315" s="44">
        <f>Úrvinnsla!T315</f>
        <v>2.956963013564946E-2</v>
      </c>
      <c r="V315" s="36">
        <f>Úrvinnsla!V315</f>
        <v>20789</v>
      </c>
      <c r="W315" s="37">
        <f>Úrvinnsla!W315</f>
        <v>10423</v>
      </c>
      <c r="X315" s="38">
        <f>Úrvinnsla!X315</f>
        <v>10366</v>
      </c>
      <c r="Y315" s="10">
        <f>Úrvinnsla!Y315</f>
        <v>-3.2266952300757837E-2</v>
      </c>
      <c r="Z315" s="44">
        <f>Úrvinnsla!Z315</f>
        <v>3.2090494823914011E-2</v>
      </c>
    </row>
    <row r="316" spans="1:26" x14ac:dyDescent="0.25">
      <c r="B316" s="65" t="s">
        <v>60</v>
      </c>
      <c r="C316" s="73">
        <f>Úrvinnsla!C316</f>
        <v>346</v>
      </c>
      <c r="D316" s="74">
        <f>Úrvinnsla!D316</f>
        <v>187</v>
      </c>
      <c r="E316" s="75">
        <f>Úrvinnsla!E316</f>
        <v>159</v>
      </c>
      <c r="F316" s="76">
        <f>Úrvinnsla!F316</f>
        <v>284</v>
      </c>
      <c r="G316" s="77">
        <f>Úrvinnsla!G316</f>
        <v>148</v>
      </c>
      <c r="H316" s="78">
        <f>Úrvinnsla!H316</f>
        <v>136</v>
      </c>
      <c r="I316" s="79">
        <f>Úrvinnsla!I316</f>
        <v>34</v>
      </c>
      <c r="J316" s="74">
        <f>Úrvinnsla!J316</f>
        <v>16</v>
      </c>
      <c r="K316" s="75">
        <f>Úrvinnsla!K316</f>
        <v>18</v>
      </c>
      <c r="L316" s="76">
        <f>Úrvinnsla!L316</f>
        <v>3</v>
      </c>
      <c r="M316" s="77">
        <f>Úrvinnsla!M316</f>
        <v>3</v>
      </c>
      <c r="N316" s="78">
        <f>Úrvinnsla!N316</f>
        <v>0</v>
      </c>
      <c r="P316" s="36">
        <f>Úrvinnsla!P316</f>
        <v>667</v>
      </c>
      <c r="Q316" s="37">
        <f>Úrvinnsla!Q316</f>
        <v>354</v>
      </c>
      <c r="R316" s="38">
        <f>Úrvinnsla!R316</f>
        <v>313</v>
      </c>
      <c r="S316" s="43">
        <f>Úrvinnsla!S316</f>
        <v>-3.4546696594125112E-2</v>
      </c>
      <c r="T316" s="44">
        <f>Úrvinnsla!T316</f>
        <v>3.0545525519664291E-2</v>
      </c>
      <c r="V316" s="36">
        <f>Úrvinnsla!V316</f>
        <v>20601</v>
      </c>
      <c r="W316" s="37">
        <f>Úrvinnsla!W316</f>
        <v>10138</v>
      </c>
      <c r="X316" s="38">
        <f>Úrvinnsla!X316</f>
        <v>10463</v>
      </c>
      <c r="Y316" s="10">
        <f>Úrvinnsla!Y316</f>
        <v>-3.1384664916538713E-2</v>
      </c>
      <c r="Z316" s="44">
        <f>Úrvinnsla!Z316</f>
        <v>3.2390782109069295E-2</v>
      </c>
    </row>
    <row r="317" spans="1:26" x14ac:dyDescent="0.25">
      <c r="B317" s="65" t="s">
        <v>61</v>
      </c>
      <c r="C317" s="73">
        <f>Úrvinnsla!C317</f>
        <v>345</v>
      </c>
      <c r="D317" s="74">
        <f>Úrvinnsla!D317</f>
        <v>189</v>
      </c>
      <c r="E317" s="75">
        <f>Úrvinnsla!E317</f>
        <v>156</v>
      </c>
      <c r="F317" s="76">
        <f>Úrvinnsla!F317</f>
        <v>323</v>
      </c>
      <c r="G317" s="77">
        <f>Úrvinnsla!G317</f>
        <v>157</v>
      </c>
      <c r="H317" s="78">
        <f>Úrvinnsla!H317</f>
        <v>166</v>
      </c>
      <c r="I317" s="79">
        <f>Úrvinnsla!I317</f>
        <v>50</v>
      </c>
      <c r="J317" s="74">
        <f>Úrvinnsla!J317</f>
        <v>22</v>
      </c>
      <c r="K317" s="75">
        <f>Úrvinnsla!K317</f>
        <v>28</v>
      </c>
      <c r="L317" s="76">
        <f>Úrvinnsla!L317</f>
        <v>18</v>
      </c>
      <c r="M317" s="77">
        <f>Úrvinnsla!M317</f>
        <v>9</v>
      </c>
      <c r="N317" s="78">
        <f>Úrvinnsla!N317</f>
        <v>9</v>
      </c>
      <c r="P317" s="36">
        <f>Úrvinnsla!P317</f>
        <v>736</v>
      </c>
      <c r="Q317" s="37">
        <f>Úrvinnsla!Q317</f>
        <v>377</v>
      </c>
      <c r="R317" s="38">
        <f>Úrvinnsla!R317</f>
        <v>359</v>
      </c>
      <c r="S317" s="43">
        <f>Úrvinnsla!S317</f>
        <v>-3.679125597735923E-2</v>
      </c>
      <c r="T317" s="44">
        <f>Úrvinnsla!T317</f>
        <v>3.5034644286132524E-2</v>
      </c>
      <c r="V317" s="36">
        <f>Úrvinnsla!V317</f>
        <v>21242</v>
      </c>
      <c r="W317" s="37">
        <f>Úrvinnsla!W317</f>
        <v>10407</v>
      </c>
      <c r="X317" s="38">
        <f>Úrvinnsla!X317</f>
        <v>10835</v>
      </c>
      <c r="Y317" s="10">
        <f>Úrvinnsla!Y317</f>
        <v>-3.2217420377433255E-2</v>
      </c>
      <c r="Z317" s="44">
        <f>Úrvinnsla!Z317</f>
        <v>3.3542399326365845E-2</v>
      </c>
    </row>
    <row r="318" spans="1:26" x14ac:dyDescent="0.25">
      <c r="B318" s="65" t="s">
        <v>62</v>
      </c>
      <c r="C318" s="73">
        <f>Úrvinnsla!C318</f>
        <v>297</v>
      </c>
      <c r="D318" s="74">
        <f>Úrvinnsla!D318</f>
        <v>170</v>
      </c>
      <c r="E318" s="75">
        <f>Úrvinnsla!E318</f>
        <v>127</v>
      </c>
      <c r="F318" s="76">
        <f>Úrvinnsla!F318</f>
        <v>317</v>
      </c>
      <c r="G318" s="77">
        <f>Úrvinnsla!G318</f>
        <v>161</v>
      </c>
      <c r="H318" s="78">
        <f>Úrvinnsla!H318</f>
        <v>156</v>
      </c>
      <c r="I318" s="79">
        <f>Úrvinnsla!I318</f>
        <v>59</v>
      </c>
      <c r="J318" s="74">
        <f>Úrvinnsla!J318</f>
        <v>34</v>
      </c>
      <c r="K318" s="75">
        <f>Úrvinnsla!K318</f>
        <v>25</v>
      </c>
      <c r="L318" s="76">
        <f>Úrvinnsla!L318</f>
        <v>7</v>
      </c>
      <c r="M318" s="77">
        <f>Úrvinnsla!M318</f>
        <v>3</v>
      </c>
      <c r="N318" s="78">
        <f>Úrvinnsla!N318</f>
        <v>4</v>
      </c>
      <c r="P318" s="36">
        <f>Úrvinnsla!P318</f>
        <v>680</v>
      </c>
      <c r="Q318" s="37">
        <f>Úrvinnsla!Q318</f>
        <v>368</v>
      </c>
      <c r="R318" s="38">
        <f>Úrvinnsla!R318</f>
        <v>312</v>
      </c>
      <c r="S318" s="43">
        <f>Úrvinnsla!S318</f>
        <v>-3.5912950131745877E-2</v>
      </c>
      <c r="T318" s="44">
        <f>Úrvinnsla!T318</f>
        <v>3.0447935981262809E-2</v>
      </c>
      <c r="V318" s="36">
        <f>Úrvinnsla!V318</f>
        <v>20284</v>
      </c>
      <c r="W318" s="37">
        <f>Úrvinnsla!W318</f>
        <v>10097</v>
      </c>
      <c r="X318" s="38">
        <f>Úrvinnsla!X318</f>
        <v>10187</v>
      </c>
      <c r="Y318" s="10">
        <f>Úrvinnsla!Y318</f>
        <v>-3.1257739363019468E-2</v>
      </c>
      <c r="Z318" s="44">
        <f>Úrvinnsla!Z318</f>
        <v>3.1536356431720244E-2</v>
      </c>
    </row>
    <row r="319" spans="1:26" x14ac:dyDescent="0.25">
      <c r="B319" s="65" t="s">
        <v>63</v>
      </c>
      <c r="C319" s="73">
        <f>Úrvinnsla!C319</f>
        <v>257</v>
      </c>
      <c r="D319" s="74">
        <f>Úrvinnsla!D319</f>
        <v>152</v>
      </c>
      <c r="E319" s="75">
        <f>Úrvinnsla!E319</f>
        <v>105</v>
      </c>
      <c r="F319" s="76">
        <f>Úrvinnsla!F319</f>
        <v>282</v>
      </c>
      <c r="G319" s="77">
        <f>Úrvinnsla!G319</f>
        <v>151</v>
      </c>
      <c r="H319" s="78">
        <f>Úrvinnsla!H319</f>
        <v>131</v>
      </c>
      <c r="I319" s="79">
        <f>Úrvinnsla!I319</f>
        <v>44</v>
      </c>
      <c r="J319" s="74">
        <f>Úrvinnsla!J319</f>
        <v>23</v>
      </c>
      <c r="K319" s="75">
        <f>Úrvinnsla!K319</f>
        <v>21</v>
      </c>
      <c r="L319" s="76">
        <f>Úrvinnsla!L319</f>
        <v>8</v>
      </c>
      <c r="M319" s="77">
        <f>Úrvinnsla!M319</f>
        <v>4</v>
      </c>
      <c r="N319" s="78">
        <f>Úrvinnsla!N319</f>
        <v>4</v>
      </c>
      <c r="P319" s="36">
        <f>Úrvinnsla!P319</f>
        <v>591</v>
      </c>
      <c r="Q319" s="37">
        <f>Úrvinnsla!Q319</f>
        <v>330</v>
      </c>
      <c r="R319" s="38">
        <f>Úrvinnsla!R319</f>
        <v>261</v>
      </c>
      <c r="S319" s="43">
        <f>Úrvinnsla!S319</f>
        <v>-3.2204547672489509E-2</v>
      </c>
      <c r="T319" s="44">
        <f>Úrvinnsla!T319</f>
        <v>2.5470869522787157E-2</v>
      </c>
      <c r="V319" s="36">
        <f>Úrvinnsla!V319</f>
        <v>17361</v>
      </c>
      <c r="W319" s="37">
        <f>Úrvinnsla!W319</f>
        <v>8744</v>
      </c>
      <c r="X319" s="38">
        <f>Úrvinnsla!X319</f>
        <v>8617</v>
      </c>
      <c r="Y319" s="10">
        <f>Úrvinnsla!Y319</f>
        <v>-2.7069196096884442E-2</v>
      </c>
      <c r="Z319" s="44">
        <f>Úrvinnsla!Z319</f>
        <v>2.6676036455495569E-2</v>
      </c>
    </row>
    <row r="320" spans="1:26" x14ac:dyDescent="0.25">
      <c r="B320" s="65" t="s">
        <v>64</v>
      </c>
      <c r="C320" s="73">
        <f>Úrvinnsla!C320</f>
        <v>233</v>
      </c>
      <c r="D320" s="74">
        <f>Úrvinnsla!D320</f>
        <v>119</v>
      </c>
      <c r="E320" s="75">
        <f>Úrvinnsla!E320</f>
        <v>114</v>
      </c>
      <c r="F320" s="76">
        <f>Úrvinnsla!F320</f>
        <v>229</v>
      </c>
      <c r="G320" s="77">
        <f>Úrvinnsla!G320</f>
        <v>130</v>
      </c>
      <c r="H320" s="78">
        <f>Úrvinnsla!H320</f>
        <v>99</v>
      </c>
      <c r="I320" s="79">
        <f>Úrvinnsla!I320</f>
        <v>41</v>
      </c>
      <c r="J320" s="74">
        <f>Úrvinnsla!J320</f>
        <v>25</v>
      </c>
      <c r="K320" s="75">
        <f>Úrvinnsla!K320</f>
        <v>16</v>
      </c>
      <c r="L320" s="76">
        <f>Úrvinnsla!L320</f>
        <v>3</v>
      </c>
      <c r="M320" s="77">
        <f>Úrvinnsla!M320</f>
        <v>3</v>
      </c>
      <c r="N320" s="78">
        <f>Úrvinnsla!N320</f>
        <v>0</v>
      </c>
      <c r="P320" s="36">
        <f>Úrvinnsla!P320</f>
        <v>506</v>
      </c>
      <c r="Q320" s="37">
        <f>Úrvinnsla!Q320</f>
        <v>277</v>
      </c>
      <c r="R320" s="38">
        <f>Úrvinnsla!R320</f>
        <v>229</v>
      </c>
      <c r="S320" s="43">
        <f>Úrvinnsla!S320</f>
        <v>-2.703230213721089E-2</v>
      </c>
      <c r="T320" s="44">
        <f>Úrvinnsla!T320</f>
        <v>2.234800429393969E-2</v>
      </c>
      <c r="V320" s="36">
        <f>Úrvinnsla!V320</f>
        <v>14353</v>
      </c>
      <c r="W320" s="37">
        <f>Úrvinnsla!W320</f>
        <v>7261</v>
      </c>
      <c r="X320" s="38">
        <f>Úrvinnsla!X320</f>
        <v>7092</v>
      </c>
      <c r="Y320" s="10">
        <f>Úrvinnsla!Y320</f>
        <v>-2.2478205953737184E-2</v>
      </c>
      <c r="Z320" s="44">
        <f>Úrvinnsla!Z320</f>
        <v>2.1955025013621277E-2</v>
      </c>
    </row>
    <row r="321" spans="1:26" x14ac:dyDescent="0.25">
      <c r="B321" s="65" t="s">
        <v>65</v>
      </c>
      <c r="C321" s="73">
        <f>Úrvinnsla!C321</f>
        <v>171</v>
      </c>
      <c r="D321" s="74">
        <f>Úrvinnsla!D321</f>
        <v>99</v>
      </c>
      <c r="E321" s="75">
        <f>Úrvinnsla!E321</f>
        <v>72</v>
      </c>
      <c r="F321" s="76">
        <f>Úrvinnsla!F321</f>
        <v>186</v>
      </c>
      <c r="G321" s="77">
        <f>Úrvinnsla!G321</f>
        <v>99</v>
      </c>
      <c r="H321" s="78">
        <f>Úrvinnsla!H321</f>
        <v>87</v>
      </c>
      <c r="I321" s="79">
        <f>Úrvinnsla!I321</f>
        <v>26</v>
      </c>
      <c r="J321" s="74">
        <f>Úrvinnsla!J321</f>
        <v>14</v>
      </c>
      <c r="K321" s="75">
        <f>Úrvinnsla!K321</f>
        <v>12</v>
      </c>
      <c r="L321" s="76">
        <f>Úrvinnsla!L321</f>
        <v>1</v>
      </c>
      <c r="M321" s="77">
        <f>Úrvinnsla!M321</f>
        <v>0</v>
      </c>
      <c r="N321" s="78">
        <f>Úrvinnsla!N321</f>
        <v>1</v>
      </c>
      <c r="P321" s="36">
        <f>Úrvinnsla!P321</f>
        <v>384</v>
      </c>
      <c r="Q321" s="37">
        <f>Úrvinnsla!Q321</f>
        <v>212</v>
      </c>
      <c r="R321" s="38">
        <f>Úrvinnsla!R321</f>
        <v>172</v>
      </c>
      <c r="S321" s="43">
        <f>Úrvinnsla!S321</f>
        <v>-2.0688982141114472E-2</v>
      </c>
      <c r="T321" s="44">
        <f>Úrvinnsla!T321</f>
        <v>1.6785400605055137E-2</v>
      </c>
      <c r="V321" s="36">
        <f>Úrvinnsla!V321</f>
        <v>10337</v>
      </c>
      <c r="W321" s="37">
        <f>Úrvinnsla!W321</f>
        <v>4993</v>
      </c>
      <c r="X321" s="38">
        <f>Úrvinnsla!X321</f>
        <v>5344</v>
      </c>
      <c r="Y321" s="10">
        <f>Úrvinnsla!Y321</f>
        <v>-1.5457055822477587E-2</v>
      </c>
      <c r="Z321" s="44">
        <f>Úrvinnsla!Z321</f>
        <v>1.6543662390410621E-2</v>
      </c>
    </row>
    <row r="322" spans="1:26" x14ac:dyDescent="0.25">
      <c r="B322" s="65" t="s">
        <v>66</v>
      </c>
      <c r="C322" s="73">
        <f>Úrvinnsla!C322</f>
        <v>110</v>
      </c>
      <c r="D322" s="74">
        <f>Úrvinnsla!D322</f>
        <v>51</v>
      </c>
      <c r="E322" s="75">
        <f>Úrvinnsla!E322</f>
        <v>59</v>
      </c>
      <c r="F322" s="76">
        <f>Úrvinnsla!F322</f>
        <v>119</v>
      </c>
      <c r="G322" s="77">
        <f>Úrvinnsla!G322</f>
        <v>61</v>
      </c>
      <c r="H322" s="78">
        <f>Úrvinnsla!H322</f>
        <v>58</v>
      </c>
      <c r="I322" s="79">
        <f>Úrvinnsla!I322</f>
        <v>20</v>
      </c>
      <c r="J322" s="74">
        <f>Úrvinnsla!J322</f>
        <v>10</v>
      </c>
      <c r="K322" s="75">
        <f>Úrvinnsla!K322</f>
        <v>10</v>
      </c>
      <c r="L322" s="76">
        <f>Úrvinnsla!L322</f>
        <v>2</v>
      </c>
      <c r="M322" s="77">
        <f>Úrvinnsla!M322</f>
        <v>1</v>
      </c>
      <c r="N322" s="78">
        <f>Úrvinnsla!N322</f>
        <v>1</v>
      </c>
      <c r="P322" s="36">
        <f>Úrvinnsla!P322</f>
        <v>251</v>
      </c>
      <c r="Q322" s="37">
        <f>Úrvinnsla!Q322</f>
        <v>123</v>
      </c>
      <c r="R322" s="38">
        <f>Úrvinnsla!R322</f>
        <v>128</v>
      </c>
      <c r="S322" s="43">
        <f>Úrvinnsla!S322</f>
        <v>-1.2003513223382454E-2</v>
      </c>
      <c r="T322" s="44">
        <f>Úrvinnsla!T322</f>
        <v>1.2491460915389871E-2</v>
      </c>
      <c r="V322" s="36">
        <f>Úrvinnsla!V322</f>
        <v>7586</v>
      </c>
      <c r="W322" s="37">
        <f>Úrvinnsla!W322</f>
        <v>3595</v>
      </c>
      <c r="X322" s="38">
        <f>Úrvinnsla!X322</f>
        <v>3991</v>
      </c>
      <c r="Y322" s="10">
        <f>Úrvinnsla!Y322</f>
        <v>-1.1129204021992174E-2</v>
      </c>
      <c r="Z322" s="44">
        <f>Úrvinnsla!Z322</f>
        <v>1.2355119124275596E-2</v>
      </c>
    </row>
    <row r="323" spans="1:26" x14ac:dyDescent="0.25">
      <c r="B323" s="65" t="s">
        <v>67</v>
      </c>
      <c r="C323" s="73">
        <f>Úrvinnsla!C323</f>
        <v>67</v>
      </c>
      <c r="D323" s="74">
        <f>Úrvinnsla!D323</f>
        <v>37</v>
      </c>
      <c r="E323" s="75">
        <f>Úrvinnsla!E323</f>
        <v>30</v>
      </c>
      <c r="F323" s="76">
        <f>Úrvinnsla!F323</f>
        <v>83</v>
      </c>
      <c r="G323" s="77">
        <f>Úrvinnsla!G323</f>
        <v>39</v>
      </c>
      <c r="H323" s="78">
        <f>Úrvinnsla!H323</f>
        <v>44</v>
      </c>
      <c r="I323" s="79">
        <f>Úrvinnsla!I323</f>
        <v>26</v>
      </c>
      <c r="J323" s="74">
        <f>Úrvinnsla!J323</f>
        <v>12</v>
      </c>
      <c r="K323" s="75">
        <f>Úrvinnsla!K323</f>
        <v>14</v>
      </c>
      <c r="L323" s="76">
        <f>Úrvinnsla!L323</f>
        <v>1</v>
      </c>
      <c r="M323" s="77">
        <f>Úrvinnsla!M323</f>
        <v>1</v>
      </c>
      <c r="N323" s="78">
        <f>Úrvinnsla!N323</f>
        <v>0</v>
      </c>
      <c r="P323" s="36">
        <f>Úrvinnsla!P323</f>
        <v>177</v>
      </c>
      <c r="Q323" s="37">
        <f>Úrvinnsla!Q323</f>
        <v>89</v>
      </c>
      <c r="R323" s="38">
        <f>Úrvinnsla!R323</f>
        <v>88</v>
      </c>
      <c r="S323" s="43">
        <f>Úrvinnsla!S323</f>
        <v>-8.6854689177320189E-3</v>
      </c>
      <c r="T323" s="44">
        <f>Úrvinnsla!T323</f>
        <v>8.5878793793305354E-3</v>
      </c>
      <c r="V323" s="36">
        <f>Úrvinnsla!V323</f>
        <v>6253</v>
      </c>
      <c r="W323" s="37">
        <f>Úrvinnsla!W323</f>
        <v>2802</v>
      </c>
      <c r="X323" s="38">
        <f>Úrvinnsla!X323</f>
        <v>3451</v>
      </c>
      <c r="Y323" s="10">
        <f>Úrvinnsla!Y323</f>
        <v>-8.674278072217545E-3</v>
      </c>
      <c r="Z323" s="44">
        <f>Úrvinnsla!Z323</f>
        <v>1.0683416712070929E-2</v>
      </c>
    </row>
    <row r="324" spans="1:26" x14ac:dyDescent="0.25">
      <c r="B324" s="65" t="s">
        <v>68</v>
      </c>
      <c r="C324" s="73">
        <f>Úrvinnsla!C324</f>
        <v>60</v>
      </c>
      <c r="D324" s="74">
        <f>Úrvinnsla!D324</f>
        <v>23</v>
      </c>
      <c r="E324" s="75">
        <f>Úrvinnsla!E324</f>
        <v>37</v>
      </c>
      <c r="F324" s="76">
        <f>Úrvinnsla!F324</f>
        <v>54</v>
      </c>
      <c r="G324" s="77">
        <f>Úrvinnsla!G324</f>
        <v>28</v>
      </c>
      <c r="H324" s="78">
        <f>Úrvinnsla!H324</f>
        <v>26</v>
      </c>
      <c r="I324" s="79">
        <f>Úrvinnsla!I324</f>
        <v>24</v>
      </c>
      <c r="J324" s="74">
        <f>Úrvinnsla!J324</f>
        <v>11</v>
      </c>
      <c r="K324" s="75">
        <f>Úrvinnsla!K324</f>
        <v>13</v>
      </c>
      <c r="L324" s="76">
        <f>Úrvinnsla!L324</f>
        <v>1</v>
      </c>
      <c r="M324" s="77">
        <f>Úrvinnsla!M324</f>
        <v>0</v>
      </c>
      <c r="N324" s="78">
        <f>Úrvinnsla!N324</f>
        <v>1</v>
      </c>
      <c r="P324" s="36">
        <f>Úrvinnsla!P324</f>
        <v>139</v>
      </c>
      <c r="Q324" s="37">
        <f>Úrvinnsla!Q324</f>
        <v>62</v>
      </c>
      <c r="R324" s="38">
        <f>Úrvinnsla!R324</f>
        <v>77</v>
      </c>
      <c r="S324" s="43">
        <f>Úrvinnsla!S324</f>
        <v>-6.0505513808919685E-3</v>
      </c>
      <c r="T324" s="44">
        <f>Úrvinnsla!T324</f>
        <v>7.5143944569142189E-3</v>
      </c>
      <c r="V324" s="36">
        <f>Úrvinnsla!V324</f>
        <v>3865</v>
      </c>
      <c r="W324" s="37">
        <f>Úrvinnsla!W324</f>
        <v>1556</v>
      </c>
      <c r="X324" s="38">
        <f>Úrvinnsla!X324</f>
        <v>2309</v>
      </c>
      <c r="Y324" s="10">
        <f>Úrvinnsla!Y324</f>
        <v>-4.8169795433156666E-3</v>
      </c>
      <c r="Z324" s="44">
        <f>Úrvinnsla!Z324</f>
        <v>7.1480756847788398E-3</v>
      </c>
    </row>
    <row r="325" spans="1:26" x14ac:dyDescent="0.25">
      <c r="B325" s="65" t="s">
        <v>69</v>
      </c>
      <c r="C325" s="73">
        <f>Úrvinnsla!C325</f>
        <v>19</v>
      </c>
      <c r="D325" s="74">
        <f>Úrvinnsla!D325</f>
        <v>5</v>
      </c>
      <c r="E325" s="75">
        <f>Úrvinnsla!E325</f>
        <v>14</v>
      </c>
      <c r="F325" s="76">
        <f>Úrvinnsla!F325</f>
        <v>16</v>
      </c>
      <c r="G325" s="77">
        <f>Úrvinnsla!G325</f>
        <v>4</v>
      </c>
      <c r="H325" s="78">
        <f>Úrvinnsla!H325</f>
        <v>12</v>
      </c>
      <c r="I325" s="79">
        <f>Úrvinnsla!I325</f>
        <v>5</v>
      </c>
      <c r="J325" s="74">
        <f>Úrvinnsla!J325</f>
        <v>2</v>
      </c>
      <c r="K325" s="75">
        <f>Úrvinnsla!K325</f>
        <v>3</v>
      </c>
      <c r="L325" s="76">
        <f>Úrvinnsla!L325</f>
        <v>1</v>
      </c>
      <c r="M325" s="77">
        <f>Úrvinnsla!M325</f>
        <v>1</v>
      </c>
      <c r="N325" s="78">
        <f>Úrvinnsla!N325</f>
        <v>0</v>
      </c>
      <c r="P325" s="36">
        <f>Úrvinnsla!P325</f>
        <v>41</v>
      </c>
      <c r="Q325" s="37">
        <f>Úrvinnsla!Q325</f>
        <v>12</v>
      </c>
      <c r="R325" s="38">
        <f>Úrvinnsla!R325</f>
        <v>29</v>
      </c>
      <c r="S325" s="43">
        <f>Úrvinnsla!S325</f>
        <v>-1.1710744608178004E-3</v>
      </c>
      <c r="T325" s="44">
        <f>Úrvinnsla!T325</f>
        <v>2.8300966136430173E-3</v>
      </c>
      <c r="V325" s="36">
        <f>Úrvinnsla!V325</f>
        <v>1534</v>
      </c>
      <c r="W325" s="37">
        <f>Úrvinnsla!W325</f>
        <v>487</v>
      </c>
      <c r="X325" s="38">
        <f>Úrvinnsla!X325</f>
        <v>1047</v>
      </c>
      <c r="Y325" s="10">
        <f>Úrvinnsla!Y325</f>
        <v>-1.5076279161919857E-3</v>
      </c>
      <c r="Z325" s="44">
        <f>Úrvinnsla!Z325</f>
        <v>3.2412452325523799E-3</v>
      </c>
    </row>
    <row r="326" spans="1:26" x14ac:dyDescent="0.25">
      <c r="B326" s="65" t="s">
        <v>70</v>
      </c>
      <c r="C326" s="73">
        <f>Úrvinnsla!C326</f>
        <v>5</v>
      </c>
      <c r="D326" s="74">
        <f>Úrvinnsla!D326</f>
        <v>3</v>
      </c>
      <c r="E326" s="75">
        <f>Úrvinnsla!E326</f>
        <v>2</v>
      </c>
      <c r="F326" s="76">
        <f>Úrvinnsla!F326</f>
        <v>2</v>
      </c>
      <c r="G326" s="77">
        <f>Úrvinnsla!G326</f>
        <v>0</v>
      </c>
      <c r="H326" s="78">
        <f>Úrvinnsla!H326</f>
        <v>2</v>
      </c>
      <c r="I326" s="79">
        <f>Úrvinnsla!I326</f>
        <v>1</v>
      </c>
      <c r="J326" s="74">
        <f>Úrvinnsla!J326</f>
        <v>0</v>
      </c>
      <c r="K326" s="75">
        <f>Úrvinnsla!K326</f>
        <v>1</v>
      </c>
      <c r="L326" s="76">
        <f>Úrvinnsla!L326</f>
        <v>0</v>
      </c>
      <c r="M326" s="77">
        <f>Úrvinnsla!M326</f>
        <v>0</v>
      </c>
      <c r="N326" s="78">
        <f>Úrvinnsla!N326</f>
        <v>0</v>
      </c>
      <c r="P326" s="36">
        <f>Úrvinnsla!P326</f>
        <v>8</v>
      </c>
      <c r="Q326" s="37">
        <f>Úrvinnsla!Q326</f>
        <v>3</v>
      </c>
      <c r="R326" s="38">
        <f>Úrvinnsla!R326</f>
        <v>5</v>
      </c>
      <c r="S326" s="43">
        <f>Úrvinnsla!S326</f>
        <v>-2.927686152044501E-4</v>
      </c>
      <c r="T326" s="44">
        <f>Úrvinnsla!T326</f>
        <v>4.8794769200741678E-4</v>
      </c>
      <c r="V326" s="36">
        <f>Úrvinnsla!V326</f>
        <v>309</v>
      </c>
      <c r="W326" s="37">
        <f>Úrvinnsla!W326</f>
        <v>93</v>
      </c>
      <c r="X326" s="38">
        <f>Úrvinnsla!X326</f>
        <v>216</v>
      </c>
      <c r="Y326" s="10">
        <f>Úrvinnsla!Y326</f>
        <v>-2.8790430432413692E-4</v>
      </c>
      <c r="Z326" s="44">
        <f>Úrvinnsla!Z326</f>
        <v>6.6868096488186641E-4</v>
      </c>
    </row>
    <row r="327" spans="1:26" ht="15.75" thickBot="1" x14ac:dyDescent="0.3">
      <c r="B327" s="65" t="s">
        <v>71</v>
      </c>
      <c r="C327" s="80">
        <f>Úrvinnsla!C327</f>
        <v>1</v>
      </c>
      <c r="D327" s="81">
        <f>Úrvinnsla!D327</f>
        <v>1</v>
      </c>
      <c r="E327" s="82">
        <f>Úrvinnsla!E327</f>
        <v>0</v>
      </c>
      <c r="F327" s="83">
        <f>Úrvinnsla!F327</f>
        <v>0</v>
      </c>
      <c r="G327" s="84">
        <f>Úrvinnsla!G327</f>
        <v>0</v>
      </c>
      <c r="H327" s="85">
        <f>Úrvinnsla!H327</f>
        <v>0</v>
      </c>
      <c r="I327" s="86">
        <f>Úrvinnsla!I327</f>
        <v>1</v>
      </c>
      <c r="J327" s="81">
        <f>Úrvinnsla!J327</f>
        <v>0</v>
      </c>
      <c r="K327" s="82">
        <f>Úrvinnsla!K327</f>
        <v>1</v>
      </c>
      <c r="L327" s="83">
        <f>Úrvinnsla!L327</f>
        <v>0</v>
      </c>
      <c r="M327" s="84">
        <f>Úrvinnsla!M327</f>
        <v>0</v>
      </c>
      <c r="N327" s="85">
        <f>Úrvinnsla!N327</f>
        <v>0</v>
      </c>
      <c r="P327" s="39">
        <f>Úrvinnsla!P327</f>
        <v>2</v>
      </c>
      <c r="Q327" s="40">
        <f>Úrvinnsla!Q327</f>
        <v>1</v>
      </c>
      <c r="R327" s="41">
        <f>Úrvinnsla!R327</f>
        <v>1</v>
      </c>
      <c r="S327" s="45">
        <f>Úrvinnsla!S327</f>
        <v>-9.7589538401483366E-5</v>
      </c>
      <c r="T327" s="46">
        <f>Úrvinnsla!T327</f>
        <v>9.7589538401483366E-5</v>
      </c>
      <c r="V327" s="39">
        <f>Úrvinnsla!V327</f>
        <v>32</v>
      </c>
      <c r="W327" s="40">
        <f>Úrvinnsla!W327</f>
        <v>6</v>
      </c>
      <c r="X327" s="41">
        <f>Úrvinnsla!X327</f>
        <v>26</v>
      </c>
      <c r="Y327" s="51">
        <f>Úrvinnsla!Y327</f>
        <v>-1.8574471246718509E-5</v>
      </c>
      <c r="Z327" s="46">
        <f>Úrvinnsla!Z327</f>
        <v>8.0489375402446875E-5</v>
      </c>
    </row>
    <row r="328" spans="1:26" x14ac:dyDescent="0.25">
      <c r="C328" s="107"/>
      <c r="D328" s="107"/>
      <c r="H328" s="107"/>
      <c r="I328" s="107"/>
      <c r="J328" s="108"/>
      <c r="O328" s="2" t="s">
        <v>46</v>
      </c>
      <c r="P328" s="9">
        <f>SUM(P307:P327)</f>
        <v>10247</v>
      </c>
      <c r="Q328" s="9">
        <f>SUM(Q307:Q327)</f>
        <v>5375</v>
      </c>
      <c r="R328" s="9">
        <f>SUM(R307:R327)</f>
        <v>4872</v>
      </c>
      <c r="U328" s="2" t="s">
        <v>46</v>
      </c>
      <c r="V328" s="9">
        <f>SUM(V307:V327)</f>
        <v>323024</v>
      </c>
      <c r="W328" s="9">
        <f>SUM(W307:W327)</f>
        <v>161516</v>
      </c>
      <c r="X328" s="9">
        <f>SUM(X307:X327)</f>
        <v>161508</v>
      </c>
    </row>
    <row r="329" spans="1:26" ht="15.75" thickBot="1" x14ac:dyDescent="0.3"/>
    <row r="330" spans="1:26" ht="21.75" thickBot="1" x14ac:dyDescent="0.4">
      <c r="A330" s="2" t="s">
        <v>44</v>
      </c>
      <c r="B330" s="64">
        <v>2016</v>
      </c>
      <c r="C330" s="127" t="s">
        <v>34</v>
      </c>
      <c r="D330" s="128"/>
      <c r="E330" s="129"/>
      <c r="F330" s="127" t="s">
        <v>35</v>
      </c>
      <c r="G330" s="128"/>
      <c r="H330" s="129"/>
      <c r="I330" s="127" t="s">
        <v>36</v>
      </c>
      <c r="J330" s="128"/>
      <c r="K330" s="129"/>
      <c r="L330" s="127" t="s">
        <v>37</v>
      </c>
      <c r="M330" s="128"/>
      <c r="N330" s="129"/>
      <c r="O330" s="42"/>
      <c r="P330" s="130" t="s">
        <v>44</v>
      </c>
      <c r="Q330" s="131"/>
      <c r="R330" s="132"/>
      <c r="S330" s="133">
        <f>B330</f>
        <v>2016</v>
      </c>
      <c r="T330" s="134"/>
      <c r="V330" s="130" t="s">
        <v>45</v>
      </c>
      <c r="W330" s="131"/>
      <c r="X330" s="132"/>
      <c r="Y330" s="133">
        <f>B330</f>
        <v>2016</v>
      </c>
      <c r="Z330" s="134"/>
    </row>
    <row r="331" spans="1:26" ht="15.75" thickBot="1" x14ac:dyDescent="0.3">
      <c r="A331" s="2"/>
      <c r="B331" s="65"/>
      <c r="C331" s="13" t="s">
        <v>46</v>
      </c>
      <c r="D331" s="12" t="s">
        <v>47</v>
      </c>
      <c r="E331" s="14" t="s">
        <v>48</v>
      </c>
      <c r="F331" s="13" t="s">
        <v>46</v>
      </c>
      <c r="G331" s="12" t="s">
        <v>47</v>
      </c>
      <c r="H331" s="14" t="s">
        <v>48</v>
      </c>
      <c r="I331" s="13" t="s">
        <v>46</v>
      </c>
      <c r="J331" s="12" t="s">
        <v>47</v>
      </c>
      <c r="K331" s="14" t="s">
        <v>48</v>
      </c>
      <c r="L331" s="13" t="s">
        <v>46</v>
      </c>
      <c r="M331" s="12" t="s">
        <v>47</v>
      </c>
      <c r="N331" s="14" t="s">
        <v>48</v>
      </c>
      <c r="O331" s="12"/>
      <c r="P331" s="21" t="s">
        <v>46</v>
      </c>
      <c r="Q331" s="22" t="s">
        <v>47</v>
      </c>
      <c r="R331" s="23" t="s">
        <v>48</v>
      </c>
      <c r="S331" s="18" t="s">
        <v>49</v>
      </c>
      <c r="T331" s="20" t="s">
        <v>50</v>
      </c>
      <c r="U331" s="2"/>
      <c r="V331" s="15" t="s">
        <v>46</v>
      </c>
      <c r="W331" s="16" t="s">
        <v>47</v>
      </c>
      <c r="X331" s="17" t="s">
        <v>48</v>
      </c>
      <c r="Y331" s="18" t="s">
        <v>49</v>
      </c>
      <c r="Z331" s="20" t="s">
        <v>50</v>
      </c>
    </row>
    <row r="332" spans="1:26" x14ac:dyDescent="0.25">
      <c r="B332" s="65" t="s">
        <v>51</v>
      </c>
      <c r="C332" s="66">
        <f>Úrvinnsla!C332</f>
        <v>347</v>
      </c>
      <c r="D332" s="67">
        <f>Úrvinnsla!D332</f>
        <v>187</v>
      </c>
      <c r="E332" s="68">
        <f>Úrvinnsla!E332</f>
        <v>160</v>
      </c>
      <c r="F332" s="69">
        <f>Úrvinnsla!F332</f>
        <v>331</v>
      </c>
      <c r="G332" s="70">
        <f>Úrvinnsla!G332</f>
        <v>163</v>
      </c>
      <c r="H332" s="71">
        <f>Úrvinnsla!H332</f>
        <v>168</v>
      </c>
      <c r="I332" s="72">
        <f>Úrvinnsla!I332</f>
        <v>23</v>
      </c>
      <c r="J332" s="67">
        <f>Úrvinnsla!J332</f>
        <v>8</v>
      </c>
      <c r="K332" s="68">
        <f>Úrvinnsla!K332</f>
        <v>15</v>
      </c>
      <c r="L332" s="69">
        <f>Úrvinnsla!L332</f>
        <v>0</v>
      </c>
      <c r="M332" s="70">
        <f>Úrvinnsla!M332</f>
        <v>0</v>
      </c>
      <c r="N332" s="71">
        <f>Úrvinnsla!N332</f>
        <v>0</v>
      </c>
      <c r="P332" s="33">
        <f>Úrvinnsla!P332</f>
        <v>701</v>
      </c>
      <c r="Q332" s="34">
        <f>Úrvinnsla!Q332</f>
        <v>358</v>
      </c>
      <c r="R332" s="35">
        <f>Úrvinnsla!R332</f>
        <v>343</v>
      </c>
      <c r="S332" s="43">
        <f>Úrvinnsla!S332</f>
        <v>-3.5225819147889401E-2</v>
      </c>
      <c r="T332" s="44">
        <f>Úrvinnsla!T332</f>
        <v>3.3749877004821412E-2</v>
      </c>
      <c r="V332" s="33">
        <f>Úrvinnsla!V332</f>
        <v>21654</v>
      </c>
      <c r="W332" s="34">
        <f>Úrvinnsla!W332</f>
        <v>10996</v>
      </c>
      <c r="X332" s="35">
        <f>Úrvinnsla!X332</f>
        <v>10658</v>
      </c>
      <c r="Y332" s="50">
        <f>Úrvinnsla!Y332</f>
        <v>-3.372633696892368E-2</v>
      </c>
      <c r="Z332" s="48">
        <f>Úrvinnsla!Z332</f>
        <v>3.268964163466611E-2</v>
      </c>
    </row>
    <row r="333" spans="1:26" x14ac:dyDescent="0.25">
      <c r="B333" s="65" t="s">
        <v>52</v>
      </c>
      <c r="C333" s="73">
        <f>Úrvinnsla!C333</f>
        <v>350</v>
      </c>
      <c r="D333" s="74">
        <f>Úrvinnsla!D333</f>
        <v>176</v>
      </c>
      <c r="E333" s="75">
        <f>Úrvinnsla!E333</f>
        <v>174</v>
      </c>
      <c r="F333" s="76">
        <f>Úrvinnsla!F333</f>
        <v>346</v>
      </c>
      <c r="G333" s="77">
        <f>Úrvinnsla!G333</f>
        <v>187</v>
      </c>
      <c r="H333" s="78">
        <f>Úrvinnsla!H333</f>
        <v>159</v>
      </c>
      <c r="I333" s="79">
        <f>Úrvinnsla!I333</f>
        <v>34</v>
      </c>
      <c r="J333" s="74">
        <f>Úrvinnsla!J333</f>
        <v>19</v>
      </c>
      <c r="K333" s="75">
        <f>Úrvinnsla!K333</f>
        <v>15</v>
      </c>
      <c r="L333" s="76">
        <f>Úrvinnsla!L333</f>
        <v>0</v>
      </c>
      <c r="M333" s="77">
        <f>Úrvinnsla!M333</f>
        <v>0</v>
      </c>
      <c r="N333" s="78">
        <f>Úrvinnsla!N333</f>
        <v>0</v>
      </c>
      <c r="P333" s="36">
        <f>Úrvinnsla!P333</f>
        <v>730</v>
      </c>
      <c r="Q333" s="37">
        <f>Úrvinnsla!Q333</f>
        <v>382</v>
      </c>
      <c r="R333" s="38">
        <f>Úrvinnsla!R333</f>
        <v>348</v>
      </c>
      <c r="S333" s="43">
        <f>Úrvinnsla!S333</f>
        <v>-3.758732657679819E-2</v>
      </c>
      <c r="T333" s="44">
        <f>Úrvinnsla!T333</f>
        <v>3.4241857719177406E-2</v>
      </c>
      <c r="V333" s="36">
        <f>Úrvinnsla!V333</f>
        <v>23255</v>
      </c>
      <c r="W333" s="37">
        <f>Úrvinnsla!W333</f>
        <v>11980</v>
      </c>
      <c r="X333" s="38">
        <f>Úrvinnsla!X333</f>
        <v>11275</v>
      </c>
      <c r="Y333" s="10">
        <f>Úrvinnsla!Y333</f>
        <v>-3.6744408592916118E-2</v>
      </c>
      <c r="Z333" s="44">
        <f>Úrvinnsla!Z333</f>
        <v>3.458207069158007E-2</v>
      </c>
    </row>
    <row r="334" spans="1:26" x14ac:dyDescent="0.25">
      <c r="B334" s="65" t="s">
        <v>53</v>
      </c>
      <c r="C334" s="73">
        <f>Úrvinnsla!C334</f>
        <v>304</v>
      </c>
      <c r="D334" s="74">
        <f>Úrvinnsla!D334</f>
        <v>151</v>
      </c>
      <c r="E334" s="75">
        <f>Úrvinnsla!E334</f>
        <v>153</v>
      </c>
      <c r="F334" s="76">
        <f>Úrvinnsla!F334</f>
        <v>289</v>
      </c>
      <c r="G334" s="77">
        <f>Úrvinnsla!G334</f>
        <v>150</v>
      </c>
      <c r="H334" s="78">
        <f>Úrvinnsla!H334</f>
        <v>139</v>
      </c>
      <c r="I334" s="79">
        <f>Úrvinnsla!I334</f>
        <v>48</v>
      </c>
      <c r="J334" s="74">
        <f>Úrvinnsla!J334</f>
        <v>16</v>
      </c>
      <c r="K334" s="75">
        <f>Úrvinnsla!K334</f>
        <v>32</v>
      </c>
      <c r="L334" s="76">
        <f>Úrvinnsla!L334</f>
        <v>2</v>
      </c>
      <c r="M334" s="77">
        <f>Úrvinnsla!M334</f>
        <v>2</v>
      </c>
      <c r="N334" s="78">
        <f>Úrvinnsla!N334</f>
        <v>0</v>
      </c>
      <c r="P334" s="36">
        <f>Úrvinnsla!P334</f>
        <v>643</v>
      </c>
      <c r="Q334" s="37">
        <f>Úrvinnsla!Q334</f>
        <v>319</v>
      </c>
      <c r="R334" s="38">
        <f>Úrvinnsla!R334</f>
        <v>324</v>
      </c>
      <c r="S334" s="43">
        <f>Úrvinnsla!S334</f>
        <v>-3.1388369575912622E-2</v>
      </c>
      <c r="T334" s="44">
        <f>Úrvinnsla!T334</f>
        <v>3.1880350290268623E-2</v>
      </c>
      <c r="V334" s="36">
        <f>Úrvinnsla!V334</f>
        <v>21198</v>
      </c>
      <c r="W334" s="37">
        <f>Úrvinnsla!W334</f>
        <v>10775</v>
      </c>
      <c r="X334" s="38">
        <f>Úrvinnsla!X334</f>
        <v>10423</v>
      </c>
      <c r="Y334" s="10">
        <f>Úrvinnsla!Y334</f>
        <v>-3.3048497711909111E-2</v>
      </c>
      <c r="Z334" s="44">
        <f>Úrvinnsla!Z334</f>
        <v>3.1968862334220763E-2</v>
      </c>
    </row>
    <row r="335" spans="1:26" x14ac:dyDescent="0.25">
      <c r="B335" s="65" t="s">
        <v>54</v>
      </c>
      <c r="C335" s="73">
        <f>Úrvinnsla!C335</f>
        <v>348</v>
      </c>
      <c r="D335" s="74">
        <f>Úrvinnsla!D335</f>
        <v>178</v>
      </c>
      <c r="E335" s="75">
        <f>Úrvinnsla!E335</f>
        <v>170</v>
      </c>
      <c r="F335" s="76">
        <f>Úrvinnsla!F335</f>
        <v>316</v>
      </c>
      <c r="G335" s="77">
        <f>Úrvinnsla!G335</f>
        <v>160</v>
      </c>
      <c r="H335" s="78">
        <f>Úrvinnsla!H335</f>
        <v>156</v>
      </c>
      <c r="I335" s="79">
        <f>Úrvinnsla!I335</f>
        <v>45</v>
      </c>
      <c r="J335" s="74">
        <f>Úrvinnsla!J335</f>
        <v>24</v>
      </c>
      <c r="K335" s="75">
        <f>Úrvinnsla!K335</f>
        <v>21</v>
      </c>
      <c r="L335" s="76">
        <f>Úrvinnsla!L335</f>
        <v>9</v>
      </c>
      <c r="M335" s="77">
        <f>Úrvinnsla!M335</f>
        <v>6</v>
      </c>
      <c r="N335" s="78">
        <f>Úrvinnsla!N335</f>
        <v>3</v>
      </c>
      <c r="P335" s="36">
        <f>Úrvinnsla!P335</f>
        <v>718</v>
      </c>
      <c r="Q335" s="37">
        <f>Úrvinnsla!Q335</f>
        <v>368</v>
      </c>
      <c r="R335" s="38">
        <f>Úrvinnsla!R335</f>
        <v>350</v>
      </c>
      <c r="S335" s="43">
        <f>Úrvinnsla!S335</f>
        <v>-3.6209780576601396E-2</v>
      </c>
      <c r="T335" s="44">
        <f>Úrvinnsla!T335</f>
        <v>3.4438650004919809E-2</v>
      </c>
      <c r="V335" s="36">
        <f>Úrvinnsla!V335</f>
        <v>22023</v>
      </c>
      <c r="W335" s="37">
        <f>Úrvinnsla!W335</f>
        <v>11217</v>
      </c>
      <c r="X335" s="38">
        <f>Úrvinnsla!X335</f>
        <v>10806</v>
      </c>
      <c r="Y335" s="10">
        <f>Úrvinnsla!Y335</f>
        <v>-3.4404176225938242E-2</v>
      </c>
      <c r="Z335" s="44">
        <f>Úrvinnsla!Z335</f>
        <v>3.3143579236648714E-2</v>
      </c>
    </row>
    <row r="336" spans="1:26" x14ac:dyDescent="0.25">
      <c r="B336" s="65" t="s">
        <v>55</v>
      </c>
      <c r="C336" s="73">
        <f>Úrvinnsla!C336</f>
        <v>342</v>
      </c>
      <c r="D336" s="74">
        <f>Úrvinnsla!D336</f>
        <v>197</v>
      </c>
      <c r="E336" s="75">
        <f>Úrvinnsla!E336</f>
        <v>145</v>
      </c>
      <c r="F336" s="76">
        <f>Úrvinnsla!F336</f>
        <v>307</v>
      </c>
      <c r="G336" s="77">
        <f>Úrvinnsla!G336</f>
        <v>158</v>
      </c>
      <c r="H336" s="78">
        <f>Úrvinnsla!H336</f>
        <v>149</v>
      </c>
      <c r="I336" s="79">
        <f>Úrvinnsla!I336</f>
        <v>39</v>
      </c>
      <c r="J336" s="74">
        <f>Úrvinnsla!J336</f>
        <v>22</v>
      </c>
      <c r="K336" s="75">
        <f>Úrvinnsla!K336</f>
        <v>17</v>
      </c>
      <c r="L336" s="76">
        <f>Úrvinnsla!L336</f>
        <v>5</v>
      </c>
      <c r="M336" s="77">
        <f>Úrvinnsla!M336</f>
        <v>5</v>
      </c>
      <c r="N336" s="78">
        <f>Úrvinnsla!N336</f>
        <v>0</v>
      </c>
      <c r="P336" s="36">
        <f>Úrvinnsla!P336</f>
        <v>693</v>
      </c>
      <c r="Q336" s="37">
        <f>Úrvinnsla!Q336</f>
        <v>382</v>
      </c>
      <c r="R336" s="38">
        <f>Úrvinnsla!R336</f>
        <v>311</v>
      </c>
      <c r="S336" s="43">
        <f>Úrvinnsla!S336</f>
        <v>-3.758732657679819E-2</v>
      </c>
      <c r="T336" s="44">
        <f>Úrvinnsla!T336</f>
        <v>3.0601200432943027E-2</v>
      </c>
      <c r="V336" s="36">
        <f>Úrvinnsla!V336</f>
        <v>23889</v>
      </c>
      <c r="W336" s="37">
        <f>Úrvinnsla!W336</f>
        <v>12316</v>
      </c>
      <c r="X336" s="38">
        <f>Úrvinnsla!X336</f>
        <v>11573</v>
      </c>
      <c r="Y336" s="10">
        <f>Úrvinnsla!Y336</f>
        <v>-3.7774969635255E-2</v>
      </c>
      <c r="Z336" s="44">
        <f>Úrvinnsla!Z336</f>
        <v>3.549608018746396E-2</v>
      </c>
    </row>
    <row r="337" spans="2:26" x14ac:dyDescent="0.25">
      <c r="B337" s="65" t="s">
        <v>56</v>
      </c>
      <c r="C337" s="73">
        <f>Úrvinnsla!C337</f>
        <v>326</v>
      </c>
      <c r="D337" s="74">
        <f>Úrvinnsla!D337</f>
        <v>180</v>
      </c>
      <c r="E337" s="75">
        <f>Úrvinnsla!E337</f>
        <v>146</v>
      </c>
      <c r="F337" s="76">
        <f>Úrvinnsla!F337</f>
        <v>276</v>
      </c>
      <c r="G337" s="77">
        <f>Úrvinnsla!G337</f>
        <v>147</v>
      </c>
      <c r="H337" s="78">
        <f>Úrvinnsla!H337</f>
        <v>129</v>
      </c>
      <c r="I337" s="79">
        <f>Úrvinnsla!I337</f>
        <v>41</v>
      </c>
      <c r="J337" s="74">
        <f>Úrvinnsla!J337</f>
        <v>27</v>
      </c>
      <c r="K337" s="75">
        <f>Úrvinnsla!K337</f>
        <v>14</v>
      </c>
      <c r="L337" s="76">
        <f>Úrvinnsla!L337</f>
        <v>6</v>
      </c>
      <c r="M337" s="77">
        <f>Úrvinnsla!M337</f>
        <v>3</v>
      </c>
      <c r="N337" s="78">
        <f>Úrvinnsla!N337</f>
        <v>3</v>
      </c>
      <c r="P337" s="36">
        <f>Úrvinnsla!P337</f>
        <v>649</v>
      </c>
      <c r="Q337" s="37">
        <f>Úrvinnsla!Q337</f>
        <v>357</v>
      </c>
      <c r="R337" s="38">
        <f>Úrvinnsla!R337</f>
        <v>292</v>
      </c>
      <c r="S337" s="43">
        <f>Úrvinnsla!S337</f>
        <v>-3.5127423005018206E-2</v>
      </c>
      <c r="T337" s="44">
        <f>Úrvinnsla!T337</f>
        <v>2.8731673718390239E-2</v>
      </c>
      <c r="V337" s="36">
        <f>Úrvinnsla!V337</f>
        <v>23200</v>
      </c>
      <c r="W337" s="37">
        <f>Úrvinnsla!W337</f>
        <v>11947</v>
      </c>
      <c r="X337" s="38">
        <f>Úrvinnsla!X337</f>
        <v>11253</v>
      </c>
      <c r="Y337" s="10">
        <f>Úrvinnsla!Y337</f>
        <v>-3.6643192776257834E-2</v>
      </c>
      <c r="Z337" s="44">
        <f>Úrvinnsla!Z337</f>
        <v>3.4514593480474552E-2</v>
      </c>
    </row>
    <row r="338" spans="2:26" x14ac:dyDescent="0.25">
      <c r="B338" s="65" t="s">
        <v>57</v>
      </c>
      <c r="C338" s="73">
        <f>Úrvinnsla!C338</f>
        <v>348</v>
      </c>
      <c r="D338" s="74">
        <f>Úrvinnsla!D338</f>
        <v>184</v>
      </c>
      <c r="E338" s="75">
        <f>Úrvinnsla!E338</f>
        <v>164</v>
      </c>
      <c r="F338" s="76">
        <f>Úrvinnsla!F338</f>
        <v>275</v>
      </c>
      <c r="G338" s="77">
        <f>Úrvinnsla!G338</f>
        <v>136</v>
      </c>
      <c r="H338" s="78">
        <f>Úrvinnsla!H338</f>
        <v>139</v>
      </c>
      <c r="I338" s="79">
        <f>Úrvinnsla!I338</f>
        <v>21</v>
      </c>
      <c r="J338" s="74">
        <f>Úrvinnsla!J338</f>
        <v>13</v>
      </c>
      <c r="K338" s="75">
        <f>Úrvinnsla!K338</f>
        <v>8</v>
      </c>
      <c r="L338" s="76">
        <f>Úrvinnsla!L338</f>
        <v>3</v>
      </c>
      <c r="M338" s="77">
        <f>Úrvinnsla!M338</f>
        <v>2</v>
      </c>
      <c r="N338" s="78">
        <f>Úrvinnsla!N338</f>
        <v>1</v>
      </c>
      <c r="P338" s="36">
        <f>Úrvinnsla!P338</f>
        <v>647</v>
      </c>
      <c r="Q338" s="37">
        <f>Úrvinnsla!Q338</f>
        <v>335</v>
      </c>
      <c r="R338" s="38">
        <f>Úrvinnsla!R338</f>
        <v>312</v>
      </c>
      <c r="S338" s="43">
        <f>Úrvinnsla!S338</f>
        <v>-3.2962707861851813E-2</v>
      </c>
      <c r="T338" s="44">
        <f>Úrvinnsla!T338</f>
        <v>3.0699596575814229E-2</v>
      </c>
      <c r="V338" s="36">
        <f>Úrvinnsla!V338</f>
        <v>22089</v>
      </c>
      <c r="W338" s="37">
        <f>Úrvinnsla!W338</f>
        <v>11248</v>
      </c>
      <c r="X338" s="38">
        <f>Úrvinnsla!X338</f>
        <v>10841</v>
      </c>
      <c r="Y338" s="10">
        <f>Úrvinnsla!Y338</f>
        <v>-3.4499257750677838E-2</v>
      </c>
      <c r="Z338" s="44">
        <f>Úrvinnsla!Z338</f>
        <v>3.325092934522568E-2</v>
      </c>
    </row>
    <row r="339" spans="2:26" x14ac:dyDescent="0.25">
      <c r="B339" s="65" t="s">
        <v>58</v>
      </c>
      <c r="C339" s="73">
        <f>Úrvinnsla!C339</f>
        <v>265</v>
      </c>
      <c r="D339" s="74">
        <f>Úrvinnsla!D339</f>
        <v>145</v>
      </c>
      <c r="E339" s="75">
        <f>Úrvinnsla!E339</f>
        <v>120</v>
      </c>
      <c r="F339" s="76">
        <f>Úrvinnsla!F339</f>
        <v>277</v>
      </c>
      <c r="G339" s="77">
        <f>Úrvinnsla!G339</f>
        <v>141</v>
      </c>
      <c r="H339" s="78">
        <f>Úrvinnsla!H339</f>
        <v>136</v>
      </c>
      <c r="I339" s="79">
        <f>Úrvinnsla!I339</f>
        <v>38</v>
      </c>
      <c r="J339" s="74">
        <f>Úrvinnsla!J339</f>
        <v>14</v>
      </c>
      <c r="K339" s="75">
        <f>Úrvinnsla!K339</f>
        <v>24</v>
      </c>
      <c r="L339" s="76">
        <f>Úrvinnsla!L339</f>
        <v>5</v>
      </c>
      <c r="M339" s="77">
        <f>Úrvinnsla!M339</f>
        <v>3</v>
      </c>
      <c r="N339" s="78">
        <f>Úrvinnsla!N339</f>
        <v>2</v>
      </c>
      <c r="P339" s="36">
        <f>Úrvinnsla!P339</f>
        <v>585</v>
      </c>
      <c r="Q339" s="37">
        <f>Úrvinnsla!Q339</f>
        <v>303</v>
      </c>
      <c r="R339" s="38">
        <f>Úrvinnsla!R339</f>
        <v>282</v>
      </c>
      <c r="S339" s="43">
        <f>Úrvinnsla!S339</f>
        <v>-2.9814031289973432E-2</v>
      </c>
      <c r="T339" s="44">
        <f>Úrvinnsla!T339</f>
        <v>2.7747712289678244E-2</v>
      </c>
      <c r="V339" s="36">
        <f>Úrvinnsla!V339</f>
        <v>21774</v>
      </c>
      <c r="W339" s="37">
        <f>Úrvinnsla!W339</f>
        <v>10927</v>
      </c>
      <c r="X339" s="38">
        <f>Úrvinnsla!X339</f>
        <v>10847</v>
      </c>
      <c r="Y339" s="10">
        <f>Úrvinnsla!Y339</f>
        <v>-3.3514703897729085E-2</v>
      </c>
      <c r="Z339" s="44">
        <f>Úrvinnsla!Z339</f>
        <v>3.3269332220981732E-2</v>
      </c>
    </row>
    <row r="340" spans="2:26" x14ac:dyDescent="0.25">
      <c r="B340" s="65" t="s">
        <v>59</v>
      </c>
      <c r="C340" s="73">
        <f>Úrvinnsla!C340</f>
        <v>281</v>
      </c>
      <c r="D340" s="74">
        <f>Úrvinnsla!D340</f>
        <v>150</v>
      </c>
      <c r="E340" s="75">
        <f>Úrvinnsla!E340</f>
        <v>131</v>
      </c>
      <c r="F340" s="76">
        <f>Úrvinnsla!F340</f>
        <v>314</v>
      </c>
      <c r="G340" s="77">
        <f>Úrvinnsla!G340</f>
        <v>155</v>
      </c>
      <c r="H340" s="78">
        <f>Úrvinnsla!H340</f>
        <v>159</v>
      </c>
      <c r="I340" s="79">
        <f>Úrvinnsla!I340</f>
        <v>31</v>
      </c>
      <c r="J340" s="74">
        <f>Úrvinnsla!J340</f>
        <v>19</v>
      </c>
      <c r="K340" s="75">
        <f>Úrvinnsla!K340</f>
        <v>12</v>
      </c>
      <c r="L340" s="76">
        <f>Úrvinnsla!L340</f>
        <v>1</v>
      </c>
      <c r="M340" s="77">
        <f>Úrvinnsla!M340</f>
        <v>1</v>
      </c>
      <c r="N340" s="78">
        <f>Úrvinnsla!N340</f>
        <v>0</v>
      </c>
      <c r="P340" s="36">
        <f>Úrvinnsla!P340</f>
        <v>627</v>
      </c>
      <c r="Q340" s="37">
        <f>Úrvinnsla!Q340</f>
        <v>325</v>
      </c>
      <c r="R340" s="38">
        <f>Úrvinnsla!R340</f>
        <v>302</v>
      </c>
      <c r="S340" s="43">
        <f>Úrvinnsla!S340</f>
        <v>-3.1978746433139818E-2</v>
      </c>
      <c r="T340" s="44">
        <f>Úrvinnsla!T340</f>
        <v>2.9715635147102234E-2</v>
      </c>
      <c r="V340" s="36">
        <f>Úrvinnsla!V340</f>
        <v>21254</v>
      </c>
      <c r="W340" s="37">
        <f>Úrvinnsla!W340</f>
        <v>10674</v>
      </c>
      <c r="X340" s="38">
        <f>Úrvinnsla!X340</f>
        <v>10580</v>
      </c>
      <c r="Y340" s="10">
        <f>Úrvinnsla!Y340</f>
        <v>-3.2738715970015583E-2</v>
      </c>
      <c r="Z340" s="44">
        <f>Úrvinnsla!Z340</f>
        <v>3.2450404249837445E-2</v>
      </c>
    </row>
    <row r="341" spans="2:26" x14ac:dyDescent="0.25">
      <c r="B341" s="65" t="s">
        <v>60</v>
      </c>
      <c r="C341" s="73">
        <f>Úrvinnsla!C341</f>
        <v>319</v>
      </c>
      <c r="D341" s="74">
        <f>Úrvinnsla!D341</f>
        <v>172</v>
      </c>
      <c r="E341" s="75">
        <f>Úrvinnsla!E341</f>
        <v>147</v>
      </c>
      <c r="F341" s="76">
        <f>Úrvinnsla!F341</f>
        <v>269</v>
      </c>
      <c r="G341" s="77">
        <f>Úrvinnsla!G341</f>
        <v>132</v>
      </c>
      <c r="H341" s="78">
        <f>Úrvinnsla!H341</f>
        <v>137</v>
      </c>
      <c r="I341" s="79">
        <f>Úrvinnsla!I341</f>
        <v>36</v>
      </c>
      <c r="J341" s="74">
        <f>Úrvinnsla!J341</f>
        <v>18</v>
      </c>
      <c r="K341" s="75">
        <f>Úrvinnsla!K341</f>
        <v>18</v>
      </c>
      <c r="L341" s="76">
        <f>Úrvinnsla!L341</f>
        <v>3</v>
      </c>
      <c r="M341" s="77">
        <f>Úrvinnsla!M341</f>
        <v>3</v>
      </c>
      <c r="N341" s="78">
        <f>Úrvinnsla!N341</f>
        <v>0</v>
      </c>
      <c r="P341" s="36">
        <f>Úrvinnsla!P341</f>
        <v>627</v>
      </c>
      <c r="Q341" s="37">
        <f>Úrvinnsla!Q341</f>
        <v>325</v>
      </c>
      <c r="R341" s="38">
        <f>Úrvinnsla!R341</f>
        <v>302</v>
      </c>
      <c r="S341" s="43">
        <f>Úrvinnsla!S341</f>
        <v>-3.1978746433139818E-2</v>
      </c>
      <c r="T341" s="44">
        <f>Úrvinnsla!T341</f>
        <v>2.9715635147102234E-2</v>
      </c>
      <c r="V341" s="36">
        <f>Úrvinnsla!V341</f>
        <v>20149</v>
      </c>
      <c r="W341" s="37">
        <f>Úrvinnsla!W341</f>
        <v>9932</v>
      </c>
      <c r="X341" s="38">
        <f>Úrvinnsla!X341</f>
        <v>10217</v>
      </c>
      <c r="Y341" s="10">
        <f>Úrvinnsla!Y341</f>
        <v>-3.0462893668183881E-2</v>
      </c>
      <c r="Z341" s="44">
        <f>Úrvinnsla!Z341</f>
        <v>3.133703026659633E-2</v>
      </c>
    </row>
    <row r="342" spans="2:26" x14ac:dyDescent="0.25">
      <c r="B342" s="65" t="s">
        <v>61</v>
      </c>
      <c r="C342" s="73">
        <f>Úrvinnsla!C342</f>
        <v>341</v>
      </c>
      <c r="D342" s="74">
        <f>Úrvinnsla!D342</f>
        <v>191</v>
      </c>
      <c r="E342" s="75">
        <f>Úrvinnsla!E342</f>
        <v>150</v>
      </c>
      <c r="F342" s="76">
        <f>Úrvinnsla!F342</f>
        <v>328</v>
      </c>
      <c r="G342" s="77">
        <f>Úrvinnsla!G342</f>
        <v>163</v>
      </c>
      <c r="H342" s="78">
        <f>Úrvinnsla!H342</f>
        <v>165</v>
      </c>
      <c r="I342" s="79">
        <f>Úrvinnsla!I342</f>
        <v>45</v>
      </c>
      <c r="J342" s="74">
        <f>Úrvinnsla!J342</f>
        <v>20</v>
      </c>
      <c r="K342" s="75">
        <f>Úrvinnsla!K342</f>
        <v>25</v>
      </c>
      <c r="L342" s="76">
        <f>Úrvinnsla!L342</f>
        <v>14</v>
      </c>
      <c r="M342" s="77">
        <f>Úrvinnsla!M342</f>
        <v>7</v>
      </c>
      <c r="N342" s="78">
        <f>Úrvinnsla!N342</f>
        <v>7</v>
      </c>
      <c r="P342" s="36">
        <f>Úrvinnsla!P342</f>
        <v>728</v>
      </c>
      <c r="Q342" s="37">
        <f>Úrvinnsla!Q342</f>
        <v>381</v>
      </c>
      <c r="R342" s="38">
        <f>Úrvinnsla!R342</f>
        <v>347</v>
      </c>
      <c r="S342" s="43">
        <f>Úrvinnsla!S342</f>
        <v>-3.7488930433926988E-2</v>
      </c>
      <c r="T342" s="44">
        <f>Úrvinnsla!T342</f>
        <v>3.4143461576306211E-2</v>
      </c>
      <c r="V342" s="36">
        <f>Úrvinnsla!V342</f>
        <v>21274</v>
      </c>
      <c r="W342" s="37">
        <f>Úrvinnsla!W342</f>
        <v>10447</v>
      </c>
      <c r="X342" s="38">
        <f>Úrvinnsla!X342</f>
        <v>10827</v>
      </c>
      <c r="Y342" s="10">
        <f>Úrvinnsla!Y342</f>
        <v>-3.204247383724497E-2</v>
      </c>
      <c r="Z342" s="44">
        <f>Úrvinnsla!Z342</f>
        <v>3.3207989301794895E-2</v>
      </c>
    </row>
    <row r="343" spans="2:26" x14ac:dyDescent="0.25">
      <c r="B343" s="65" t="s">
        <v>62</v>
      </c>
      <c r="C343" s="73">
        <f>Úrvinnsla!C343</f>
        <v>316</v>
      </c>
      <c r="D343" s="74">
        <f>Úrvinnsla!D343</f>
        <v>173</v>
      </c>
      <c r="E343" s="75">
        <f>Úrvinnsla!E343</f>
        <v>143</v>
      </c>
      <c r="F343" s="76">
        <f>Úrvinnsla!F343</f>
        <v>314</v>
      </c>
      <c r="G343" s="77">
        <f>Úrvinnsla!G343</f>
        <v>165</v>
      </c>
      <c r="H343" s="78">
        <f>Úrvinnsla!H343</f>
        <v>149</v>
      </c>
      <c r="I343" s="79">
        <f>Úrvinnsla!I343</f>
        <v>55</v>
      </c>
      <c r="J343" s="74">
        <f>Úrvinnsla!J343</f>
        <v>30</v>
      </c>
      <c r="K343" s="75">
        <f>Úrvinnsla!K343</f>
        <v>25</v>
      </c>
      <c r="L343" s="76">
        <f>Úrvinnsla!L343</f>
        <v>8</v>
      </c>
      <c r="M343" s="77">
        <f>Úrvinnsla!M343</f>
        <v>4</v>
      </c>
      <c r="N343" s="78">
        <f>Úrvinnsla!N343</f>
        <v>4</v>
      </c>
      <c r="P343" s="36">
        <f>Úrvinnsla!P343</f>
        <v>693</v>
      </c>
      <c r="Q343" s="37">
        <f>Úrvinnsla!Q343</f>
        <v>372</v>
      </c>
      <c r="R343" s="38">
        <f>Úrvinnsla!R343</f>
        <v>321</v>
      </c>
      <c r="S343" s="43">
        <f>Úrvinnsla!S343</f>
        <v>-3.6603365148086195E-2</v>
      </c>
      <c r="T343" s="44">
        <f>Úrvinnsla!T343</f>
        <v>3.1585161861655026E-2</v>
      </c>
      <c r="V343" s="36">
        <f>Úrvinnsla!V343</f>
        <v>20665</v>
      </c>
      <c r="W343" s="37">
        <f>Úrvinnsla!W343</f>
        <v>10305</v>
      </c>
      <c r="X343" s="38">
        <f>Úrvinnsla!X343</f>
        <v>10360</v>
      </c>
      <c r="Y343" s="10">
        <f>Úrvinnsla!Y343</f>
        <v>-3.1606939111018417E-2</v>
      </c>
      <c r="Z343" s="44">
        <f>Úrvinnsla!Z343</f>
        <v>3.177563213878222E-2</v>
      </c>
    </row>
    <row r="344" spans="2:26" x14ac:dyDescent="0.25">
      <c r="B344" s="65" t="s">
        <v>63</v>
      </c>
      <c r="C344" s="73">
        <f>Úrvinnsla!C344</f>
        <v>241</v>
      </c>
      <c r="D344" s="74">
        <f>Úrvinnsla!D344</f>
        <v>144</v>
      </c>
      <c r="E344" s="75">
        <f>Úrvinnsla!E344</f>
        <v>97</v>
      </c>
      <c r="F344" s="76">
        <f>Úrvinnsla!F344</f>
        <v>280</v>
      </c>
      <c r="G344" s="77">
        <f>Úrvinnsla!G344</f>
        <v>143</v>
      </c>
      <c r="H344" s="78">
        <f>Úrvinnsla!H344</f>
        <v>137</v>
      </c>
      <c r="I344" s="79">
        <f>Úrvinnsla!I344</f>
        <v>46</v>
      </c>
      <c r="J344" s="74">
        <f>Úrvinnsla!J344</f>
        <v>27</v>
      </c>
      <c r="K344" s="75">
        <f>Úrvinnsla!K344</f>
        <v>19</v>
      </c>
      <c r="L344" s="76">
        <f>Úrvinnsla!L344</f>
        <v>7</v>
      </c>
      <c r="M344" s="77">
        <f>Úrvinnsla!M344</f>
        <v>5</v>
      </c>
      <c r="N344" s="78">
        <f>Úrvinnsla!N344</f>
        <v>2</v>
      </c>
      <c r="P344" s="36">
        <f>Úrvinnsla!P344</f>
        <v>574</v>
      </c>
      <c r="Q344" s="37">
        <f>Úrvinnsla!Q344</f>
        <v>319</v>
      </c>
      <c r="R344" s="38">
        <f>Úrvinnsla!R344</f>
        <v>255</v>
      </c>
      <c r="S344" s="43">
        <f>Úrvinnsla!S344</f>
        <v>-3.1388369575912622E-2</v>
      </c>
      <c r="T344" s="44">
        <f>Úrvinnsla!T344</f>
        <v>2.509101643215586E-2</v>
      </c>
      <c r="V344" s="36">
        <f>Úrvinnsla!V344</f>
        <v>17789</v>
      </c>
      <c r="W344" s="37">
        <f>Úrvinnsla!W344</f>
        <v>8859</v>
      </c>
      <c r="X344" s="38">
        <f>Úrvinnsla!X344</f>
        <v>8930</v>
      </c>
      <c r="Y344" s="10">
        <f>Úrvinnsla!Y344</f>
        <v>-2.7171846053810008E-2</v>
      </c>
      <c r="Z344" s="44">
        <f>Úrvinnsla!Z344</f>
        <v>2.7389613416923284E-2</v>
      </c>
    </row>
    <row r="345" spans="2:26" x14ac:dyDescent="0.25">
      <c r="B345" s="65" t="s">
        <v>64</v>
      </c>
      <c r="C345" s="73">
        <f>Úrvinnsla!C345</f>
        <v>240</v>
      </c>
      <c r="D345" s="74">
        <f>Úrvinnsla!D345</f>
        <v>124</v>
      </c>
      <c r="E345" s="75">
        <f>Úrvinnsla!E345</f>
        <v>116</v>
      </c>
      <c r="F345" s="76">
        <f>Úrvinnsla!F345</f>
        <v>228</v>
      </c>
      <c r="G345" s="77">
        <f>Úrvinnsla!G345</f>
        <v>135</v>
      </c>
      <c r="H345" s="78">
        <f>Úrvinnsla!H345</f>
        <v>93</v>
      </c>
      <c r="I345" s="79">
        <f>Úrvinnsla!I345</f>
        <v>48</v>
      </c>
      <c r="J345" s="74">
        <f>Úrvinnsla!J345</f>
        <v>28</v>
      </c>
      <c r="K345" s="75">
        <f>Úrvinnsla!K345</f>
        <v>20</v>
      </c>
      <c r="L345" s="76">
        <f>Úrvinnsla!L345</f>
        <v>4</v>
      </c>
      <c r="M345" s="77">
        <f>Úrvinnsla!M345</f>
        <v>3</v>
      </c>
      <c r="N345" s="78">
        <f>Úrvinnsla!N345</f>
        <v>1</v>
      </c>
      <c r="P345" s="36">
        <f>Úrvinnsla!P345</f>
        <v>520</v>
      </c>
      <c r="Q345" s="37">
        <f>Úrvinnsla!Q345</f>
        <v>290</v>
      </c>
      <c r="R345" s="38">
        <f>Úrvinnsla!R345</f>
        <v>230</v>
      </c>
      <c r="S345" s="43">
        <f>Úrvinnsla!S345</f>
        <v>-2.8534881432647839E-2</v>
      </c>
      <c r="T345" s="44">
        <f>Úrvinnsla!T345</f>
        <v>2.2631112860375873E-2</v>
      </c>
      <c r="V345" s="36">
        <f>Úrvinnsla!V345</f>
        <v>14933</v>
      </c>
      <c r="W345" s="37">
        <f>Úrvinnsla!W345</f>
        <v>7620</v>
      </c>
      <c r="X345" s="38">
        <f>Úrvinnsla!X345</f>
        <v>7313</v>
      </c>
      <c r="Y345" s="10">
        <f>Úrvinnsla!Y345</f>
        <v>-2.3371652210185379E-2</v>
      </c>
      <c r="Z345" s="44">
        <f>Úrvinnsla!Z345</f>
        <v>2.2430038400667412E-2</v>
      </c>
    </row>
    <row r="346" spans="2:26" x14ac:dyDescent="0.25">
      <c r="B346" s="65" t="s">
        <v>65</v>
      </c>
      <c r="C346" s="73">
        <f>Úrvinnsla!C346</f>
        <v>194</v>
      </c>
      <c r="D346" s="74">
        <f>Úrvinnsla!D346</f>
        <v>106</v>
      </c>
      <c r="E346" s="75">
        <f>Úrvinnsla!E346</f>
        <v>88</v>
      </c>
      <c r="F346" s="76">
        <f>Úrvinnsla!F346</f>
        <v>196</v>
      </c>
      <c r="G346" s="77">
        <f>Úrvinnsla!G346</f>
        <v>104</v>
      </c>
      <c r="H346" s="78">
        <f>Úrvinnsla!H346</f>
        <v>92</v>
      </c>
      <c r="I346" s="79">
        <f>Úrvinnsla!I346</f>
        <v>27</v>
      </c>
      <c r="J346" s="74">
        <f>Úrvinnsla!J346</f>
        <v>14</v>
      </c>
      <c r="K346" s="75">
        <f>Úrvinnsla!K346</f>
        <v>13</v>
      </c>
      <c r="L346" s="76">
        <f>Úrvinnsla!L346</f>
        <v>3</v>
      </c>
      <c r="M346" s="77">
        <f>Úrvinnsla!M346</f>
        <v>1</v>
      </c>
      <c r="N346" s="78">
        <f>Úrvinnsla!N346</f>
        <v>2</v>
      </c>
      <c r="P346" s="36">
        <f>Úrvinnsla!P346</f>
        <v>420</v>
      </c>
      <c r="Q346" s="37">
        <f>Úrvinnsla!Q346</f>
        <v>225</v>
      </c>
      <c r="R346" s="38">
        <f>Úrvinnsla!R346</f>
        <v>195</v>
      </c>
      <c r="S346" s="43">
        <f>Úrvinnsla!S346</f>
        <v>-2.2139132146019876E-2</v>
      </c>
      <c r="T346" s="44">
        <f>Úrvinnsla!T346</f>
        <v>1.9187247859883894E-2</v>
      </c>
      <c r="V346" s="36">
        <f>Úrvinnsla!V346</f>
        <v>11107</v>
      </c>
      <c r="W346" s="37">
        <f>Úrvinnsla!W346</f>
        <v>5433</v>
      </c>
      <c r="X346" s="38">
        <f>Úrvinnsla!X346</f>
        <v>5674</v>
      </c>
      <c r="Y346" s="10">
        <f>Úrvinnsla!Y346</f>
        <v>-1.6663803997104615E-2</v>
      </c>
      <c r="Z346" s="44">
        <f>Úrvinnsla!Z346</f>
        <v>1.7402986173306014E-2</v>
      </c>
    </row>
    <row r="347" spans="2:26" x14ac:dyDescent="0.25">
      <c r="B347" s="65" t="s">
        <v>66</v>
      </c>
      <c r="C347" s="73">
        <f>Úrvinnsla!C347</f>
        <v>101</v>
      </c>
      <c r="D347" s="74">
        <f>Úrvinnsla!D347</f>
        <v>50</v>
      </c>
      <c r="E347" s="75">
        <f>Úrvinnsla!E347</f>
        <v>51</v>
      </c>
      <c r="F347" s="76">
        <f>Úrvinnsla!F347</f>
        <v>128</v>
      </c>
      <c r="G347" s="77">
        <f>Úrvinnsla!G347</f>
        <v>66</v>
      </c>
      <c r="H347" s="78">
        <f>Úrvinnsla!H347</f>
        <v>62</v>
      </c>
      <c r="I347" s="79">
        <f>Úrvinnsla!I347</f>
        <v>18</v>
      </c>
      <c r="J347" s="74">
        <f>Úrvinnsla!J347</f>
        <v>9</v>
      </c>
      <c r="K347" s="75">
        <f>Úrvinnsla!K347</f>
        <v>9</v>
      </c>
      <c r="L347" s="76">
        <f>Úrvinnsla!L347</f>
        <v>1</v>
      </c>
      <c r="M347" s="77">
        <f>Úrvinnsla!M347</f>
        <v>1</v>
      </c>
      <c r="N347" s="78">
        <f>Úrvinnsla!N347</f>
        <v>0</v>
      </c>
      <c r="P347" s="36">
        <f>Úrvinnsla!P347</f>
        <v>248</v>
      </c>
      <c r="Q347" s="37">
        <f>Úrvinnsla!Q347</f>
        <v>126</v>
      </c>
      <c r="R347" s="38">
        <f>Úrvinnsla!R347</f>
        <v>122</v>
      </c>
      <c r="S347" s="43">
        <f>Úrvinnsla!S347</f>
        <v>-1.2397914001771131E-2</v>
      </c>
      <c r="T347" s="44">
        <f>Úrvinnsla!T347</f>
        <v>1.2004329430286332E-2</v>
      </c>
      <c r="V347" s="36">
        <f>Úrvinnsla!V347</f>
        <v>7680</v>
      </c>
      <c r="W347" s="37">
        <f>Úrvinnsla!W347</f>
        <v>3631</v>
      </c>
      <c r="X347" s="38">
        <f>Úrvinnsla!X347</f>
        <v>4049</v>
      </c>
      <c r="Y347" s="10">
        <f>Úrvinnsla!Y347</f>
        <v>-1.1136806978370486E-2</v>
      </c>
      <c r="Z347" s="44">
        <f>Úrvinnsla!Z347</f>
        <v>1.2418873989375407E-2</v>
      </c>
    </row>
    <row r="348" spans="2:26" x14ac:dyDescent="0.25">
      <c r="B348" s="65" t="s">
        <v>67</v>
      </c>
      <c r="C348" s="73">
        <f>Úrvinnsla!C348</f>
        <v>66</v>
      </c>
      <c r="D348" s="74">
        <f>Úrvinnsla!D348</f>
        <v>35</v>
      </c>
      <c r="E348" s="75">
        <f>Úrvinnsla!E348</f>
        <v>31</v>
      </c>
      <c r="F348" s="76">
        <f>Úrvinnsla!F348</f>
        <v>86</v>
      </c>
      <c r="G348" s="77">
        <f>Úrvinnsla!G348</f>
        <v>41</v>
      </c>
      <c r="H348" s="78">
        <f>Úrvinnsla!H348</f>
        <v>45</v>
      </c>
      <c r="I348" s="79">
        <f>Úrvinnsla!I348</f>
        <v>23</v>
      </c>
      <c r="J348" s="74">
        <f>Úrvinnsla!J348</f>
        <v>10</v>
      </c>
      <c r="K348" s="75">
        <f>Úrvinnsla!K348</f>
        <v>13</v>
      </c>
      <c r="L348" s="76">
        <f>Úrvinnsla!L348</f>
        <v>1</v>
      </c>
      <c r="M348" s="77">
        <f>Úrvinnsla!M348</f>
        <v>0</v>
      </c>
      <c r="N348" s="78">
        <f>Úrvinnsla!N348</f>
        <v>1</v>
      </c>
      <c r="P348" s="36">
        <f>Úrvinnsla!P348</f>
        <v>176</v>
      </c>
      <c r="Q348" s="37">
        <f>Úrvinnsla!Q348</f>
        <v>86</v>
      </c>
      <c r="R348" s="38">
        <f>Úrvinnsla!R348</f>
        <v>90</v>
      </c>
      <c r="S348" s="43">
        <f>Úrvinnsla!S348</f>
        <v>-8.4620682869231533E-3</v>
      </c>
      <c r="T348" s="44">
        <f>Úrvinnsla!T348</f>
        <v>8.8556528584079509E-3</v>
      </c>
      <c r="V348" s="36">
        <f>Úrvinnsla!V348</f>
        <v>6130</v>
      </c>
      <c r="W348" s="37">
        <f>Úrvinnsla!W348</f>
        <v>2768</v>
      </c>
      <c r="X348" s="38">
        <f>Úrvinnsla!X348</f>
        <v>3362</v>
      </c>
      <c r="Y348" s="10">
        <f>Úrvinnsla!Y348</f>
        <v>-8.4898600154584159E-3</v>
      </c>
      <c r="Z348" s="44">
        <f>Úrvinnsla!Z348</f>
        <v>1.0311744715307512E-2</v>
      </c>
    </row>
    <row r="349" spans="2:26" x14ac:dyDescent="0.25">
      <c r="B349" s="65" t="s">
        <v>68</v>
      </c>
      <c r="C349" s="73">
        <f>Úrvinnsla!C349</f>
        <v>54</v>
      </c>
      <c r="D349" s="74">
        <f>Úrvinnsla!D349</f>
        <v>22</v>
      </c>
      <c r="E349" s="75">
        <f>Úrvinnsla!E349</f>
        <v>32</v>
      </c>
      <c r="F349" s="76">
        <f>Úrvinnsla!F349</f>
        <v>56</v>
      </c>
      <c r="G349" s="77">
        <f>Úrvinnsla!G349</f>
        <v>29</v>
      </c>
      <c r="H349" s="78">
        <f>Úrvinnsla!H349</f>
        <v>27</v>
      </c>
      <c r="I349" s="79">
        <f>Úrvinnsla!I349</f>
        <v>24</v>
      </c>
      <c r="J349" s="74">
        <f>Úrvinnsla!J349</f>
        <v>11</v>
      </c>
      <c r="K349" s="75">
        <f>Úrvinnsla!K349</f>
        <v>13</v>
      </c>
      <c r="L349" s="76">
        <f>Úrvinnsla!L349</f>
        <v>1</v>
      </c>
      <c r="M349" s="77">
        <f>Úrvinnsla!M349</f>
        <v>0</v>
      </c>
      <c r="N349" s="78">
        <f>Úrvinnsla!N349</f>
        <v>1</v>
      </c>
      <c r="P349" s="36">
        <f>Úrvinnsla!P349</f>
        <v>135</v>
      </c>
      <c r="Q349" s="37">
        <f>Úrvinnsla!Q349</f>
        <v>62</v>
      </c>
      <c r="R349" s="38">
        <f>Úrvinnsla!R349</f>
        <v>73</v>
      </c>
      <c r="S349" s="43">
        <f>Úrvinnsla!S349</f>
        <v>-6.1005608580143658E-3</v>
      </c>
      <c r="T349" s="44">
        <f>Úrvinnsla!T349</f>
        <v>7.1829184295975597E-3</v>
      </c>
      <c r="V349" s="36">
        <f>Úrvinnsla!V349</f>
        <v>4036</v>
      </c>
      <c r="W349" s="37">
        <f>Úrvinnsla!W349</f>
        <v>1630</v>
      </c>
      <c r="X349" s="38">
        <f>Úrvinnsla!X349</f>
        <v>2406</v>
      </c>
      <c r="Y349" s="10">
        <f>Úrvinnsla!Y349</f>
        <v>-4.9994479137273184E-3</v>
      </c>
      <c r="Z349" s="44">
        <f>Úrvinnsla!Z349</f>
        <v>7.3795531781766432E-3</v>
      </c>
    </row>
    <row r="350" spans="2:26" x14ac:dyDescent="0.25">
      <c r="B350" s="65" t="s">
        <v>69</v>
      </c>
      <c r="C350" s="73">
        <f>Úrvinnsla!C350</f>
        <v>18</v>
      </c>
      <c r="D350" s="74">
        <f>Úrvinnsla!D350</f>
        <v>6</v>
      </c>
      <c r="E350" s="75">
        <f>Úrvinnsla!E350</f>
        <v>12</v>
      </c>
      <c r="F350" s="76">
        <f>Úrvinnsla!F350</f>
        <v>19</v>
      </c>
      <c r="G350" s="77">
        <f>Úrvinnsla!G350</f>
        <v>6</v>
      </c>
      <c r="H350" s="78">
        <f>Úrvinnsla!H350</f>
        <v>13</v>
      </c>
      <c r="I350" s="79">
        <f>Úrvinnsla!I350</f>
        <v>4</v>
      </c>
      <c r="J350" s="74">
        <f>Úrvinnsla!J350</f>
        <v>2</v>
      </c>
      <c r="K350" s="75">
        <f>Úrvinnsla!K350</f>
        <v>2</v>
      </c>
      <c r="L350" s="76">
        <f>Úrvinnsla!L350</f>
        <v>0</v>
      </c>
      <c r="M350" s="77">
        <f>Úrvinnsla!M350</f>
        <v>0</v>
      </c>
      <c r="N350" s="78">
        <f>Úrvinnsla!N350</f>
        <v>0</v>
      </c>
      <c r="P350" s="36">
        <f>Úrvinnsla!P350</f>
        <v>41</v>
      </c>
      <c r="Q350" s="37">
        <f>Úrvinnsla!Q350</f>
        <v>14</v>
      </c>
      <c r="R350" s="38">
        <f>Úrvinnsla!R350</f>
        <v>27</v>
      </c>
      <c r="S350" s="43">
        <f>Úrvinnsla!S350</f>
        <v>-1.3775460001967923E-3</v>
      </c>
      <c r="T350" s="44">
        <f>Úrvinnsla!T350</f>
        <v>2.6566958575223853E-3</v>
      </c>
      <c r="V350" s="36">
        <f>Úrvinnsla!V350</f>
        <v>1594</v>
      </c>
      <c r="W350" s="37">
        <f>Úrvinnsla!W350</f>
        <v>515</v>
      </c>
      <c r="X350" s="38">
        <f>Úrvinnsla!X350</f>
        <v>1079</v>
      </c>
      <c r="Y350" s="10">
        <f>Úrvinnsla!Y350</f>
        <v>-1.5795801690610854E-3</v>
      </c>
      <c r="Z350" s="44">
        <f>Úrvinnsla!Z350</f>
        <v>3.3094504901299243E-3</v>
      </c>
    </row>
    <row r="351" spans="2:26" x14ac:dyDescent="0.25">
      <c r="B351" s="65" t="s">
        <v>70</v>
      </c>
      <c r="C351" s="73">
        <f>Úrvinnsla!C351</f>
        <v>5</v>
      </c>
      <c r="D351" s="74">
        <f>Úrvinnsla!D351</f>
        <v>4</v>
      </c>
      <c r="E351" s="75">
        <f>Úrvinnsla!E351</f>
        <v>1</v>
      </c>
      <c r="F351" s="76">
        <f>Úrvinnsla!F351</f>
        <v>1</v>
      </c>
      <c r="G351" s="77">
        <f>Úrvinnsla!G351</f>
        <v>0</v>
      </c>
      <c r="H351" s="78">
        <f>Úrvinnsla!H351</f>
        <v>1</v>
      </c>
      <c r="I351" s="79">
        <f>Úrvinnsla!I351</f>
        <v>1</v>
      </c>
      <c r="J351" s="74">
        <f>Úrvinnsla!J351</f>
        <v>0</v>
      </c>
      <c r="K351" s="75">
        <f>Úrvinnsla!K351</f>
        <v>1</v>
      </c>
      <c r="L351" s="76">
        <f>Úrvinnsla!L351</f>
        <v>0</v>
      </c>
      <c r="M351" s="77">
        <f>Úrvinnsla!M351</f>
        <v>0</v>
      </c>
      <c r="N351" s="78">
        <f>Úrvinnsla!N351</f>
        <v>0</v>
      </c>
      <c r="P351" s="36">
        <f>Úrvinnsla!P351</f>
        <v>7</v>
      </c>
      <c r="Q351" s="37">
        <f>Úrvinnsla!Q351</f>
        <v>4</v>
      </c>
      <c r="R351" s="38">
        <f>Úrvinnsla!R351</f>
        <v>3</v>
      </c>
      <c r="S351" s="43">
        <f>Úrvinnsla!S351</f>
        <v>-3.9358457148479779E-4</v>
      </c>
      <c r="T351" s="44">
        <f>Úrvinnsla!T351</f>
        <v>2.9518842861359833E-4</v>
      </c>
      <c r="V351" s="36">
        <f>Úrvinnsla!V351</f>
        <v>306</v>
      </c>
      <c r="W351" s="37">
        <f>Úrvinnsla!W351</f>
        <v>88</v>
      </c>
      <c r="X351" s="38">
        <f>Úrvinnsla!X351</f>
        <v>218</v>
      </c>
      <c r="Y351" s="10">
        <f>Úrvinnsla!Y351</f>
        <v>-2.6990884442208837E-4</v>
      </c>
      <c r="Z351" s="44">
        <f>Úrvinnsla!Z351</f>
        <v>6.6863781913653706E-4</v>
      </c>
    </row>
    <row r="352" spans="2:26" ht="15.75" thickBot="1" x14ac:dyDescent="0.3">
      <c r="B352" s="65" t="s">
        <v>71</v>
      </c>
      <c r="C352" s="80">
        <f>Úrvinnsla!C352</f>
        <v>1</v>
      </c>
      <c r="D352" s="81">
        <f>Úrvinnsla!D352</f>
        <v>1</v>
      </c>
      <c r="E352" s="82">
        <f>Úrvinnsla!E352</f>
        <v>0</v>
      </c>
      <c r="F352" s="83">
        <f>Úrvinnsla!F352</f>
        <v>0</v>
      </c>
      <c r="G352" s="84">
        <f>Úrvinnsla!G352</f>
        <v>0</v>
      </c>
      <c r="H352" s="85">
        <f>Úrvinnsla!H352</f>
        <v>0</v>
      </c>
      <c r="I352" s="86">
        <f>Úrvinnsla!I352</f>
        <v>0</v>
      </c>
      <c r="J352" s="81">
        <f>Úrvinnsla!J352</f>
        <v>0</v>
      </c>
      <c r="K352" s="82">
        <f>Úrvinnsla!K352</f>
        <v>0</v>
      </c>
      <c r="L352" s="83">
        <f>Úrvinnsla!L352</f>
        <v>0</v>
      </c>
      <c r="M352" s="84">
        <f>Úrvinnsla!M352</f>
        <v>0</v>
      </c>
      <c r="N352" s="85">
        <f>Úrvinnsla!N352</f>
        <v>0</v>
      </c>
      <c r="P352" s="39">
        <f>Úrvinnsla!P352</f>
        <v>1</v>
      </c>
      <c r="Q352" s="40">
        <f>Úrvinnsla!Q352</f>
        <v>1</v>
      </c>
      <c r="R352" s="41">
        <f>Úrvinnsla!R352</f>
        <v>0</v>
      </c>
      <c r="S352" s="45">
        <f>Úrvinnsla!S352</f>
        <v>-9.8396142871199447E-5</v>
      </c>
      <c r="T352" s="46">
        <f>Úrvinnsla!T352</f>
        <v>0</v>
      </c>
      <c r="V352" s="39">
        <f>Úrvinnsla!V352</f>
        <v>37</v>
      </c>
      <c r="W352" s="40">
        <f>Úrvinnsla!W352</f>
        <v>13</v>
      </c>
      <c r="X352" s="41">
        <f>Úrvinnsla!X352</f>
        <v>24</v>
      </c>
      <c r="Y352" s="51">
        <f>Úrvinnsla!Y352</f>
        <v>-3.9872897471444872E-5</v>
      </c>
      <c r="Z352" s="46">
        <f>Úrvinnsla!Z352</f>
        <v>7.3611503024205918E-5</v>
      </c>
    </row>
    <row r="353" spans="1:26" x14ac:dyDescent="0.25">
      <c r="C353" s="107"/>
      <c r="D353" s="107"/>
      <c r="H353" s="107"/>
      <c r="I353" s="107"/>
      <c r="J353" s="108"/>
      <c r="O353" s="2" t="s">
        <v>46</v>
      </c>
      <c r="P353" s="9">
        <f>SUM(P332:P352)</f>
        <v>10163</v>
      </c>
      <c r="Q353" s="9">
        <f>SUM(Q332:Q352)</f>
        <v>5334</v>
      </c>
      <c r="R353" s="9">
        <f>SUM(R332:R352)</f>
        <v>4829</v>
      </c>
      <c r="U353" s="2" t="s">
        <v>46</v>
      </c>
      <c r="V353" s="9">
        <f>SUM(V332:V352)</f>
        <v>326036</v>
      </c>
      <c r="W353" s="9">
        <f>SUM(W332:W352)</f>
        <v>163321</v>
      </c>
      <c r="X353" s="9">
        <f>SUM(X332:X352)</f>
        <v>162715</v>
      </c>
    </row>
    <row r="354" spans="1:26" ht="15.75" thickBot="1" x14ac:dyDescent="0.3"/>
    <row r="355" spans="1:26" ht="21.75" thickBot="1" x14ac:dyDescent="0.4">
      <c r="A355" s="2" t="s">
        <v>44</v>
      </c>
      <c r="B355" s="64">
        <v>2017</v>
      </c>
      <c r="C355" s="127" t="s">
        <v>34</v>
      </c>
      <c r="D355" s="128"/>
      <c r="E355" s="129"/>
      <c r="F355" s="127" t="s">
        <v>35</v>
      </c>
      <c r="G355" s="128"/>
      <c r="H355" s="129"/>
      <c r="I355" s="127" t="s">
        <v>36</v>
      </c>
      <c r="J355" s="128"/>
      <c r="K355" s="129"/>
      <c r="L355" s="127" t="s">
        <v>37</v>
      </c>
      <c r="M355" s="128"/>
      <c r="N355" s="129"/>
      <c r="O355" s="42"/>
      <c r="P355" s="130" t="s">
        <v>44</v>
      </c>
      <c r="Q355" s="131"/>
      <c r="R355" s="132"/>
      <c r="S355" s="133">
        <f>B355</f>
        <v>2017</v>
      </c>
      <c r="T355" s="134"/>
      <c r="V355" s="130" t="s">
        <v>45</v>
      </c>
      <c r="W355" s="131"/>
      <c r="X355" s="132"/>
      <c r="Y355" s="133">
        <f>B355</f>
        <v>2017</v>
      </c>
      <c r="Z355" s="134"/>
    </row>
    <row r="356" spans="1:26" ht="15.75" thickBot="1" x14ac:dyDescent="0.3">
      <c r="A356" s="2"/>
      <c r="B356" s="65"/>
      <c r="C356" s="13" t="s">
        <v>46</v>
      </c>
      <c r="D356" s="12" t="s">
        <v>47</v>
      </c>
      <c r="E356" s="14" t="s">
        <v>48</v>
      </c>
      <c r="F356" s="13" t="s">
        <v>46</v>
      </c>
      <c r="G356" s="12" t="s">
        <v>47</v>
      </c>
      <c r="H356" s="14" t="s">
        <v>48</v>
      </c>
      <c r="I356" s="13" t="s">
        <v>46</v>
      </c>
      <c r="J356" s="12" t="s">
        <v>47</v>
      </c>
      <c r="K356" s="14" t="s">
        <v>48</v>
      </c>
      <c r="L356" s="13" t="s">
        <v>46</v>
      </c>
      <c r="M356" s="12" t="s">
        <v>47</v>
      </c>
      <c r="N356" s="14" t="s">
        <v>48</v>
      </c>
      <c r="O356" s="12"/>
      <c r="P356" s="21" t="s">
        <v>46</v>
      </c>
      <c r="Q356" s="22" t="s">
        <v>47</v>
      </c>
      <c r="R356" s="23" t="s">
        <v>48</v>
      </c>
      <c r="S356" s="18" t="s">
        <v>49</v>
      </c>
      <c r="T356" s="20" t="s">
        <v>50</v>
      </c>
      <c r="U356" s="2"/>
      <c r="V356" s="15" t="s">
        <v>46</v>
      </c>
      <c r="W356" s="16" t="s">
        <v>47</v>
      </c>
      <c r="X356" s="17" t="s">
        <v>48</v>
      </c>
      <c r="Y356" s="18" t="s">
        <v>49</v>
      </c>
      <c r="Z356" s="20" t="s">
        <v>50</v>
      </c>
    </row>
    <row r="357" spans="1:26" x14ac:dyDescent="0.25">
      <c r="B357" s="65" t="s">
        <v>51</v>
      </c>
      <c r="C357" s="66">
        <f>Úrvinnsla!C357</f>
        <v>372</v>
      </c>
      <c r="D357" s="67">
        <f>Úrvinnsla!D357</f>
        <v>193</v>
      </c>
      <c r="E357" s="68">
        <f>Úrvinnsla!E357</f>
        <v>179</v>
      </c>
      <c r="F357" s="69">
        <f>Úrvinnsla!F357</f>
        <v>338</v>
      </c>
      <c r="G357" s="70">
        <f>Úrvinnsla!G357</f>
        <v>173</v>
      </c>
      <c r="H357" s="71">
        <f>Úrvinnsla!H357</f>
        <v>165</v>
      </c>
      <c r="I357" s="72">
        <f>Úrvinnsla!I357</f>
        <v>17</v>
      </c>
      <c r="J357" s="67">
        <f>Úrvinnsla!J357</f>
        <v>6</v>
      </c>
      <c r="K357" s="68">
        <f>Úrvinnsla!K357</f>
        <v>11</v>
      </c>
      <c r="L357" s="69">
        <f>Úrvinnsla!L357</f>
        <v>4</v>
      </c>
      <c r="M357" s="70">
        <f>Úrvinnsla!M357</f>
        <v>2</v>
      </c>
      <c r="N357" s="71">
        <f>Úrvinnsla!N357</f>
        <v>2</v>
      </c>
      <c r="P357" s="33">
        <f>Úrvinnsla!P357</f>
        <v>731</v>
      </c>
      <c r="Q357" s="34">
        <f>Úrvinnsla!Q357</f>
        <v>374</v>
      </c>
      <c r="R357" s="35">
        <f>Úrvinnsla!R357</f>
        <v>357</v>
      </c>
      <c r="S357" s="43">
        <f>Úrvinnsla!S357</f>
        <v>-3.6637931034482756E-2</v>
      </c>
      <c r="T357" s="44">
        <f>Úrvinnsla!T357</f>
        <v>3.4972570532915359E-2</v>
      </c>
      <c r="V357" s="33">
        <f>Úrvinnsla!V357</f>
        <v>21334</v>
      </c>
      <c r="W357" s="34">
        <f>Úrvinnsla!W357</f>
        <v>10813</v>
      </c>
      <c r="X357" s="35">
        <f>Úrvinnsla!X357</f>
        <v>10521</v>
      </c>
      <c r="Y357" s="50">
        <f>Úrvinnsla!Y357</f>
        <v>-3.2519616128382257E-2</v>
      </c>
      <c r="Z357" s="48">
        <f>Úrvinnsla!Z357</f>
        <v>3.1641439127597315E-2</v>
      </c>
    </row>
    <row r="358" spans="1:26" x14ac:dyDescent="0.25">
      <c r="B358" s="65" t="s">
        <v>52</v>
      </c>
      <c r="C358" s="73">
        <f>Úrvinnsla!C358</f>
        <v>331</v>
      </c>
      <c r="D358" s="74">
        <f>Úrvinnsla!D358</f>
        <v>174</v>
      </c>
      <c r="E358" s="75">
        <f>Úrvinnsla!E358</f>
        <v>157</v>
      </c>
      <c r="F358" s="76">
        <f>Úrvinnsla!F358</f>
        <v>325</v>
      </c>
      <c r="G358" s="77">
        <f>Úrvinnsla!G358</f>
        <v>173</v>
      </c>
      <c r="H358" s="78">
        <f>Úrvinnsla!H358</f>
        <v>152</v>
      </c>
      <c r="I358" s="79">
        <f>Úrvinnsla!I358</f>
        <v>40</v>
      </c>
      <c r="J358" s="74">
        <f>Úrvinnsla!J358</f>
        <v>22</v>
      </c>
      <c r="K358" s="75">
        <f>Úrvinnsla!K358</f>
        <v>18</v>
      </c>
      <c r="L358" s="76">
        <f>Úrvinnsla!L358</f>
        <v>0</v>
      </c>
      <c r="M358" s="77">
        <f>Úrvinnsla!M358</f>
        <v>0</v>
      </c>
      <c r="N358" s="78">
        <f>Úrvinnsla!N358</f>
        <v>0</v>
      </c>
      <c r="P358" s="36">
        <f>Úrvinnsla!P358</f>
        <v>696</v>
      </c>
      <c r="Q358" s="37">
        <f>Úrvinnsla!Q358</f>
        <v>369</v>
      </c>
      <c r="R358" s="38">
        <f>Úrvinnsla!R358</f>
        <v>327</v>
      </c>
      <c r="S358" s="43">
        <f>Úrvinnsla!S358</f>
        <v>-3.6148119122257051E-2</v>
      </c>
      <c r="T358" s="44">
        <f>Úrvinnsla!T358</f>
        <v>3.2033699059561126E-2</v>
      </c>
      <c r="V358" s="36">
        <f>Úrvinnsla!V358</f>
        <v>23447</v>
      </c>
      <c r="W358" s="37">
        <f>Úrvinnsla!W358</f>
        <v>12062</v>
      </c>
      <c r="X358" s="38">
        <f>Úrvinnsla!X358</f>
        <v>11385</v>
      </c>
      <c r="Y358" s="10">
        <f>Úrvinnsla!Y358</f>
        <v>-3.6275928025575402E-2</v>
      </c>
      <c r="Z358" s="44">
        <f>Úrvinnsla!Z358</f>
        <v>3.4239880664166472E-2</v>
      </c>
    </row>
    <row r="359" spans="1:26" x14ac:dyDescent="0.25">
      <c r="B359" s="65" t="s">
        <v>53</v>
      </c>
      <c r="C359" s="73">
        <f>Úrvinnsla!C359</f>
        <v>315</v>
      </c>
      <c r="D359" s="74">
        <f>Úrvinnsla!D359</f>
        <v>170</v>
      </c>
      <c r="E359" s="75">
        <f>Úrvinnsla!E359</f>
        <v>145</v>
      </c>
      <c r="F359" s="76">
        <f>Úrvinnsla!F359</f>
        <v>298</v>
      </c>
      <c r="G359" s="77">
        <f>Úrvinnsla!G359</f>
        <v>159</v>
      </c>
      <c r="H359" s="78">
        <f>Úrvinnsla!H359</f>
        <v>139</v>
      </c>
      <c r="I359" s="79">
        <f>Úrvinnsla!I359</f>
        <v>49</v>
      </c>
      <c r="J359" s="74">
        <f>Úrvinnsla!J359</f>
        <v>17</v>
      </c>
      <c r="K359" s="75">
        <f>Úrvinnsla!K359</f>
        <v>32</v>
      </c>
      <c r="L359" s="76">
        <f>Úrvinnsla!L359</f>
        <v>2</v>
      </c>
      <c r="M359" s="77">
        <f>Úrvinnsla!M359</f>
        <v>2</v>
      </c>
      <c r="N359" s="78">
        <f>Úrvinnsla!N359</f>
        <v>0</v>
      </c>
      <c r="P359" s="36">
        <f>Úrvinnsla!P359</f>
        <v>664</v>
      </c>
      <c r="Q359" s="37">
        <f>Úrvinnsla!Q359</f>
        <v>348</v>
      </c>
      <c r="R359" s="38">
        <f>Úrvinnsla!R359</f>
        <v>316</v>
      </c>
      <c r="S359" s="43">
        <f>Úrvinnsla!S359</f>
        <v>-3.4090909090909088E-2</v>
      </c>
      <c r="T359" s="44">
        <f>Úrvinnsla!T359</f>
        <v>3.0956112852664575E-2</v>
      </c>
      <c r="V359" s="36">
        <f>Úrvinnsla!V359</f>
        <v>21632</v>
      </c>
      <c r="W359" s="37">
        <f>Úrvinnsla!W359</f>
        <v>11014</v>
      </c>
      <c r="X359" s="38">
        <f>Úrvinnsla!X359</f>
        <v>10618</v>
      </c>
      <c r="Y359" s="10">
        <f>Úrvinnsla!Y359</f>
        <v>-3.3124114680292444E-2</v>
      </c>
      <c r="Z359" s="44">
        <f>Úrvinnsla!Z359</f>
        <v>3.1933162309364917E-2</v>
      </c>
    </row>
    <row r="360" spans="1:26" x14ac:dyDescent="0.25">
      <c r="B360" s="65" t="s">
        <v>54</v>
      </c>
      <c r="C360" s="73">
        <f>Úrvinnsla!C360</f>
        <v>314</v>
      </c>
      <c r="D360" s="74">
        <f>Úrvinnsla!D360</f>
        <v>139</v>
      </c>
      <c r="E360" s="75">
        <f>Úrvinnsla!E360</f>
        <v>175</v>
      </c>
      <c r="F360" s="76">
        <f>Úrvinnsla!F360</f>
        <v>305</v>
      </c>
      <c r="G360" s="77">
        <f>Úrvinnsla!G360</f>
        <v>154</v>
      </c>
      <c r="H360" s="78">
        <f>Úrvinnsla!H360</f>
        <v>151</v>
      </c>
      <c r="I360" s="79">
        <f>Úrvinnsla!I360</f>
        <v>45</v>
      </c>
      <c r="J360" s="74">
        <f>Úrvinnsla!J360</f>
        <v>25</v>
      </c>
      <c r="K360" s="75">
        <f>Úrvinnsla!K360</f>
        <v>20</v>
      </c>
      <c r="L360" s="76">
        <f>Úrvinnsla!L360</f>
        <v>9</v>
      </c>
      <c r="M360" s="77">
        <f>Úrvinnsla!M360</f>
        <v>6</v>
      </c>
      <c r="N360" s="78">
        <f>Úrvinnsla!N360</f>
        <v>3</v>
      </c>
      <c r="P360" s="36">
        <f>Úrvinnsla!P360</f>
        <v>673</v>
      </c>
      <c r="Q360" s="37">
        <f>Úrvinnsla!Q360</f>
        <v>324</v>
      </c>
      <c r="R360" s="38">
        <f>Úrvinnsla!R360</f>
        <v>349</v>
      </c>
      <c r="S360" s="43">
        <f>Úrvinnsla!S360</f>
        <v>-3.1739811912225704E-2</v>
      </c>
      <c r="T360" s="44">
        <f>Úrvinnsla!T360</f>
        <v>3.4188871473354233E-2</v>
      </c>
      <c r="V360" s="36">
        <f>Úrvinnsla!V360</f>
        <v>21849</v>
      </c>
      <c r="W360" s="37">
        <f>Úrvinnsla!W360</f>
        <v>11099</v>
      </c>
      <c r="X360" s="38">
        <f>Úrvinnsla!X360</f>
        <v>10750</v>
      </c>
      <c r="Y360" s="10">
        <f>Úrvinnsla!Y360</f>
        <v>-3.3379748396274361E-2</v>
      </c>
      <c r="Z360" s="44">
        <f>Úrvinnsla!Z360</f>
        <v>3.2330146433007426E-2</v>
      </c>
    </row>
    <row r="361" spans="1:26" x14ac:dyDescent="0.25">
      <c r="B361" s="65" t="s">
        <v>55</v>
      </c>
      <c r="C361" s="73">
        <f>Úrvinnsla!C361</f>
        <v>367</v>
      </c>
      <c r="D361" s="74">
        <f>Úrvinnsla!D361</f>
        <v>205</v>
      </c>
      <c r="E361" s="75">
        <f>Úrvinnsla!E361</f>
        <v>162</v>
      </c>
      <c r="F361" s="76">
        <f>Úrvinnsla!F361</f>
        <v>303</v>
      </c>
      <c r="G361" s="77">
        <f>Úrvinnsla!G361</f>
        <v>155</v>
      </c>
      <c r="H361" s="78">
        <f>Úrvinnsla!H361</f>
        <v>148</v>
      </c>
      <c r="I361" s="79">
        <f>Úrvinnsla!I361</f>
        <v>34</v>
      </c>
      <c r="J361" s="74">
        <f>Úrvinnsla!J361</f>
        <v>19</v>
      </c>
      <c r="K361" s="75">
        <f>Úrvinnsla!K361</f>
        <v>15</v>
      </c>
      <c r="L361" s="76">
        <f>Úrvinnsla!L361</f>
        <v>4</v>
      </c>
      <c r="M361" s="77">
        <f>Úrvinnsla!M361</f>
        <v>3</v>
      </c>
      <c r="N361" s="78">
        <f>Úrvinnsla!N361</f>
        <v>1</v>
      </c>
      <c r="P361" s="36">
        <f>Úrvinnsla!P361</f>
        <v>708</v>
      </c>
      <c r="Q361" s="37">
        <f>Úrvinnsla!Q361</f>
        <v>382</v>
      </c>
      <c r="R361" s="38">
        <f>Úrvinnsla!R361</f>
        <v>326</v>
      </c>
      <c r="S361" s="43">
        <f>Úrvinnsla!S361</f>
        <v>-3.7421630094043888E-2</v>
      </c>
      <c r="T361" s="44">
        <f>Úrvinnsla!T361</f>
        <v>3.1935736677115988E-2</v>
      </c>
      <c r="V361" s="36">
        <f>Úrvinnsla!V361</f>
        <v>24302</v>
      </c>
      <c r="W361" s="37">
        <f>Úrvinnsla!W361</f>
        <v>12604</v>
      </c>
      <c r="X361" s="38">
        <f>Úrvinnsla!X361</f>
        <v>11698</v>
      </c>
      <c r="Y361" s="10">
        <f>Úrvinnsla!Y361</f>
        <v>-3.7905968896895403E-2</v>
      </c>
      <c r="Z361" s="44">
        <f>Úrvinnsla!Z361</f>
        <v>3.5181214230076356E-2</v>
      </c>
    </row>
    <row r="362" spans="1:26" x14ac:dyDescent="0.25">
      <c r="B362" s="65" t="s">
        <v>56</v>
      </c>
      <c r="C362" s="73">
        <f>Úrvinnsla!C362</f>
        <v>334</v>
      </c>
      <c r="D362" s="74">
        <f>Úrvinnsla!D362</f>
        <v>186</v>
      </c>
      <c r="E362" s="75">
        <f>Úrvinnsla!E362</f>
        <v>148</v>
      </c>
      <c r="F362" s="76">
        <f>Úrvinnsla!F362</f>
        <v>276</v>
      </c>
      <c r="G362" s="77">
        <f>Úrvinnsla!G362</f>
        <v>141</v>
      </c>
      <c r="H362" s="78">
        <f>Úrvinnsla!H362</f>
        <v>135</v>
      </c>
      <c r="I362" s="79">
        <f>Úrvinnsla!I362</f>
        <v>46</v>
      </c>
      <c r="J362" s="74">
        <f>Úrvinnsla!J362</f>
        <v>28</v>
      </c>
      <c r="K362" s="75">
        <f>Úrvinnsla!K362</f>
        <v>18</v>
      </c>
      <c r="L362" s="76">
        <f>Úrvinnsla!L362</f>
        <v>7</v>
      </c>
      <c r="M362" s="77">
        <f>Úrvinnsla!M362</f>
        <v>4</v>
      </c>
      <c r="N362" s="78">
        <f>Úrvinnsla!N362</f>
        <v>3</v>
      </c>
      <c r="P362" s="36">
        <f>Úrvinnsla!P362</f>
        <v>663</v>
      </c>
      <c r="Q362" s="37">
        <f>Úrvinnsla!Q362</f>
        <v>359</v>
      </c>
      <c r="R362" s="38">
        <f>Úrvinnsla!R362</f>
        <v>304</v>
      </c>
      <c r="S362" s="43">
        <f>Úrvinnsla!S362</f>
        <v>-3.5168495297805642E-2</v>
      </c>
      <c r="T362" s="44">
        <f>Úrvinnsla!T362</f>
        <v>2.9780564263322883E-2</v>
      </c>
      <c r="V362" s="36">
        <f>Úrvinnsla!V362</f>
        <v>24672</v>
      </c>
      <c r="W362" s="37">
        <f>Úrvinnsla!W362</f>
        <v>12945</v>
      </c>
      <c r="X362" s="38">
        <f>Úrvinnsla!X362</f>
        <v>11727</v>
      </c>
      <c r="Y362" s="10">
        <f>Úrvinnsla!Y362</f>
        <v>-3.8931511216305219E-2</v>
      </c>
      <c r="Z362" s="44">
        <f>Úrvinnsla!Z362</f>
        <v>3.5268430439058425E-2</v>
      </c>
    </row>
    <row r="363" spans="1:26" x14ac:dyDescent="0.25">
      <c r="B363" s="65" t="s">
        <v>57</v>
      </c>
      <c r="C363" s="73">
        <f>Úrvinnsla!C363</f>
        <v>351</v>
      </c>
      <c r="D363" s="74">
        <f>Úrvinnsla!D363</f>
        <v>186</v>
      </c>
      <c r="E363" s="75">
        <f>Úrvinnsla!E363</f>
        <v>165</v>
      </c>
      <c r="F363" s="76">
        <f>Úrvinnsla!F363</f>
        <v>289</v>
      </c>
      <c r="G363" s="77">
        <f>Úrvinnsla!G363</f>
        <v>148</v>
      </c>
      <c r="H363" s="78">
        <f>Úrvinnsla!H363</f>
        <v>141</v>
      </c>
      <c r="I363" s="79">
        <f>Úrvinnsla!I363</f>
        <v>25</v>
      </c>
      <c r="J363" s="74">
        <f>Úrvinnsla!J363</f>
        <v>16</v>
      </c>
      <c r="K363" s="75">
        <f>Úrvinnsla!K363</f>
        <v>9</v>
      </c>
      <c r="L363" s="76">
        <f>Úrvinnsla!L363</f>
        <v>7</v>
      </c>
      <c r="M363" s="77">
        <f>Úrvinnsla!M363</f>
        <v>6</v>
      </c>
      <c r="N363" s="78">
        <f>Úrvinnsla!N363</f>
        <v>1</v>
      </c>
      <c r="P363" s="36">
        <f>Úrvinnsla!P363</f>
        <v>672</v>
      </c>
      <c r="Q363" s="37">
        <f>Úrvinnsla!Q363</f>
        <v>356</v>
      </c>
      <c r="R363" s="38">
        <f>Úrvinnsla!R363</f>
        <v>316</v>
      </c>
      <c r="S363" s="43">
        <f>Úrvinnsla!S363</f>
        <v>-3.4874608150470221E-2</v>
      </c>
      <c r="T363" s="44">
        <f>Úrvinnsla!T363</f>
        <v>3.0956112852664575E-2</v>
      </c>
      <c r="V363" s="36">
        <f>Úrvinnsla!V363</f>
        <v>22454</v>
      </c>
      <c r="W363" s="37">
        <f>Úrvinnsla!W363</f>
        <v>11552</v>
      </c>
      <c r="X363" s="38">
        <f>Úrvinnsla!X363</f>
        <v>10902</v>
      </c>
      <c r="Y363" s="10">
        <f>Úrvinnsla!Y363</f>
        <v>-3.4742125729683888E-2</v>
      </c>
      <c r="Z363" s="44">
        <f>Úrvinnsla!Z363</f>
        <v>3.2787279666292739E-2</v>
      </c>
    </row>
    <row r="364" spans="1:26" x14ac:dyDescent="0.25">
      <c r="B364" s="65" t="s">
        <v>58</v>
      </c>
      <c r="C364" s="73">
        <f>Úrvinnsla!C364</f>
        <v>286</v>
      </c>
      <c r="D364" s="74">
        <f>Úrvinnsla!D364</f>
        <v>158</v>
      </c>
      <c r="E364" s="75">
        <f>Úrvinnsla!E364</f>
        <v>128</v>
      </c>
      <c r="F364" s="76">
        <f>Úrvinnsla!F364</f>
        <v>289</v>
      </c>
      <c r="G364" s="77">
        <f>Úrvinnsla!G364</f>
        <v>144</v>
      </c>
      <c r="H364" s="78">
        <f>Úrvinnsla!H364</f>
        <v>145</v>
      </c>
      <c r="I364" s="79">
        <f>Úrvinnsla!I364</f>
        <v>31</v>
      </c>
      <c r="J364" s="74">
        <f>Úrvinnsla!J364</f>
        <v>13</v>
      </c>
      <c r="K364" s="75">
        <f>Úrvinnsla!K364</f>
        <v>18</v>
      </c>
      <c r="L364" s="76">
        <f>Úrvinnsla!L364</f>
        <v>2</v>
      </c>
      <c r="M364" s="77">
        <f>Úrvinnsla!M364</f>
        <v>2</v>
      </c>
      <c r="N364" s="78">
        <f>Úrvinnsla!N364</f>
        <v>0</v>
      </c>
      <c r="P364" s="36">
        <f>Úrvinnsla!P364</f>
        <v>608</v>
      </c>
      <c r="Q364" s="37">
        <f>Úrvinnsla!Q364</f>
        <v>317</v>
      </c>
      <c r="R364" s="38">
        <f>Úrvinnsla!R364</f>
        <v>291</v>
      </c>
      <c r="S364" s="43">
        <f>Úrvinnsla!S364</f>
        <v>-3.1054075235109717E-2</v>
      </c>
      <c r="T364" s="44">
        <f>Úrvinnsla!T364</f>
        <v>2.850705329153605E-2</v>
      </c>
      <c r="V364" s="36">
        <f>Úrvinnsla!V364</f>
        <v>22624</v>
      </c>
      <c r="W364" s="37">
        <f>Úrvinnsla!W364</f>
        <v>11521</v>
      </c>
      <c r="X364" s="38">
        <f>Úrvinnsla!X364</f>
        <v>11103</v>
      </c>
      <c r="Y364" s="10">
        <f>Úrvinnsla!Y364</f>
        <v>-3.4648894609737538E-2</v>
      </c>
      <c r="Z364" s="44">
        <f>Úrvinnsla!Z364</f>
        <v>3.3391778218202925E-2</v>
      </c>
    </row>
    <row r="365" spans="1:26" x14ac:dyDescent="0.25">
      <c r="B365" s="65" t="s">
        <v>59</v>
      </c>
      <c r="C365" s="73">
        <f>Úrvinnsla!C365</f>
        <v>265</v>
      </c>
      <c r="D365" s="74">
        <f>Úrvinnsla!D365</f>
        <v>149</v>
      </c>
      <c r="E365" s="75">
        <f>Úrvinnsla!E365</f>
        <v>116</v>
      </c>
      <c r="F365" s="76">
        <f>Úrvinnsla!F365</f>
        <v>311</v>
      </c>
      <c r="G365" s="77">
        <f>Úrvinnsla!G365</f>
        <v>156</v>
      </c>
      <c r="H365" s="78">
        <f>Úrvinnsla!H365</f>
        <v>155</v>
      </c>
      <c r="I365" s="79">
        <f>Úrvinnsla!I365</f>
        <v>36</v>
      </c>
      <c r="J365" s="74">
        <f>Úrvinnsla!J365</f>
        <v>18</v>
      </c>
      <c r="K365" s="75">
        <f>Úrvinnsla!K365</f>
        <v>18</v>
      </c>
      <c r="L365" s="76">
        <f>Úrvinnsla!L365</f>
        <v>5</v>
      </c>
      <c r="M365" s="77">
        <f>Úrvinnsla!M365</f>
        <v>2</v>
      </c>
      <c r="N365" s="78">
        <f>Úrvinnsla!N365</f>
        <v>3</v>
      </c>
      <c r="P365" s="36">
        <f>Úrvinnsla!P365</f>
        <v>617</v>
      </c>
      <c r="Q365" s="37">
        <f>Úrvinnsla!Q365</f>
        <v>325</v>
      </c>
      <c r="R365" s="38">
        <f>Úrvinnsla!R365</f>
        <v>292</v>
      </c>
      <c r="S365" s="43">
        <f>Úrvinnsla!S365</f>
        <v>-3.1837774294670849E-2</v>
      </c>
      <c r="T365" s="44">
        <f>Úrvinnsla!T365</f>
        <v>2.8605015673981191E-2</v>
      </c>
      <c r="V365" s="36">
        <f>Úrvinnsla!V365</f>
        <v>21849</v>
      </c>
      <c r="W365" s="37">
        <f>Úrvinnsla!W365</f>
        <v>11092</v>
      </c>
      <c r="X365" s="38">
        <f>Úrvinnsla!X365</f>
        <v>10757</v>
      </c>
      <c r="Y365" s="10">
        <f>Úrvinnsla!Y365</f>
        <v>-3.3358696207899385E-2</v>
      </c>
      <c r="Z365" s="44">
        <f>Úrvinnsla!Z365</f>
        <v>3.2351198621382408E-2</v>
      </c>
    </row>
    <row r="366" spans="1:26" x14ac:dyDescent="0.25">
      <c r="B366" s="65" t="s">
        <v>60</v>
      </c>
      <c r="C366" s="73">
        <f>Úrvinnsla!C366</f>
        <v>310</v>
      </c>
      <c r="D366" s="74">
        <f>Úrvinnsla!D366</f>
        <v>159</v>
      </c>
      <c r="E366" s="75">
        <f>Úrvinnsla!E366</f>
        <v>151</v>
      </c>
      <c r="F366" s="76">
        <f>Úrvinnsla!F366</f>
        <v>262</v>
      </c>
      <c r="G366" s="77">
        <f>Úrvinnsla!G366</f>
        <v>135</v>
      </c>
      <c r="H366" s="78">
        <f>Úrvinnsla!H366</f>
        <v>127</v>
      </c>
      <c r="I366" s="79">
        <f>Úrvinnsla!I366</f>
        <v>35</v>
      </c>
      <c r="J366" s="74">
        <f>Úrvinnsla!J366</f>
        <v>20</v>
      </c>
      <c r="K366" s="75">
        <f>Úrvinnsla!K366</f>
        <v>15</v>
      </c>
      <c r="L366" s="76">
        <f>Úrvinnsla!L366</f>
        <v>3</v>
      </c>
      <c r="M366" s="77">
        <f>Úrvinnsla!M366</f>
        <v>3</v>
      </c>
      <c r="N366" s="78">
        <f>Úrvinnsla!N366</f>
        <v>0</v>
      </c>
      <c r="P366" s="36">
        <f>Úrvinnsla!P366</f>
        <v>610</v>
      </c>
      <c r="Q366" s="37">
        <f>Úrvinnsla!Q366</f>
        <v>317</v>
      </c>
      <c r="R366" s="38">
        <f>Úrvinnsla!R366</f>
        <v>293</v>
      </c>
      <c r="S366" s="43">
        <f>Úrvinnsla!S366</f>
        <v>-3.1054075235109717E-2</v>
      </c>
      <c r="T366" s="44">
        <f>Úrvinnsla!T366</f>
        <v>2.8702978056426333E-2</v>
      </c>
      <c r="V366" s="36">
        <f>Úrvinnsla!V366</f>
        <v>20187</v>
      </c>
      <c r="W366" s="37">
        <f>Úrvinnsla!W366</f>
        <v>10099</v>
      </c>
      <c r="X366" s="38">
        <f>Úrvinnsla!X366</f>
        <v>10088</v>
      </c>
      <c r="Y366" s="10">
        <f>Úrvinnsla!Y366</f>
        <v>-3.0372292914134139E-2</v>
      </c>
      <c r="Z366" s="44">
        <f>Úrvinnsla!Z366</f>
        <v>3.0339210903830596E-2</v>
      </c>
    </row>
    <row r="367" spans="1:26" x14ac:dyDescent="0.25">
      <c r="B367" s="65" t="s">
        <v>61</v>
      </c>
      <c r="C367" s="73">
        <f>Úrvinnsla!C367</f>
        <v>316</v>
      </c>
      <c r="D367" s="74">
        <f>Úrvinnsla!D367</f>
        <v>182</v>
      </c>
      <c r="E367" s="75">
        <f>Úrvinnsla!E367</f>
        <v>134</v>
      </c>
      <c r="F367" s="76">
        <f>Úrvinnsla!F367</f>
        <v>327</v>
      </c>
      <c r="G367" s="77">
        <f>Úrvinnsla!G367</f>
        <v>161</v>
      </c>
      <c r="H367" s="78">
        <f>Úrvinnsla!H367</f>
        <v>166</v>
      </c>
      <c r="I367" s="79">
        <f>Úrvinnsla!I367</f>
        <v>48</v>
      </c>
      <c r="J367" s="74">
        <f>Úrvinnsla!J367</f>
        <v>21</v>
      </c>
      <c r="K367" s="75">
        <f>Úrvinnsla!K367</f>
        <v>27</v>
      </c>
      <c r="L367" s="76">
        <f>Úrvinnsla!L367</f>
        <v>12</v>
      </c>
      <c r="M367" s="77">
        <f>Úrvinnsla!M367</f>
        <v>8</v>
      </c>
      <c r="N367" s="78">
        <f>Úrvinnsla!N367</f>
        <v>4</v>
      </c>
      <c r="P367" s="36">
        <f>Úrvinnsla!P367</f>
        <v>703</v>
      </c>
      <c r="Q367" s="37">
        <f>Úrvinnsla!Q367</f>
        <v>372</v>
      </c>
      <c r="R367" s="38">
        <f>Úrvinnsla!R367</f>
        <v>331</v>
      </c>
      <c r="S367" s="43">
        <f>Úrvinnsla!S367</f>
        <v>-3.6442006269592479E-2</v>
      </c>
      <c r="T367" s="44">
        <f>Úrvinnsla!T367</f>
        <v>3.2425548589341692E-2</v>
      </c>
      <c r="V367" s="36">
        <f>Úrvinnsla!V367</f>
        <v>21743</v>
      </c>
      <c r="W367" s="37">
        <f>Úrvinnsla!W367</f>
        <v>10711</v>
      </c>
      <c r="X367" s="38">
        <f>Úrvinnsla!X367</f>
        <v>11032</v>
      </c>
      <c r="Y367" s="10">
        <f>Úrvinnsla!Y367</f>
        <v>-3.2212855669203955E-2</v>
      </c>
      <c r="Z367" s="44">
        <f>Úrvinnsla!Z367</f>
        <v>3.3178248878970966E-2</v>
      </c>
    </row>
    <row r="368" spans="1:26" x14ac:dyDescent="0.25">
      <c r="B368" s="65" t="s">
        <v>62</v>
      </c>
      <c r="C368" s="73">
        <f>Úrvinnsla!C368</f>
        <v>326</v>
      </c>
      <c r="D368" s="74">
        <f>Úrvinnsla!D368</f>
        <v>177</v>
      </c>
      <c r="E368" s="75">
        <f>Úrvinnsla!E368</f>
        <v>149</v>
      </c>
      <c r="F368" s="76">
        <f>Úrvinnsla!F368</f>
        <v>309</v>
      </c>
      <c r="G368" s="77">
        <f>Úrvinnsla!G368</f>
        <v>163</v>
      </c>
      <c r="H368" s="78">
        <f>Úrvinnsla!H368</f>
        <v>146</v>
      </c>
      <c r="I368" s="79">
        <f>Úrvinnsla!I368</f>
        <v>49</v>
      </c>
      <c r="J368" s="74">
        <f>Úrvinnsla!J368</f>
        <v>27</v>
      </c>
      <c r="K368" s="75">
        <f>Úrvinnsla!K368</f>
        <v>22</v>
      </c>
      <c r="L368" s="76">
        <f>Úrvinnsla!L368</f>
        <v>7</v>
      </c>
      <c r="M368" s="77">
        <f>Úrvinnsla!M368</f>
        <v>2</v>
      </c>
      <c r="N368" s="78">
        <f>Úrvinnsla!N368</f>
        <v>5</v>
      </c>
      <c r="P368" s="36">
        <f>Úrvinnsla!P368</f>
        <v>691</v>
      </c>
      <c r="Q368" s="37">
        <f>Úrvinnsla!Q368</f>
        <v>369</v>
      </c>
      <c r="R368" s="38">
        <f>Úrvinnsla!R368</f>
        <v>322</v>
      </c>
      <c r="S368" s="43">
        <f>Úrvinnsla!S368</f>
        <v>-3.6148119122257051E-2</v>
      </c>
      <c r="T368" s="44">
        <f>Úrvinnsla!T368</f>
        <v>3.1543887147335421E-2</v>
      </c>
      <c r="V368" s="36">
        <f>Úrvinnsla!V368</f>
        <v>20851</v>
      </c>
      <c r="W368" s="37">
        <f>Úrvinnsla!W368</f>
        <v>10438</v>
      </c>
      <c r="X368" s="38">
        <f>Úrvinnsla!X368</f>
        <v>10413</v>
      </c>
      <c r="Y368" s="10">
        <f>Úrvinnsla!Y368</f>
        <v>-3.1391820322579672E-2</v>
      </c>
      <c r="Z368" s="44">
        <f>Úrvinnsla!Z368</f>
        <v>3.1316633935526167E-2</v>
      </c>
    </row>
    <row r="369" spans="1:26" x14ac:dyDescent="0.25">
      <c r="B369" s="65" t="s">
        <v>63</v>
      </c>
      <c r="C369" s="73">
        <f>Úrvinnsla!C369</f>
        <v>247</v>
      </c>
      <c r="D369" s="74">
        <f>Úrvinnsla!D369</f>
        <v>145</v>
      </c>
      <c r="E369" s="75">
        <f>Úrvinnsla!E369</f>
        <v>102</v>
      </c>
      <c r="F369" s="76">
        <f>Úrvinnsla!F369</f>
        <v>283</v>
      </c>
      <c r="G369" s="77">
        <f>Úrvinnsla!G369</f>
        <v>141</v>
      </c>
      <c r="H369" s="78">
        <f>Úrvinnsla!H369</f>
        <v>142</v>
      </c>
      <c r="I369" s="79">
        <f>Úrvinnsla!I369</f>
        <v>45</v>
      </c>
      <c r="J369" s="74">
        <f>Úrvinnsla!J369</f>
        <v>27</v>
      </c>
      <c r="K369" s="75">
        <f>Úrvinnsla!K369</f>
        <v>18</v>
      </c>
      <c r="L369" s="76">
        <f>Úrvinnsla!L369</f>
        <v>7</v>
      </c>
      <c r="M369" s="77">
        <f>Úrvinnsla!M369</f>
        <v>5</v>
      </c>
      <c r="N369" s="78">
        <f>Úrvinnsla!N369</f>
        <v>2</v>
      </c>
      <c r="P369" s="36">
        <f>Úrvinnsla!P369</f>
        <v>582</v>
      </c>
      <c r="Q369" s="37">
        <f>Úrvinnsla!Q369</f>
        <v>318</v>
      </c>
      <c r="R369" s="38">
        <f>Úrvinnsla!R369</f>
        <v>264</v>
      </c>
      <c r="S369" s="43">
        <f>Úrvinnsla!S369</f>
        <v>-3.1152037617554858E-2</v>
      </c>
      <c r="T369" s="44">
        <f>Úrvinnsla!T369</f>
        <v>2.5862068965517241E-2</v>
      </c>
      <c r="V369" s="36">
        <f>Úrvinnsla!V369</f>
        <v>18394</v>
      </c>
      <c r="W369" s="37">
        <f>Úrvinnsla!W369</f>
        <v>9228</v>
      </c>
      <c r="X369" s="38">
        <f>Úrvinnsla!X369</f>
        <v>9166</v>
      </c>
      <c r="Y369" s="10">
        <f>Úrvinnsla!Y369</f>
        <v>-2.7752799189190002E-2</v>
      </c>
      <c r="Z369" s="44">
        <f>Úrvinnsla!Z369</f>
        <v>2.7566336949297308E-2</v>
      </c>
    </row>
    <row r="370" spans="1:26" x14ac:dyDescent="0.25">
      <c r="B370" s="65" t="s">
        <v>64</v>
      </c>
      <c r="C370" s="73">
        <f>Úrvinnsla!C370</f>
        <v>234</v>
      </c>
      <c r="D370" s="74">
        <f>Úrvinnsla!D370</f>
        <v>130</v>
      </c>
      <c r="E370" s="75">
        <f>Úrvinnsla!E370</f>
        <v>104</v>
      </c>
      <c r="F370" s="76">
        <f>Úrvinnsla!F370</f>
        <v>250</v>
      </c>
      <c r="G370" s="77">
        <f>Úrvinnsla!G370</f>
        <v>146</v>
      </c>
      <c r="H370" s="78">
        <f>Úrvinnsla!H370</f>
        <v>104</v>
      </c>
      <c r="I370" s="79">
        <f>Úrvinnsla!I370</f>
        <v>46</v>
      </c>
      <c r="J370" s="74">
        <f>Úrvinnsla!J370</f>
        <v>26</v>
      </c>
      <c r="K370" s="75">
        <f>Úrvinnsla!K370</f>
        <v>20</v>
      </c>
      <c r="L370" s="76">
        <f>Úrvinnsla!L370</f>
        <v>6</v>
      </c>
      <c r="M370" s="77">
        <f>Úrvinnsla!M370</f>
        <v>5</v>
      </c>
      <c r="N370" s="78">
        <f>Úrvinnsla!N370</f>
        <v>1</v>
      </c>
      <c r="P370" s="36">
        <f>Úrvinnsla!P370</f>
        <v>536</v>
      </c>
      <c r="Q370" s="37">
        <f>Úrvinnsla!Q370</f>
        <v>307</v>
      </c>
      <c r="R370" s="38">
        <f>Úrvinnsla!R370</f>
        <v>229</v>
      </c>
      <c r="S370" s="43">
        <f>Úrvinnsla!S370</f>
        <v>-3.0074451410658308E-2</v>
      </c>
      <c r="T370" s="44">
        <f>Úrvinnsla!T370</f>
        <v>2.2433385579937303E-2</v>
      </c>
      <c r="V370" s="36">
        <f>Úrvinnsla!V370</f>
        <v>15457</v>
      </c>
      <c r="W370" s="37">
        <f>Úrvinnsla!W370</f>
        <v>7800</v>
      </c>
      <c r="X370" s="38">
        <f>Úrvinnsla!X370</f>
        <v>7657</v>
      </c>
      <c r="Y370" s="10">
        <f>Úrvinnsla!Y370</f>
        <v>-2.3458152760693761E-2</v>
      </c>
      <c r="Z370" s="44">
        <f>Úrvinnsla!Z370</f>
        <v>2.3028086626747709E-2</v>
      </c>
    </row>
    <row r="371" spans="1:26" x14ac:dyDescent="0.25">
      <c r="B371" s="65" t="s">
        <v>65</v>
      </c>
      <c r="C371" s="73">
        <f>Úrvinnsla!C371</f>
        <v>197</v>
      </c>
      <c r="D371" s="74">
        <f>Úrvinnsla!D371</f>
        <v>107</v>
      </c>
      <c r="E371" s="75">
        <f>Úrvinnsla!E371</f>
        <v>90</v>
      </c>
      <c r="F371" s="76">
        <f>Úrvinnsla!F371</f>
        <v>202</v>
      </c>
      <c r="G371" s="77">
        <f>Úrvinnsla!G371</f>
        <v>99</v>
      </c>
      <c r="H371" s="78">
        <f>Úrvinnsla!H371</f>
        <v>103</v>
      </c>
      <c r="I371" s="79">
        <f>Úrvinnsla!I371</f>
        <v>29</v>
      </c>
      <c r="J371" s="74">
        <f>Úrvinnsla!J371</f>
        <v>16</v>
      </c>
      <c r="K371" s="75">
        <f>Úrvinnsla!K371</f>
        <v>13</v>
      </c>
      <c r="L371" s="76">
        <f>Úrvinnsla!L371</f>
        <v>3</v>
      </c>
      <c r="M371" s="77">
        <f>Úrvinnsla!M371</f>
        <v>1</v>
      </c>
      <c r="N371" s="78">
        <f>Úrvinnsla!N371</f>
        <v>2</v>
      </c>
      <c r="P371" s="36">
        <f>Úrvinnsla!P371</f>
        <v>431</v>
      </c>
      <c r="Q371" s="37">
        <f>Úrvinnsla!Q371</f>
        <v>223</v>
      </c>
      <c r="R371" s="38">
        <f>Úrvinnsla!R371</f>
        <v>208</v>
      </c>
      <c r="S371" s="43">
        <f>Úrvinnsla!S371</f>
        <v>-2.1845611285266457E-2</v>
      </c>
      <c r="T371" s="44">
        <f>Úrvinnsla!T371</f>
        <v>2.037617554858934E-2</v>
      </c>
      <c r="V371" s="36">
        <f>Úrvinnsla!V371</f>
        <v>11712</v>
      </c>
      <c r="W371" s="37">
        <f>Úrvinnsla!W371</f>
        <v>5800</v>
      </c>
      <c r="X371" s="38">
        <f>Úrvinnsla!X371</f>
        <v>5912</v>
      </c>
      <c r="Y371" s="10">
        <f>Úrvinnsla!Y371</f>
        <v>-1.7443241796413309E-2</v>
      </c>
      <c r="Z371" s="44">
        <f>Úrvinnsla!Z371</f>
        <v>1.7780076810413013E-2</v>
      </c>
    </row>
    <row r="372" spans="1:26" x14ac:dyDescent="0.25">
      <c r="B372" s="65" t="s">
        <v>66</v>
      </c>
      <c r="C372" s="73">
        <f>Úrvinnsla!C372</f>
        <v>96</v>
      </c>
      <c r="D372" s="74">
        <f>Úrvinnsla!D372</f>
        <v>45</v>
      </c>
      <c r="E372" s="75">
        <f>Úrvinnsla!E372</f>
        <v>51</v>
      </c>
      <c r="F372" s="76">
        <f>Úrvinnsla!F372</f>
        <v>138</v>
      </c>
      <c r="G372" s="77">
        <f>Úrvinnsla!G372</f>
        <v>77</v>
      </c>
      <c r="H372" s="78">
        <f>Úrvinnsla!H372</f>
        <v>61</v>
      </c>
      <c r="I372" s="79">
        <f>Úrvinnsla!I372</f>
        <v>21</v>
      </c>
      <c r="J372" s="74">
        <f>Úrvinnsla!J372</f>
        <v>12</v>
      </c>
      <c r="K372" s="75">
        <f>Úrvinnsla!K372</f>
        <v>9</v>
      </c>
      <c r="L372" s="76">
        <f>Úrvinnsla!L372</f>
        <v>1</v>
      </c>
      <c r="M372" s="77">
        <f>Úrvinnsla!M372</f>
        <v>1</v>
      </c>
      <c r="N372" s="78">
        <f>Úrvinnsla!N372</f>
        <v>0</v>
      </c>
      <c r="P372" s="36">
        <f>Úrvinnsla!P372</f>
        <v>256</v>
      </c>
      <c r="Q372" s="37">
        <f>Úrvinnsla!Q372</f>
        <v>135</v>
      </c>
      <c r="R372" s="38">
        <f>Úrvinnsla!R372</f>
        <v>121</v>
      </c>
      <c r="S372" s="43">
        <f>Úrvinnsla!S372</f>
        <v>-1.3224921630094044E-2</v>
      </c>
      <c r="T372" s="44">
        <f>Úrvinnsla!T372</f>
        <v>1.1853448275862068E-2</v>
      </c>
      <c r="V372" s="36">
        <f>Úrvinnsla!V372</f>
        <v>7791</v>
      </c>
      <c r="W372" s="37">
        <f>Úrvinnsla!W372</f>
        <v>3722</v>
      </c>
      <c r="X372" s="38">
        <f>Úrvinnsla!X372</f>
        <v>4069</v>
      </c>
      <c r="Y372" s="10">
        <f>Úrvinnsla!Y372</f>
        <v>-1.1193749304525919E-2</v>
      </c>
      <c r="Z372" s="44">
        <f>Úrvinnsla!Z372</f>
        <v>1.2237336356828579E-2</v>
      </c>
    </row>
    <row r="373" spans="1:26" x14ac:dyDescent="0.25">
      <c r="B373" s="65" t="s">
        <v>67</v>
      </c>
      <c r="C373" s="73">
        <f>Úrvinnsla!C373</f>
        <v>83</v>
      </c>
      <c r="D373" s="74">
        <f>Úrvinnsla!D373</f>
        <v>41</v>
      </c>
      <c r="E373" s="75">
        <f>Úrvinnsla!E373</f>
        <v>42</v>
      </c>
      <c r="F373" s="76">
        <f>Úrvinnsla!F373</f>
        <v>91</v>
      </c>
      <c r="G373" s="77">
        <f>Úrvinnsla!G373</f>
        <v>44</v>
      </c>
      <c r="H373" s="78">
        <f>Úrvinnsla!H373</f>
        <v>47</v>
      </c>
      <c r="I373" s="79">
        <f>Úrvinnsla!I373</f>
        <v>21</v>
      </c>
      <c r="J373" s="74">
        <f>Úrvinnsla!J373</f>
        <v>9</v>
      </c>
      <c r="K373" s="75">
        <f>Úrvinnsla!K373</f>
        <v>12</v>
      </c>
      <c r="L373" s="76">
        <f>Úrvinnsla!L373</f>
        <v>1</v>
      </c>
      <c r="M373" s="77">
        <f>Úrvinnsla!M373</f>
        <v>0</v>
      </c>
      <c r="N373" s="78">
        <f>Úrvinnsla!N373</f>
        <v>1</v>
      </c>
      <c r="P373" s="36">
        <f>Úrvinnsla!P373</f>
        <v>196</v>
      </c>
      <c r="Q373" s="37">
        <f>Úrvinnsla!Q373</f>
        <v>94</v>
      </c>
      <c r="R373" s="38">
        <f>Úrvinnsla!R373</f>
        <v>102</v>
      </c>
      <c r="S373" s="43">
        <f>Úrvinnsla!S373</f>
        <v>-9.2084639498432597E-3</v>
      </c>
      <c r="T373" s="44">
        <f>Úrvinnsla!T373</f>
        <v>9.9921630094043888E-3</v>
      </c>
      <c r="V373" s="36">
        <f>Úrvinnsla!V373</f>
        <v>6099</v>
      </c>
      <c r="W373" s="37">
        <f>Úrvinnsla!W373</f>
        <v>2723</v>
      </c>
      <c r="X373" s="38">
        <f>Úrvinnsla!X373</f>
        <v>3376</v>
      </c>
      <c r="Y373" s="10">
        <f>Úrvinnsla!Y373</f>
        <v>-8.1893012778678342E-3</v>
      </c>
      <c r="Z373" s="44">
        <f>Úrvinnsla!Z373</f>
        <v>1.0153169707705401E-2</v>
      </c>
    </row>
    <row r="374" spans="1:26" x14ac:dyDescent="0.25">
      <c r="B374" s="65" t="s">
        <v>68</v>
      </c>
      <c r="C374" s="73">
        <f>Úrvinnsla!C374</f>
        <v>44</v>
      </c>
      <c r="D374" s="74">
        <f>Úrvinnsla!D374</f>
        <v>22</v>
      </c>
      <c r="E374" s="75">
        <f>Úrvinnsla!E374</f>
        <v>22</v>
      </c>
      <c r="F374" s="76">
        <f>Úrvinnsla!F374</f>
        <v>54</v>
      </c>
      <c r="G374" s="77">
        <f>Úrvinnsla!G374</f>
        <v>25</v>
      </c>
      <c r="H374" s="78">
        <f>Úrvinnsla!H374</f>
        <v>29</v>
      </c>
      <c r="I374" s="79">
        <f>Úrvinnsla!I374</f>
        <v>18</v>
      </c>
      <c r="J374" s="74">
        <f>Úrvinnsla!J374</f>
        <v>11</v>
      </c>
      <c r="K374" s="75">
        <f>Úrvinnsla!K374</f>
        <v>7</v>
      </c>
      <c r="L374" s="76">
        <f>Úrvinnsla!L374</f>
        <v>0</v>
      </c>
      <c r="M374" s="77">
        <f>Úrvinnsla!M374</f>
        <v>0</v>
      </c>
      <c r="N374" s="78">
        <f>Úrvinnsla!N374</f>
        <v>0</v>
      </c>
      <c r="P374" s="36">
        <f>Úrvinnsla!P374</f>
        <v>116</v>
      </c>
      <c r="Q374" s="37">
        <f>Úrvinnsla!Q374</f>
        <v>58</v>
      </c>
      <c r="R374" s="38">
        <f>Úrvinnsla!R374</f>
        <v>58</v>
      </c>
      <c r="S374" s="43">
        <f>Úrvinnsla!S374</f>
        <v>-5.681818181818182E-3</v>
      </c>
      <c r="T374" s="44">
        <f>Úrvinnsla!T374</f>
        <v>5.681818181818182E-3</v>
      </c>
      <c r="V374" s="36">
        <f>Úrvinnsla!V374</f>
        <v>4095</v>
      </c>
      <c r="W374" s="37">
        <f>Úrvinnsla!W374</f>
        <v>1657</v>
      </c>
      <c r="X374" s="38">
        <f>Úrvinnsla!X374</f>
        <v>2438</v>
      </c>
      <c r="Y374" s="10">
        <f>Úrvinnsla!Y374</f>
        <v>-4.9833537339063535E-3</v>
      </c>
      <c r="Z374" s="44">
        <f>Úrvinnsla!Z374</f>
        <v>7.3321764654578703E-3</v>
      </c>
    </row>
    <row r="375" spans="1:26" x14ac:dyDescent="0.25">
      <c r="B375" s="65" t="s">
        <v>69</v>
      </c>
      <c r="C375" s="73">
        <f>Úrvinnsla!C375</f>
        <v>19</v>
      </c>
      <c r="D375" s="74">
        <f>Úrvinnsla!D375</f>
        <v>5</v>
      </c>
      <c r="E375" s="75">
        <f>Úrvinnsla!E375</f>
        <v>14</v>
      </c>
      <c r="F375" s="76">
        <f>Úrvinnsla!F375</f>
        <v>22</v>
      </c>
      <c r="G375" s="77">
        <f>Úrvinnsla!G375</f>
        <v>10</v>
      </c>
      <c r="H375" s="78">
        <f>Úrvinnsla!H375</f>
        <v>12</v>
      </c>
      <c r="I375" s="79">
        <f>Úrvinnsla!I375</f>
        <v>6</v>
      </c>
      <c r="J375" s="74">
        <f>Úrvinnsla!J375</f>
        <v>2</v>
      </c>
      <c r="K375" s="75">
        <f>Úrvinnsla!K375</f>
        <v>4</v>
      </c>
      <c r="L375" s="76">
        <f>Úrvinnsla!L375</f>
        <v>1</v>
      </c>
      <c r="M375" s="77">
        <f>Úrvinnsla!M375</f>
        <v>0</v>
      </c>
      <c r="N375" s="78">
        <f>Úrvinnsla!N375</f>
        <v>1</v>
      </c>
      <c r="P375" s="36">
        <f>Úrvinnsla!P375</f>
        <v>48</v>
      </c>
      <c r="Q375" s="37">
        <f>Úrvinnsla!Q375</f>
        <v>17</v>
      </c>
      <c r="R375" s="38">
        <f>Úrvinnsla!R375</f>
        <v>31</v>
      </c>
      <c r="S375" s="43">
        <f>Úrvinnsla!S375</f>
        <v>-1.6653605015673981E-3</v>
      </c>
      <c r="T375" s="44">
        <f>Úrvinnsla!T375</f>
        <v>3.0368338557993728E-3</v>
      </c>
      <c r="V375" s="36">
        <f>Úrvinnsla!V375</f>
        <v>1623</v>
      </c>
      <c r="W375" s="37">
        <f>Úrvinnsla!W375</f>
        <v>529</v>
      </c>
      <c r="X375" s="38">
        <f>Úrvinnsla!X375</f>
        <v>1094</v>
      </c>
      <c r="Y375" s="10">
        <f>Úrvinnsla!Y375</f>
        <v>-1.5909439500521793E-3</v>
      </c>
      <c r="Z375" s="44">
        <f>Úrvinnsla!Z375</f>
        <v>3.2901562974614069E-3</v>
      </c>
    </row>
    <row r="376" spans="1:26" x14ac:dyDescent="0.25">
      <c r="B376" s="65" t="s">
        <v>70</v>
      </c>
      <c r="C376" s="73">
        <f>Úrvinnsla!C376</f>
        <v>5</v>
      </c>
      <c r="D376" s="74">
        <f>Úrvinnsla!D376</f>
        <v>2</v>
      </c>
      <c r="E376" s="75">
        <f>Úrvinnsla!E376</f>
        <v>3</v>
      </c>
      <c r="F376" s="76">
        <f>Úrvinnsla!F376</f>
        <v>0</v>
      </c>
      <c r="G376" s="77">
        <f>Úrvinnsla!G376</f>
        <v>0</v>
      </c>
      <c r="H376" s="78">
        <f>Úrvinnsla!H376</f>
        <v>0</v>
      </c>
      <c r="I376" s="79">
        <f>Úrvinnsla!I376</f>
        <v>1</v>
      </c>
      <c r="J376" s="74">
        <f>Úrvinnsla!J376</f>
        <v>0</v>
      </c>
      <c r="K376" s="75">
        <f>Úrvinnsla!K376</f>
        <v>1</v>
      </c>
      <c r="L376" s="76">
        <f>Úrvinnsla!L376</f>
        <v>0</v>
      </c>
      <c r="M376" s="77">
        <f>Úrvinnsla!M376</f>
        <v>0</v>
      </c>
      <c r="N376" s="78">
        <f>Úrvinnsla!N376</f>
        <v>0</v>
      </c>
      <c r="P376" s="36">
        <f>Úrvinnsla!P376</f>
        <v>6</v>
      </c>
      <c r="Q376" s="37">
        <f>Úrvinnsla!Q376</f>
        <v>2</v>
      </c>
      <c r="R376" s="38">
        <f>Úrvinnsla!R376</f>
        <v>4</v>
      </c>
      <c r="S376" s="43">
        <f>Úrvinnsla!S376</f>
        <v>-1.9592476489028212E-4</v>
      </c>
      <c r="T376" s="44">
        <f>Úrvinnsla!T376</f>
        <v>3.9184952978056425E-4</v>
      </c>
      <c r="V376" s="36">
        <f>Úrvinnsla!V376</f>
        <v>354</v>
      </c>
      <c r="W376" s="37">
        <f>Úrvinnsla!W376</f>
        <v>94</v>
      </c>
      <c r="X376" s="38">
        <f>Úrvinnsla!X376</f>
        <v>260</v>
      </c>
      <c r="Y376" s="10">
        <f>Úrvinnsla!Y376</f>
        <v>-2.8270081532118122E-4</v>
      </c>
      <c r="Z376" s="44">
        <f>Úrvinnsla!Z376</f>
        <v>7.8193842535645864E-4</v>
      </c>
    </row>
    <row r="377" spans="1:26" ht="15.75" thickBot="1" x14ac:dyDescent="0.3">
      <c r="B377" s="65" t="s">
        <v>71</v>
      </c>
      <c r="C377" s="80">
        <f>Úrvinnsla!C377</f>
        <v>1</v>
      </c>
      <c r="D377" s="81">
        <f>Úrvinnsla!D377</f>
        <v>1</v>
      </c>
      <c r="E377" s="82">
        <f>Úrvinnsla!E377</f>
        <v>0</v>
      </c>
      <c r="F377" s="83">
        <f>Úrvinnsla!F377</f>
        <v>0</v>
      </c>
      <c r="G377" s="84">
        <f>Úrvinnsla!G377</f>
        <v>0</v>
      </c>
      <c r="H377" s="85">
        <f>Úrvinnsla!H377</f>
        <v>0</v>
      </c>
      <c r="I377" s="86">
        <f>Úrvinnsla!I377</f>
        <v>0</v>
      </c>
      <c r="J377" s="81">
        <f>Úrvinnsla!J377</f>
        <v>0</v>
      </c>
      <c r="K377" s="82">
        <f>Úrvinnsla!K377</f>
        <v>0</v>
      </c>
      <c r="L377" s="83">
        <f>Úrvinnsla!L377</f>
        <v>0</v>
      </c>
      <c r="M377" s="84">
        <f>Úrvinnsla!M377</f>
        <v>0</v>
      </c>
      <c r="N377" s="85">
        <f>Úrvinnsla!N377</f>
        <v>0</v>
      </c>
      <c r="P377" s="39">
        <f>Úrvinnsla!P377</f>
        <v>1</v>
      </c>
      <c r="Q377" s="40">
        <f>Úrvinnsla!Q377</f>
        <v>1</v>
      </c>
      <c r="R377" s="41">
        <f>Úrvinnsla!R377</f>
        <v>0</v>
      </c>
      <c r="S377" s="45">
        <f>Úrvinnsla!S377</f>
        <v>-9.7962382445141062E-5</v>
      </c>
      <c r="T377" s="46">
        <f>Úrvinnsla!T377</f>
        <v>0</v>
      </c>
      <c r="V377" s="39">
        <f>Úrvinnsla!V377</f>
        <v>38</v>
      </c>
      <c r="W377" s="40">
        <f>Úrvinnsla!W377</f>
        <v>14</v>
      </c>
      <c r="X377" s="41">
        <f>Úrvinnsla!X377</f>
        <v>24</v>
      </c>
      <c r="Y377" s="51">
        <f>Úrvinnsla!Y377</f>
        <v>-4.2104376749963158E-5</v>
      </c>
      <c r="Z377" s="46">
        <f>Úrvinnsla!Z377</f>
        <v>7.2178931571365416E-5</v>
      </c>
    </row>
    <row r="378" spans="1:26" x14ac:dyDescent="0.25">
      <c r="C378" s="107"/>
      <c r="D378" s="107"/>
      <c r="H378" s="107"/>
      <c r="I378" s="107"/>
      <c r="J378" s="108"/>
      <c r="O378" s="2" t="s">
        <v>46</v>
      </c>
      <c r="P378" s="9">
        <f>SUM(P357:P377)</f>
        <v>10208</v>
      </c>
      <c r="Q378" s="9">
        <f>SUM(Q357:Q377)</f>
        <v>5367</v>
      </c>
      <c r="R378" s="9">
        <f>SUM(R357:R377)</f>
        <v>4841</v>
      </c>
      <c r="U378" s="2" t="s">
        <v>46</v>
      </c>
      <c r="V378" s="9">
        <f>SUM(V357:V377)</f>
        <v>332507</v>
      </c>
      <c r="W378" s="9">
        <f>SUM(W357:W377)</f>
        <v>167517</v>
      </c>
      <c r="X378" s="9">
        <f>SUM(X357:X377)</f>
        <v>164990</v>
      </c>
    </row>
    <row r="379" spans="1:26" ht="15.75" thickBot="1" x14ac:dyDescent="0.3"/>
    <row r="380" spans="1:26" ht="21.75" thickBot="1" x14ac:dyDescent="0.4">
      <c r="A380" s="2" t="s">
        <v>44</v>
      </c>
      <c r="B380" s="64">
        <v>2018</v>
      </c>
      <c r="C380" s="127" t="s">
        <v>34</v>
      </c>
      <c r="D380" s="128"/>
      <c r="E380" s="129"/>
      <c r="F380" s="127" t="s">
        <v>35</v>
      </c>
      <c r="G380" s="128"/>
      <c r="H380" s="129"/>
      <c r="I380" s="127" t="s">
        <v>36</v>
      </c>
      <c r="J380" s="128"/>
      <c r="K380" s="129"/>
      <c r="L380" s="127" t="s">
        <v>37</v>
      </c>
      <c r="M380" s="128"/>
      <c r="N380" s="129"/>
      <c r="O380" s="42"/>
      <c r="P380" s="130" t="s">
        <v>44</v>
      </c>
      <c r="Q380" s="131"/>
      <c r="R380" s="132"/>
      <c r="S380" s="133">
        <f>B380</f>
        <v>2018</v>
      </c>
      <c r="T380" s="134"/>
      <c r="V380" s="130" t="s">
        <v>45</v>
      </c>
      <c r="W380" s="131"/>
      <c r="X380" s="132"/>
      <c r="Y380" s="133">
        <f>B380</f>
        <v>2018</v>
      </c>
      <c r="Z380" s="134"/>
    </row>
    <row r="381" spans="1:26" ht="15.75" thickBot="1" x14ac:dyDescent="0.3">
      <c r="A381" s="2"/>
      <c r="B381" s="65"/>
      <c r="C381" s="13" t="s">
        <v>46</v>
      </c>
      <c r="D381" s="12" t="s">
        <v>47</v>
      </c>
      <c r="E381" s="14" t="s">
        <v>48</v>
      </c>
      <c r="F381" s="13" t="s">
        <v>46</v>
      </c>
      <c r="G381" s="12" t="s">
        <v>47</v>
      </c>
      <c r="H381" s="14" t="s">
        <v>48</v>
      </c>
      <c r="I381" s="13" t="s">
        <v>46</v>
      </c>
      <c r="J381" s="12" t="s">
        <v>47</v>
      </c>
      <c r="K381" s="14" t="s">
        <v>48</v>
      </c>
      <c r="L381" s="13" t="s">
        <v>46</v>
      </c>
      <c r="M381" s="12" t="s">
        <v>47</v>
      </c>
      <c r="N381" s="14" t="s">
        <v>48</v>
      </c>
      <c r="O381" s="12"/>
      <c r="P381" s="21" t="s">
        <v>46</v>
      </c>
      <c r="Q381" s="22" t="s">
        <v>47</v>
      </c>
      <c r="R381" s="23" t="s">
        <v>48</v>
      </c>
      <c r="S381" s="18" t="s">
        <v>49</v>
      </c>
      <c r="T381" s="20" t="s">
        <v>50</v>
      </c>
      <c r="U381" s="2"/>
      <c r="V381" s="15" t="s">
        <v>46</v>
      </c>
      <c r="W381" s="16" t="s">
        <v>47</v>
      </c>
      <c r="X381" s="17" t="s">
        <v>48</v>
      </c>
      <c r="Y381" s="18" t="s">
        <v>49</v>
      </c>
      <c r="Z381" s="20" t="s">
        <v>50</v>
      </c>
    </row>
    <row r="382" spans="1:26" x14ac:dyDescent="0.25">
      <c r="B382" s="65" t="s">
        <v>51</v>
      </c>
      <c r="C382" s="66">
        <f>Úrvinnsla!C382</f>
        <v>353</v>
      </c>
      <c r="D382" s="67">
        <f>Úrvinnsla!D382</f>
        <v>179</v>
      </c>
      <c r="E382" s="68">
        <f>Úrvinnsla!E382</f>
        <v>174</v>
      </c>
      <c r="F382" s="69">
        <f>Úrvinnsla!F382</f>
        <v>336</v>
      </c>
      <c r="G382" s="70">
        <f>Úrvinnsla!G382</f>
        <v>165</v>
      </c>
      <c r="H382" s="71">
        <f>Úrvinnsla!H382</f>
        <v>171</v>
      </c>
      <c r="I382" s="72">
        <f>Úrvinnsla!I382</f>
        <v>27</v>
      </c>
      <c r="J382" s="67">
        <f>Úrvinnsla!J382</f>
        <v>9</v>
      </c>
      <c r="K382" s="68">
        <f>Úrvinnsla!K382</f>
        <v>18</v>
      </c>
      <c r="L382" s="69">
        <f>Úrvinnsla!L382</f>
        <v>3</v>
      </c>
      <c r="M382" s="70">
        <f>Úrvinnsla!M382</f>
        <v>1</v>
      </c>
      <c r="N382" s="71">
        <f>Úrvinnsla!N382</f>
        <v>2</v>
      </c>
      <c r="P382" s="33">
        <f>Úrvinnsla!P382</f>
        <v>719</v>
      </c>
      <c r="Q382" s="34">
        <f>Úrvinnsla!Q382</f>
        <v>354</v>
      </c>
      <c r="R382" s="35">
        <f>Úrvinnsla!R382</f>
        <v>365</v>
      </c>
      <c r="S382" s="43">
        <f>Úrvinnsla!S382</f>
        <v>-3.4104046242774563E-2</v>
      </c>
      <c r="T382" s="44">
        <f>Úrvinnsla!T382</f>
        <v>3.5163776493256263E-2</v>
      </c>
      <c r="V382" s="33">
        <f>Úrvinnsla!V382</f>
        <v>21136</v>
      </c>
      <c r="W382" s="34">
        <f>Úrvinnsla!W382</f>
        <v>10750</v>
      </c>
      <c r="X382" s="35">
        <f>Úrvinnsla!X382</f>
        <v>10386</v>
      </c>
      <c r="Y382" s="50">
        <f>Úrvinnsla!Y382</f>
        <v>-3.1415938255261074E-2</v>
      </c>
      <c r="Z382" s="48">
        <f>Úrvinnsla!Z382</f>
        <v>3.0352179973873628E-2</v>
      </c>
    </row>
    <row r="383" spans="1:26" x14ac:dyDescent="0.25">
      <c r="B383" s="65" t="s">
        <v>52</v>
      </c>
      <c r="C383" s="73">
        <f>Úrvinnsla!C383</f>
        <v>369</v>
      </c>
      <c r="D383" s="74">
        <f>Úrvinnsla!D383</f>
        <v>194</v>
      </c>
      <c r="E383" s="75">
        <f>Úrvinnsla!E383</f>
        <v>175</v>
      </c>
      <c r="F383" s="76">
        <f>Úrvinnsla!F383</f>
        <v>319</v>
      </c>
      <c r="G383" s="77">
        <f>Úrvinnsla!G383</f>
        <v>172</v>
      </c>
      <c r="H383" s="78">
        <f>Úrvinnsla!H383</f>
        <v>147</v>
      </c>
      <c r="I383" s="79">
        <f>Úrvinnsla!I383</f>
        <v>36</v>
      </c>
      <c r="J383" s="74">
        <f>Úrvinnsla!J383</f>
        <v>19</v>
      </c>
      <c r="K383" s="75">
        <f>Úrvinnsla!K383</f>
        <v>17</v>
      </c>
      <c r="L383" s="76">
        <f>Úrvinnsla!L383</f>
        <v>0</v>
      </c>
      <c r="M383" s="77">
        <f>Úrvinnsla!M383</f>
        <v>0</v>
      </c>
      <c r="N383" s="78">
        <f>Úrvinnsla!N383</f>
        <v>0</v>
      </c>
      <c r="P383" s="36">
        <f>Úrvinnsla!P383</f>
        <v>724</v>
      </c>
      <c r="Q383" s="37">
        <f>Úrvinnsla!Q383</f>
        <v>385</v>
      </c>
      <c r="R383" s="38">
        <f>Úrvinnsla!R383</f>
        <v>339</v>
      </c>
      <c r="S383" s="43">
        <f>Úrvinnsla!S383</f>
        <v>-3.7090558766859343E-2</v>
      </c>
      <c r="T383" s="44">
        <f>Úrvinnsla!T383</f>
        <v>3.2658959537572252E-2</v>
      </c>
      <c r="V383" s="36">
        <f>Úrvinnsla!V383</f>
        <v>23689</v>
      </c>
      <c r="W383" s="37">
        <f>Úrvinnsla!W383</f>
        <v>12171</v>
      </c>
      <c r="X383" s="38">
        <f>Úrvinnsla!X383</f>
        <v>11518</v>
      </c>
      <c r="Y383" s="10">
        <f>Úrvinnsla!Y383</f>
        <v>-3.5568686930677447E-2</v>
      </c>
      <c r="Z383" s="44">
        <f>Úrvinnsla!Z383</f>
        <v>3.3660351332474144E-2</v>
      </c>
    </row>
    <row r="384" spans="1:26" x14ac:dyDescent="0.25">
      <c r="B384" s="65" t="s">
        <v>53</v>
      </c>
      <c r="C384" s="73">
        <f>Úrvinnsla!C384</f>
        <v>322</v>
      </c>
      <c r="D384" s="74">
        <f>Úrvinnsla!D384</f>
        <v>180</v>
      </c>
      <c r="E384" s="75">
        <f>Úrvinnsla!E384</f>
        <v>142</v>
      </c>
      <c r="F384" s="76">
        <f>Úrvinnsla!F384</f>
        <v>323</v>
      </c>
      <c r="G384" s="77">
        <f>Úrvinnsla!G384</f>
        <v>180</v>
      </c>
      <c r="H384" s="78">
        <f>Úrvinnsla!H384</f>
        <v>143</v>
      </c>
      <c r="I384" s="79">
        <f>Úrvinnsla!I384</f>
        <v>50</v>
      </c>
      <c r="J384" s="74">
        <f>Úrvinnsla!J384</f>
        <v>20</v>
      </c>
      <c r="K384" s="75">
        <f>Úrvinnsla!K384</f>
        <v>30</v>
      </c>
      <c r="L384" s="76">
        <f>Úrvinnsla!L384</f>
        <v>2</v>
      </c>
      <c r="M384" s="77">
        <f>Úrvinnsla!M384</f>
        <v>2</v>
      </c>
      <c r="N384" s="78">
        <f>Úrvinnsla!N384</f>
        <v>0</v>
      </c>
      <c r="P384" s="36">
        <f>Úrvinnsla!P384</f>
        <v>697</v>
      </c>
      <c r="Q384" s="37">
        <f>Úrvinnsla!Q384</f>
        <v>382</v>
      </c>
      <c r="R384" s="38">
        <f>Úrvinnsla!R384</f>
        <v>315</v>
      </c>
      <c r="S384" s="43">
        <f>Úrvinnsla!S384</f>
        <v>-3.680154142581888E-2</v>
      </c>
      <c r="T384" s="44">
        <f>Úrvinnsla!T384</f>
        <v>3.0346820809248554E-2</v>
      </c>
      <c r="V384" s="36">
        <f>Úrvinnsla!V384</f>
        <v>22213</v>
      </c>
      <c r="W384" s="37">
        <f>Úrvinnsla!W384</f>
        <v>11368</v>
      </c>
      <c r="X384" s="38">
        <f>Úrvinnsla!X384</f>
        <v>10845</v>
      </c>
      <c r="Y384" s="10">
        <f>Úrvinnsla!Y384</f>
        <v>-3.3221989403330966E-2</v>
      </c>
      <c r="Z384" s="44">
        <f>Úrvinnsla!Z384</f>
        <v>3.1693567477051751E-2</v>
      </c>
    </row>
    <row r="385" spans="2:26" x14ac:dyDescent="0.25">
      <c r="B385" s="65" t="s">
        <v>54</v>
      </c>
      <c r="C385" s="73">
        <f>Úrvinnsla!C385</f>
        <v>321</v>
      </c>
      <c r="D385" s="74">
        <f>Úrvinnsla!D385</f>
        <v>146</v>
      </c>
      <c r="E385" s="75">
        <f>Úrvinnsla!E385</f>
        <v>175</v>
      </c>
      <c r="F385" s="76">
        <f>Úrvinnsla!F385</f>
        <v>294</v>
      </c>
      <c r="G385" s="77">
        <f>Úrvinnsla!G385</f>
        <v>138</v>
      </c>
      <c r="H385" s="78">
        <f>Úrvinnsla!H385</f>
        <v>156</v>
      </c>
      <c r="I385" s="79">
        <f>Úrvinnsla!I385</f>
        <v>47</v>
      </c>
      <c r="J385" s="74">
        <f>Úrvinnsla!J385</f>
        <v>25</v>
      </c>
      <c r="K385" s="75">
        <f>Úrvinnsla!K385</f>
        <v>22</v>
      </c>
      <c r="L385" s="76">
        <f>Úrvinnsla!L385</f>
        <v>6</v>
      </c>
      <c r="M385" s="77">
        <f>Úrvinnsla!M385</f>
        <v>4</v>
      </c>
      <c r="N385" s="78">
        <f>Úrvinnsla!N385</f>
        <v>2</v>
      </c>
      <c r="P385" s="36">
        <f>Úrvinnsla!P385</f>
        <v>668</v>
      </c>
      <c r="Q385" s="37">
        <f>Úrvinnsla!Q385</f>
        <v>313</v>
      </c>
      <c r="R385" s="38">
        <f>Úrvinnsla!R385</f>
        <v>355</v>
      </c>
      <c r="S385" s="43">
        <f>Úrvinnsla!S385</f>
        <v>-3.0154142581888248E-2</v>
      </c>
      <c r="T385" s="44">
        <f>Úrvinnsla!T385</f>
        <v>3.420038535645472E-2</v>
      </c>
      <c r="V385" s="36">
        <f>Úrvinnsla!V385</f>
        <v>21809</v>
      </c>
      <c r="W385" s="37">
        <f>Úrvinnsla!W385</f>
        <v>11040</v>
      </c>
      <c r="X385" s="38">
        <f>Úrvinnsla!X385</f>
        <v>10769</v>
      </c>
      <c r="Y385" s="10">
        <f>Úrvinnsla!Y385</f>
        <v>-3.2263437984937887E-2</v>
      </c>
      <c r="Z385" s="44">
        <f>Úrvinnsla!Z385</f>
        <v>3.1471464099619206E-2</v>
      </c>
    </row>
    <row r="386" spans="2:26" x14ac:dyDescent="0.25">
      <c r="B386" s="65" t="s">
        <v>55</v>
      </c>
      <c r="C386" s="73">
        <f>Úrvinnsla!C386</f>
        <v>350</v>
      </c>
      <c r="D386" s="74">
        <f>Úrvinnsla!D386</f>
        <v>188</v>
      </c>
      <c r="E386" s="75">
        <f>Úrvinnsla!E386</f>
        <v>162</v>
      </c>
      <c r="F386" s="76">
        <f>Úrvinnsla!F386</f>
        <v>317</v>
      </c>
      <c r="G386" s="77">
        <f>Úrvinnsla!G386</f>
        <v>159</v>
      </c>
      <c r="H386" s="78">
        <f>Úrvinnsla!H386</f>
        <v>158</v>
      </c>
      <c r="I386" s="79">
        <f>Úrvinnsla!I386</f>
        <v>37</v>
      </c>
      <c r="J386" s="74">
        <f>Úrvinnsla!J386</f>
        <v>18</v>
      </c>
      <c r="K386" s="75">
        <f>Úrvinnsla!K386</f>
        <v>19</v>
      </c>
      <c r="L386" s="76">
        <f>Úrvinnsla!L386</f>
        <v>5</v>
      </c>
      <c r="M386" s="77">
        <f>Úrvinnsla!M386</f>
        <v>3</v>
      </c>
      <c r="N386" s="78">
        <f>Úrvinnsla!N386</f>
        <v>2</v>
      </c>
      <c r="P386" s="36">
        <f>Úrvinnsla!P386</f>
        <v>709</v>
      </c>
      <c r="Q386" s="37">
        <f>Úrvinnsla!Q386</f>
        <v>368</v>
      </c>
      <c r="R386" s="38">
        <f>Úrvinnsla!R386</f>
        <v>341</v>
      </c>
      <c r="S386" s="43">
        <f>Úrvinnsla!S386</f>
        <v>-3.5452793834296725E-2</v>
      </c>
      <c r="T386" s="44">
        <f>Úrvinnsla!T386</f>
        <v>3.2851637764932565E-2</v>
      </c>
      <c r="V386" s="36">
        <f>Úrvinnsla!V386</f>
        <v>24751</v>
      </c>
      <c r="W386" s="37">
        <f>Úrvinnsla!W386</f>
        <v>12880</v>
      </c>
      <c r="X386" s="38">
        <f>Úrvinnsla!X386</f>
        <v>11871</v>
      </c>
      <c r="Y386" s="10">
        <f>Úrvinnsla!Y386</f>
        <v>-3.7640677649094199E-2</v>
      </c>
      <c r="Z386" s="44">
        <f>Úrvinnsla!Z386</f>
        <v>3.4691963072391092E-2</v>
      </c>
    </row>
    <row r="387" spans="2:26" x14ac:dyDescent="0.25">
      <c r="B387" s="65" t="s">
        <v>56</v>
      </c>
      <c r="C387" s="73">
        <f>Úrvinnsla!C387</f>
        <v>343</v>
      </c>
      <c r="D387" s="74">
        <f>Úrvinnsla!D387</f>
        <v>191</v>
      </c>
      <c r="E387" s="75">
        <f>Úrvinnsla!E387</f>
        <v>152</v>
      </c>
      <c r="F387" s="76">
        <f>Úrvinnsla!F387</f>
        <v>282</v>
      </c>
      <c r="G387" s="77">
        <f>Úrvinnsla!G387</f>
        <v>154</v>
      </c>
      <c r="H387" s="78">
        <f>Úrvinnsla!H387</f>
        <v>128</v>
      </c>
      <c r="I387" s="79">
        <f>Úrvinnsla!I387</f>
        <v>50</v>
      </c>
      <c r="J387" s="74">
        <f>Úrvinnsla!J387</f>
        <v>24</v>
      </c>
      <c r="K387" s="75">
        <f>Úrvinnsla!K387</f>
        <v>26</v>
      </c>
      <c r="L387" s="76">
        <f>Úrvinnsla!L387</f>
        <v>7</v>
      </c>
      <c r="M387" s="77">
        <f>Úrvinnsla!M387</f>
        <v>6</v>
      </c>
      <c r="N387" s="78">
        <f>Úrvinnsla!N387</f>
        <v>1</v>
      </c>
      <c r="P387" s="36">
        <f>Úrvinnsla!P387</f>
        <v>682</v>
      </c>
      <c r="Q387" s="37">
        <f>Úrvinnsla!Q387</f>
        <v>375</v>
      </c>
      <c r="R387" s="38">
        <f>Úrvinnsla!R387</f>
        <v>307</v>
      </c>
      <c r="S387" s="43">
        <f>Úrvinnsla!S387</f>
        <v>-3.6127167630057806E-2</v>
      </c>
      <c r="T387" s="44">
        <f>Úrvinnsla!T387</f>
        <v>2.9576107899807323E-2</v>
      </c>
      <c r="V387" s="36">
        <f>Úrvinnsla!V387</f>
        <v>26793</v>
      </c>
      <c r="W387" s="37">
        <f>Úrvinnsla!W387</f>
        <v>14231</v>
      </c>
      <c r="X387" s="38">
        <f>Úrvinnsla!X387</f>
        <v>12562</v>
      </c>
      <c r="Y387" s="10">
        <f>Úrvinnsla!Y387</f>
        <v>-4.1588857424243751E-2</v>
      </c>
      <c r="Z387" s="44">
        <f>Úrvinnsla!Z387</f>
        <v>3.6711350359310661E-2</v>
      </c>
    </row>
    <row r="388" spans="2:26" x14ac:dyDescent="0.25">
      <c r="B388" s="65" t="s">
        <v>57</v>
      </c>
      <c r="C388" s="73">
        <f>Úrvinnsla!C388</f>
        <v>350</v>
      </c>
      <c r="D388" s="74">
        <f>Úrvinnsla!D388</f>
        <v>178</v>
      </c>
      <c r="E388" s="75">
        <f>Úrvinnsla!E388</f>
        <v>172</v>
      </c>
      <c r="F388" s="76">
        <f>Úrvinnsla!F388</f>
        <v>309</v>
      </c>
      <c r="G388" s="77">
        <f>Úrvinnsla!G388</f>
        <v>162</v>
      </c>
      <c r="H388" s="78">
        <f>Úrvinnsla!H388</f>
        <v>147</v>
      </c>
      <c r="I388" s="79">
        <f>Úrvinnsla!I388</f>
        <v>28</v>
      </c>
      <c r="J388" s="74">
        <f>Úrvinnsla!J388</f>
        <v>20</v>
      </c>
      <c r="K388" s="75">
        <f>Úrvinnsla!K388</f>
        <v>8</v>
      </c>
      <c r="L388" s="76">
        <f>Úrvinnsla!L388</f>
        <v>7</v>
      </c>
      <c r="M388" s="77">
        <f>Úrvinnsla!M388</f>
        <v>3</v>
      </c>
      <c r="N388" s="78">
        <f>Úrvinnsla!N388</f>
        <v>4</v>
      </c>
      <c r="P388" s="36">
        <f>Úrvinnsla!P388</f>
        <v>694</v>
      </c>
      <c r="Q388" s="37">
        <f>Úrvinnsla!Q388</f>
        <v>363</v>
      </c>
      <c r="R388" s="38">
        <f>Úrvinnsla!R388</f>
        <v>331</v>
      </c>
      <c r="S388" s="43">
        <f>Úrvinnsla!S388</f>
        <v>-3.4971098265895957E-2</v>
      </c>
      <c r="T388" s="44">
        <f>Úrvinnsla!T388</f>
        <v>3.1888246628131021E-2</v>
      </c>
      <c r="V388" s="36">
        <f>Úrvinnsla!V388</f>
        <v>23621</v>
      </c>
      <c r="W388" s="37">
        <f>Úrvinnsla!W388</f>
        <v>12386</v>
      </c>
      <c r="X388" s="38">
        <f>Úrvinnsla!X388</f>
        <v>11235</v>
      </c>
      <c r="Y388" s="10">
        <f>Úrvinnsla!Y388</f>
        <v>-3.6197005695782665E-2</v>
      </c>
      <c r="Z388" s="44">
        <f>Úrvinnsla!Z388</f>
        <v>3.2833308492824016E-2</v>
      </c>
    </row>
    <row r="389" spans="2:26" x14ac:dyDescent="0.25">
      <c r="B389" s="65" t="s">
        <v>58</v>
      </c>
      <c r="C389" s="73">
        <f>Úrvinnsla!C389</f>
        <v>317</v>
      </c>
      <c r="D389" s="74">
        <f>Úrvinnsla!D389</f>
        <v>172</v>
      </c>
      <c r="E389" s="75">
        <f>Úrvinnsla!E389</f>
        <v>145</v>
      </c>
      <c r="F389" s="76">
        <f>Úrvinnsla!F389</f>
        <v>296</v>
      </c>
      <c r="G389" s="77">
        <f>Úrvinnsla!G389</f>
        <v>149</v>
      </c>
      <c r="H389" s="78">
        <f>Úrvinnsla!H389</f>
        <v>147</v>
      </c>
      <c r="I389" s="79">
        <f>Úrvinnsla!I389</f>
        <v>31</v>
      </c>
      <c r="J389" s="74">
        <f>Úrvinnsla!J389</f>
        <v>13</v>
      </c>
      <c r="K389" s="75">
        <f>Úrvinnsla!K389</f>
        <v>18</v>
      </c>
      <c r="L389" s="76">
        <f>Úrvinnsla!L389</f>
        <v>1</v>
      </c>
      <c r="M389" s="77">
        <f>Úrvinnsla!M389</f>
        <v>1</v>
      </c>
      <c r="N389" s="78">
        <f>Úrvinnsla!N389</f>
        <v>0</v>
      </c>
      <c r="P389" s="36">
        <f>Úrvinnsla!P389</f>
        <v>645</v>
      </c>
      <c r="Q389" s="37">
        <f>Úrvinnsla!Q389</f>
        <v>335</v>
      </c>
      <c r="R389" s="38">
        <f>Úrvinnsla!R389</f>
        <v>310</v>
      </c>
      <c r="S389" s="43">
        <f>Úrvinnsla!S389</f>
        <v>-3.227360308285164E-2</v>
      </c>
      <c r="T389" s="44">
        <f>Úrvinnsla!T389</f>
        <v>2.9865125240847785E-2</v>
      </c>
      <c r="V389" s="36">
        <f>Úrvinnsla!V389</f>
        <v>23947</v>
      </c>
      <c r="W389" s="37">
        <f>Úrvinnsla!W389</f>
        <v>12454</v>
      </c>
      <c r="X389" s="38">
        <f>Úrvinnsla!X389</f>
        <v>11493</v>
      </c>
      <c r="Y389" s="10">
        <f>Úrvinnsla!Y389</f>
        <v>-3.6395729770327574E-2</v>
      </c>
      <c r="Z389" s="44">
        <f>Úrvinnsla!Z389</f>
        <v>3.3587291010950281E-2</v>
      </c>
    </row>
    <row r="390" spans="2:26" x14ac:dyDescent="0.25">
      <c r="B390" s="65" t="s">
        <v>59</v>
      </c>
      <c r="C390" s="73">
        <f>Úrvinnsla!C390</f>
        <v>261</v>
      </c>
      <c r="D390" s="74">
        <f>Úrvinnsla!D390</f>
        <v>144</v>
      </c>
      <c r="E390" s="75">
        <f>Úrvinnsla!E390</f>
        <v>117</v>
      </c>
      <c r="F390" s="76">
        <f>Úrvinnsla!F390</f>
        <v>289</v>
      </c>
      <c r="G390" s="77">
        <f>Úrvinnsla!G390</f>
        <v>143</v>
      </c>
      <c r="H390" s="78">
        <f>Úrvinnsla!H390</f>
        <v>146</v>
      </c>
      <c r="I390" s="79">
        <f>Úrvinnsla!I390</f>
        <v>37</v>
      </c>
      <c r="J390" s="74">
        <f>Úrvinnsla!J390</f>
        <v>16</v>
      </c>
      <c r="K390" s="75">
        <f>Úrvinnsla!K390</f>
        <v>21</v>
      </c>
      <c r="L390" s="76">
        <f>Úrvinnsla!L390</f>
        <v>6</v>
      </c>
      <c r="M390" s="77">
        <f>Úrvinnsla!M390</f>
        <v>3</v>
      </c>
      <c r="N390" s="78">
        <f>Úrvinnsla!N390</f>
        <v>3</v>
      </c>
      <c r="P390" s="36">
        <f>Úrvinnsla!P390</f>
        <v>593</v>
      </c>
      <c r="Q390" s="37">
        <f>Úrvinnsla!Q390</f>
        <v>306</v>
      </c>
      <c r="R390" s="38">
        <f>Úrvinnsla!R390</f>
        <v>287</v>
      </c>
      <c r="S390" s="43">
        <f>Úrvinnsla!S390</f>
        <v>-2.9479768786127167E-2</v>
      </c>
      <c r="T390" s="44">
        <f>Úrvinnsla!T390</f>
        <v>2.764932562620424E-2</v>
      </c>
      <c r="V390" s="36">
        <f>Úrvinnsla!V390</f>
        <v>22110</v>
      </c>
      <c r="W390" s="37">
        <f>Úrvinnsla!W390</f>
        <v>11378</v>
      </c>
      <c r="X390" s="38">
        <f>Úrvinnsla!X390</f>
        <v>10732</v>
      </c>
      <c r="Y390" s="10">
        <f>Úrvinnsla!Y390</f>
        <v>-3.3251213531940514E-2</v>
      </c>
      <c r="Z390" s="44">
        <f>Úrvinnsla!Z390</f>
        <v>3.136333482376389E-2</v>
      </c>
    </row>
    <row r="391" spans="2:26" x14ac:dyDescent="0.25">
      <c r="B391" s="65" t="s">
        <v>60</v>
      </c>
      <c r="C391" s="73">
        <f>Úrvinnsla!C391</f>
        <v>298</v>
      </c>
      <c r="D391" s="74">
        <f>Úrvinnsla!D391</f>
        <v>150</v>
      </c>
      <c r="E391" s="75">
        <f>Úrvinnsla!E391</f>
        <v>148</v>
      </c>
      <c r="F391" s="76">
        <f>Úrvinnsla!F391</f>
        <v>289</v>
      </c>
      <c r="G391" s="77">
        <f>Úrvinnsla!G391</f>
        <v>149</v>
      </c>
      <c r="H391" s="78">
        <f>Úrvinnsla!H391</f>
        <v>140</v>
      </c>
      <c r="I391" s="79">
        <f>Úrvinnsla!I391</f>
        <v>34</v>
      </c>
      <c r="J391" s="74">
        <f>Úrvinnsla!J391</f>
        <v>19</v>
      </c>
      <c r="K391" s="75">
        <f>Úrvinnsla!K391</f>
        <v>15</v>
      </c>
      <c r="L391" s="76">
        <f>Úrvinnsla!L391</f>
        <v>2</v>
      </c>
      <c r="M391" s="77">
        <f>Úrvinnsla!M391</f>
        <v>2</v>
      </c>
      <c r="N391" s="78">
        <f>Úrvinnsla!N391</f>
        <v>0</v>
      </c>
      <c r="P391" s="36">
        <f>Úrvinnsla!P391</f>
        <v>623</v>
      </c>
      <c r="Q391" s="37">
        <f>Úrvinnsla!Q391</f>
        <v>320</v>
      </c>
      <c r="R391" s="38">
        <f>Úrvinnsla!R391</f>
        <v>303</v>
      </c>
      <c r="S391" s="43">
        <f>Úrvinnsla!S391</f>
        <v>-3.0828516377649325E-2</v>
      </c>
      <c r="T391" s="44">
        <f>Úrvinnsla!T391</f>
        <v>2.9190751445086704E-2</v>
      </c>
      <c r="V391" s="36">
        <f>Úrvinnsla!V391</f>
        <v>21211</v>
      </c>
      <c r="W391" s="37">
        <f>Úrvinnsla!W391</f>
        <v>10811</v>
      </c>
      <c r="X391" s="38">
        <f>Úrvinnsla!X391</f>
        <v>10400</v>
      </c>
      <c r="Y391" s="10">
        <f>Úrvinnsla!Y391</f>
        <v>-3.1594205439779297E-2</v>
      </c>
      <c r="Z391" s="44">
        <f>Úrvinnsla!Z391</f>
        <v>3.0393093753926993E-2</v>
      </c>
    </row>
    <row r="392" spans="2:26" x14ac:dyDescent="0.25">
      <c r="B392" s="65" t="s">
        <v>61</v>
      </c>
      <c r="C392" s="73">
        <f>Úrvinnsla!C392</f>
        <v>318</v>
      </c>
      <c r="D392" s="74">
        <f>Úrvinnsla!D392</f>
        <v>170</v>
      </c>
      <c r="E392" s="75">
        <f>Úrvinnsla!E392</f>
        <v>148</v>
      </c>
      <c r="F392" s="76">
        <f>Úrvinnsla!F392</f>
        <v>317</v>
      </c>
      <c r="G392" s="77">
        <f>Úrvinnsla!G392</f>
        <v>152</v>
      </c>
      <c r="H392" s="78">
        <f>Úrvinnsla!H392</f>
        <v>165</v>
      </c>
      <c r="I392" s="79">
        <f>Úrvinnsla!I392</f>
        <v>43</v>
      </c>
      <c r="J392" s="74">
        <f>Úrvinnsla!J392</f>
        <v>22</v>
      </c>
      <c r="K392" s="75">
        <f>Úrvinnsla!K392</f>
        <v>21</v>
      </c>
      <c r="L392" s="76">
        <f>Úrvinnsla!L392</f>
        <v>11</v>
      </c>
      <c r="M392" s="77">
        <f>Úrvinnsla!M392</f>
        <v>7</v>
      </c>
      <c r="N392" s="78">
        <f>Úrvinnsla!N392</f>
        <v>4</v>
      </c>
      <c r="P392" s="36">
        <f>Úrvinnsla!P392</f>
        <v>689</v>
      </c>
      <c r="Q392" s="37">
        <f>Úrvinnsla!Q392</f>
        <v>351</v>
      </c>
      <c r="R392" s="38">
        <f>Úrvinnsla!R392</f>
        <v>338</v>
      </c>
      <c r="S392" s="43">
        <f>Úrvinnsla!S392</f>
        <v>-3.3815028901734101E-2</v>
      </c>
      <c r="T392" s="44">
        <f>Úrvinnsla!T392</f>
        <v>3.2562620423892102E-2</v>
      </c>
      <c r="V392" s="36">
        <f>Úrvinnsla!V392</f>
        <v>21871</v>
      </c>
      <c r="W392" s="37">
        <f>Úrvinnsla!W392</f>
        <v>10815</v>
      </c>
      <c r="X392" s="38">
        <f>Úrvinnsla!X392</f>
        <v>11056</v>
      </c>
      <c r="Y392" s="10">
        <f>Úrvinnsla!Y392</f>
        <v>-3.1605895091223114E-2</v>
      </c>
      <c r="Z392" s="44">
        <f>Úrvinnsla!Z392</f>
        <v>3.2310196590713158E-2</v>
      </c>
    </row>
    <row r="393" spans="2:26" x14ac:dyDescent="0.25">
      <c r="B393" s="65" t="s">
        <v>62</v>
      </c>
      <c r="C393" s="73">
        <f>Úrvinnsla!C393</f>
        <v>333</v>
      </c>
      <c r="D393" s="74">
        <f>Úrvinnsla!D393</f>
        <v>173</v>
      </c>
      <c r="E393" s="75">
        <f>Úrvinnsla!E393</f>
        <v>160</v>
      </c>
      <c r="F393" s="76">
        <f>Úrvinnsla!F393</f>
        <v>296</v>
      </c>
      <c r="G393" s="77">
        <f>Úrvinnsla!G393</f>
        <v>150</v>
      </c>
      <c r="H393" s="78">
        <f>Úrvinnsla!H393</f>
        <v>146</v>
      </c>
      <c r="I393" s="79">
        <f>Úrvinnsla!I393</f>
        <v>50</v>
      </c>
      <c r="J393" s="74">
        <f>Úrvinnsla!J393</f>
        <v>23</v>
      </c>
      <c r="K393" s="75">
        <f>Úrvinnsla!K393</f>
        <v>27</v>
      </c>
      <c r="L393" s="76">
        <f>Úrvinnsla!L393</f>
        <v>8</v>
      </c>
      <c r="M393" s="77">
        <f>Úrvinnsla!M393</f>
        <v>3</v>
      </c>
      <c r="N393" s="78">
        <f>Úrvinnsla!N393</f>
        <v>5</v>
      </c>
      <c r="P393" s="36">
        <f>Úrvinnsla!P393</f>
        <v>687</v>
      </c>
      <c r="Q393" s="37">
        <f>Úrvinnsla!Q393</f>
        <v>349</v>
      </c>
      <c r="R393" s="38">
        <f>Úrvinnsla!R393</f>
        <v>338</v>
      </c>
      <c r="S393" s="43">
        <f>Úrvinnsla!S393</f>
        <v>-3.3622350674373795E-2</v>
      </c>
      <c r="T393" s="44">
        <f>Úrvinnsla!T393</f>
        <v>3.2562620423892102E-2</v>
      </c>
      <c r="V393" s="36">
        <f>Úrvinnsla!V393</f>
        <v>21219</v>
      </c>
      <c r="W393" s="37">
        <f>Úrvinnsla!W393</f>
        <v>10607</v>
      </c>
      <c r="X393" s="38">
        <f>Úrvinnsla!X393</f>
        <v>10612</v>
      </c>
      <c r="Y393" s="10">
        <f>Úrvinnsla!Y393</f>
        <v>-3.0998033216144579E-2</v>
      </c>
      <c r="Z393" s="44">
        <f>Úrvinnsla!Z393</f>
        <v>3.101264528044935E-2</v>
      </c>
    </row>
    <row r="394" spans="2:26" x14ac:dyDescent="0.25">
      <c r="B394" s="65" t="s">
        <v>63</v>
      </c>
      <c r="C394" s="73">
        <f>Úrvinnsla!C394</f>
        <v>272</v>
      </c>
      <c r="D394" s="74">
        <f>Úrvinnsla!D394</f>
        <v>173</v>
      </c>
      <c r="E394" s="75">
        <f>Úrvinnsla!E394</f>
        <v>99</v>
      </c>
      <c r="F394" s="76">
        <f>Úrvinnsla!F394</f>
        <v>309</v>
      </c>
      <c r="G394" s="77">
        <f>Úrvinnsla!G394</f>
        <v>163</v>
      </c>
      <c r="H394" s="78">
        <f>Úrvinnsla!H394</f>
        <v>146</v>
      </c>
      <c r="I394" s="79">
        <f>Úrvinnsla!I394</f>
        <v>43</v>
      </c>
      <c r="J394" s="74">
        <f>Úrvinnsla!J394</f>
        <v>27</v>
      </c>
      <c r="K394" s="75">
        <f>Úrvinnsla!K394</f>
        <v>16</v>
      </c>
      <c r="L394" s="76">
        <f>Úrvinnsla!L394</f>
        <v>6</v>
      </c>
      <c r="M394" s="77">
        <f>Úrvinnsla!M394</f>
        <v>4</v>
      </c>
      <c r="N394" s="78">
        <f>Úrvinnsla!N394</f>
        <v>2</v>
      </c>
      <c r="P394" s="36">
        <f>Úrvinnsla!P394</f>
        <v>630</v>
      </c>
      <c r="Q394" s="37">
        <f>Úrvinnsla!Q394</f>
        <v>367</v>
      </c>
      <c r="R394" s="38">
        <f>Úrvinnsla!R394</f>
        <v>263</v>
      </c>
      <c r="S394" s="43">
        <f>Úrvinnsla!S394</f>
        <v>-3.5356454720616569E-2</v>
      </c>
      <c r="T394" s="44">
        <f>Úrvinnsla!T394</f>
        <v>2.5337186897880538E-2</v>
      </c>
      <c r="V394" s="36">
        <f>Úrvinnsla!V394</f>
        <v>19094</v>
      </c>
      <c r="W394" s="37">
        <f>Úrvinnsla!W394</f>
        <v>9600</v>
      </c>
      <c r="X394" s="38">
        <f>Úrvinnsla!X394</f>
        <v>9494</v>
      </c>
      <c r="Y394" s="10">
        <f>Úrvinnsla!Y394</f>
        <v>-2.8055163465163378E-2</v>
      </c>
      <c r="Z394" s="44">
        <f>Úrvinnsla!Z394</f>
        <v>2.7745387701902199E-2</v>
      </c>
    </row>
    <row r="395" spans="2:26" x14ac:dyDescent="0.25">
      <c r="B395" s="65" t="s">
        <v>64</v>
      </c>
      <c r="C395" s="73">
        <f>Úrvinnsla!C395</f>
        <v>229</v>
      </c>
      <c r="D395" s="74">
        <f>Úrvinnsla!D395</f>
        <v>120</v>
      </c>
      <c r="E395" s="75">
        <f>Úrvinnsla!E395</f>
        <v>109</v>
      </c>
      <c r="F395" s="76">
        <f>Úrvinnsla!F395</f>
        <v>252</v>
      </c>
      <c r="G395" s="77">
        <f>Úrvinnsla!G395</f>
        <v>141</v>
      </c>
      <c r="H395" s="78">
        <f>Úrvinnsla!H395</f>
        <v>111</v>
      </c>
      <c r="I395" s="79">
        <f>Úrvinnsla!I395</f>
        <v>44</v>
      </c>
      <c r="J395" s="74">
        <f>Úrvinnsla!J395</f>
        <v>22</v>
      </c>
      <c r="K395" s="75">
        <f>Úrvinnsla!K395</f>
        <v>22</v>
      </c>
      <c r="L395" s="76">
        <f>Úrvinnsla!L395</f>
        <v>6</v>
      </c>
      <c r="M395" s="77">
        <f>Úrvinnsla!M395</f>
        <v>5</v>
      </c>
      <c r="N395" s="78">
        <f>Úrvinnsla!N395</f>
        <v>1</v>
      </c>
      <c r="P395" s="36">
        <f>Úrvinnsla!P395</f>
        <v>531</v>
      </c>
      <c r="Q395" s="37">
        <f>Úrvinnsla!Q395</f>
        <v>288</v>
      </c>
      <c r="R395" s="38">
        <f>Úrvinnsla!R395</f>
        <v>243</v>
      </c>
      <c r="S395" s="43">
        <f>Úrvinnsla!S395</f>
        <v>-2.7745664739884393E-2</v>
      </c>
      <c r="T395" s="44">
        <f>Úrvinnsla!T395</f>
        <v>2.3410404624277455E-2</v>
      </c>
      <c r="V395" s="36">
        <f>Úrvinnsla!V395</f>
        <v>15925</v>
      </c>
      <c r="W395" s="37">
        <f>Úrvinnsla!W395</f>
        <v>8026</v>
      </c>
      <c r="X395" s="38">
        <f>Úrvinnsla!X395</f>
        <v>7899</v>
      </c>
      <c r="Y395" s="10">
        <f>Úrvinnsla!Y395</f>
        <v>-2.3455285622020965E-2</v>
      </c>
      <c r="Z395" s="44">
        <f>Úrvinnsla!Z395</f>
        <v>2.3084139188679742E-2</v>
      </c>
    </row>
    <row r="396" spans="2:26" x14ac:dyDescent="0.25">
      <c r="B396" s="65" t="s">
        <v>65</v>
      </c>
      <c r="C396" s="73">
        <f>Úrvinnsla!C396</f>
        <v>201</v>
      </c>
      <c r="D396" s="74">
        <f>Úrvinnsla!D396</f>
        <v>110</v>
      </c>
      <c r="E396" s="75">
        <f>Úrvinnsla!E396</f>
        <v>91</v>
      </c>
      <c r="F396" s="76">
        <f>Úrvinnsla!F396</f>
        <v>206</v>
      </c>
      <c r="G396" s="77">
        <f>Úrvinnsla!G396</f>
        <v>106</v>
      </c>
      <c r="H396" s="78">
        <f>Úrvinnsla!H396</f>
        <v>100</v>
      </c>
      <c r="I396" s="79">
        <f>Úrvinnsla!I396</f>
        <v>34</v>
      </c>
      <c r="J396" s="74">
        <f>Úrvinnsla!J396</f>
        <v>21</v>
      </c>
      <c r="K396" s="75">
        <f>Úrvinnsla!K396</f>
        <v>13</v>
      </c>
      <c r="L396" s="76">
        <f>Úrvinnsla!L396</f>
        <v>3</v>
      </c>
      <c r="M396" s="77">
        <f>Úrvinnsla!M396</f>
        <v>2</v>
      </c>
      <c r="N396" s="78">
        <f>Úrvinnsla!N396</f>
        <v>1</v>
      </c>
      <c r="P396" s="36">
        <f>Úrvinnsla!P396</f>
        <v>444</v>
      </c>
      <c r="Q396" s="37">
        <f>Úrvinnsla!Q396</f>
        <v>239</v>
      </c>
      <c r="R396" s="38">
        <f>Úrvinnsla!R396</f>
        <v>205</v>
      </c>
      <c r="S396" s="43">
        <f>Úrvinnsla!S396</f>
        <v>-2.302504816955684E-2</v>
      </c>
      <c r="T396" s="44">
        <f>Úrvinnsla!T396</f>
        <v>1.9749518304431599E-2</v>
      </c>
      <c r="V396" s="36">
        <f>Úrvinnsla!V396</f>
        <v>12298</v>
      </c>
      <c r="W396" s="37">
        <f>Úrvinnsla!W396</f>
        <v>6141</v>
      </c>
      <c r="X396" s="38">
        <f>Úrvinnsla!X396</f>
        <v>6157</v>
      </c>
      <c r="Y396" s="10">
        <f>Úrvinnsla!Y396</f>
        <v>-1.7946537379121698E-2</v>
      </c>
      <c r="Z396" s="44">
        <f>Úrvinnsla!Z396</f>
        <v>1.7993295984896969E-2</v>
      </c>
    </row>
    <row r="397" spans="2:26" x14ac:dyDescent="0.25">
      <c r="B397" s="65" t="s">
        <v>66</v>
      </c>
      <c r="C397" s="73">
        <f>Úrvinnsla!C397</f>
        <v>106</v>
      </c>
      <c r="D397" s="74">
        <f>Úrvinnsla!D397</f>
        <v>53</v>
      </c>
      <c r="E397" s="75">
        <f>Úrvinnsla!E397</f>
        <v>53</v>
      </c>
      <c r="F397" s="76">
        <f>Úrvinnsla!F397</f>
        <v>149</v>
      </c>
      <c r="G397" s="77">
        <f>Úrvinnsla!G397</f>
        <v>81</v>
      </c>
      <c r="H397" s="78">
        <f>Úrvinnsla!H397</f>
        <v>68</v>
      </c>
      <c r="I397" s="79">
        <f>Úrvinnsla!I397</f>
        <v>20</v>
      </c>
      <c r="J397" s="74">
        <f>Úrvinnsla!J397</f>
        <v>12</v>
      </c>
      <c r="K397" s="75">
        <f>Úrvinnsla!K397</f>
        <v>8</v>
      </c>
      <c r="L397" s="76">
        <f>Úrvinnsla!L397</f>
        <v>2</v>
      </c>
      <c r="M397" s="77">
        <f>Úrvinnsla!M397</f>
        <v>1</v>
      </c>
      <c r="N397" s="78">
        <f>Úrvinnsla!N397</f>
        <v>1</v>
      </c>
      <c r="P397" s="36">
        <f>Úrvinnsla!P397</f>
        <v>277</v>
      </c>
      <c r="Q397" s="37">
        <f>Úrvinnsla!Q397</f>
        <v>147</v>
      </c>
      <c r="R397" s="38">
        <f>Úrvinnsla!R397</f>
        <v>130</v>
      </c>
      <c r="S397" s="43">
        <f>Úrvinnsla!S397</f>
        <v>-1.4161849710982659E-2</v>
      </c>
      <c r="T397" s="44">
        <f>Úrvinnsla!T397</f>
        <v>1.2524084778420038E-2</v>
      </c>
      <c r="V397" s="36">
        <f>Úrvinnsla!V397</f>
        <v>8171</v>
      </c>
      <c r="W397" s="37">
        <f>Úrvinnsla!W397</f>
        <v>3905</v>
      </c>
      <c r="X397" s="38">
        <f>Úrvinnsla!X397</f>
        <v>4266</v>
      </c>
      <c r="Y397" s="10">
        <f>Úrvinnsla!Y397</f>
        <v>-1.1412022222027394E-2</v>
      </c>
      <c r="Z397" s="44">
        <f>Úrvinnsla!Z397</f>
        <v>1.2467013264831977E-2</v>
      </c>
    </row>
    <row r="398" spans="2:26" x14ac:dyDescent="0.25">
      <c r="B398" s="65" t="s">
        <v>67</v>
      </c>
      <c r="C398" s="73">
        <f>Úrvinnsla!C398</f>
        <v>87</v>
      </c>
      <c r="D398" s="74">
        <f>Úrvinnsla!D398</f>
        <v>45</v>
      </c>
      <c r="E398" s="75">
        <f>Úrvinnsla!E398</f>
        <v>42</v>
      </c>
      <c r="F398" s="76">
        <f>Úrvinnsla!F398</f>
        <v>89</v>
      </c>
      <c r="G398" s="77">
        <f>Úrvinnsla!G398</f>
        <v>42</v>
      </c>
      <c r="H398" s="78">
        <f>Úrvinnsla!H398</f>
        <v>47</v>
      </c>
      <c r="I398" s="79">
        <f>Úrvinnsla!I398</f>
        <v>18</v>
      </c>
      <c r="J398" s="74">
        <f>Úrvinnsla!J398</f>
        <v>5</v>
      </c>
      <c r="K398" s="75">
        <f>Úrvinnsla!K398</f>
        <v>13</v>
      </c>
      <c r="L398" s="76">
        <f>Úrvinnsla!L398</f>
        <v>1</v>
      </c>
      <c r="M398" s="77">
        <f>Úrvinnsla!M398</f>
        <v>0</v>
      </c>
      <c r="N398" s="78">
        <f>Úrvinnsla!N398</f>
        <v>1</v>
      </c>
      <c r="P398" s="36">
        <f>Úrvinnsla!P398</f>
        <v>195</v>
      </c>
      <c r="Q398" s="37">
        <f>Úrvinnsla!Q398</f>
        <v>92</v>
      </c>
      <c r="R398" s="38">
        <f>Úrvinnsla!R398</f>
        <v>103</v>
      </c>
      <c r="S398" s="43">
        <f>Úrvinnsla!S398</f>
        <v>-8.8631984585741813E-3</v>
      </c>
      <c r="T398" s="44">
        <f>Úrvinnsla!T398</f>
        <v>9.9229287090558775E-3</v>
      </c>
      <c r="V398" s="36">
        <f>Úrvinnsla!V398</f>
        <v>6061</v>
      </c>
      <c r="W398" s="37">
        <f>Úrvinnsla!W398</f>
        <v>2731</v>
      </c>
      <c r="X398" s="38">
        <f>Úrvinnsla!X398</f>
        <v>3330</v>
      </c>
      <c r="Y398" s="10">
        <f>Úrvinnsla!Y398</f>
        <v>-7.9811095232667894E-3</v>
      </c>
      <c r="Z398" s="44">
        <f>Úrvinnsla!Z398</f>
        <v>9.7316348269785458E-3</v>
      </c>
    </row>
    <row r="399" spans="2:26" x14ac:dyDescent="0.25">
      <c r="B399" s="65" t="s">
        <v>68</v>
      </c>
      <c r="C399" s="73">
        <f>Úrvinnsla!C399</f>
        <v>39</v>
      </c>
      <c r="D399" s="74">
        <f>Úrvinnsla!D399</f>
        <v>21</v>
      </c>
      <c r="E399" s="75">
        <f>Úrvinnsla!E399</f>
        <v>18</v>
      </c>
      <c r="F399" s="76">
        <f>Úrvinnsla!F399</f>
        <v>60</v>
      </c>
      <c r="G399" s="77">
        <f>Úrvinnsla!G399</f>
        <v>31</v>
      </c>
      <c r="H399" s="78">
        <f>Úrvinnsla!H399</f>
        <v>29</v>
      </c>
      <c r="I399" s="79">
        <f>Úrvinnsla!I399</f>
        <v>16</v>
      </c>
      <c r="J399" s="74">
        <f>Úrvinnsla!J399</f>
        <v>10</v>
      </c>
      <c r="K399" s="75">
        <f>Úrvinnsla!K399</f>
        <v>6</v>
      </c>
      <c r="L399" s="76">
        <f>Úrvinnsla!L399</f>
        <v>0</v>
      </c>
      <c r="M399" s="77">
        <f>Úrvinnsla!M399</f>
        <v>0</v>
      </c>
      <c r="N399" s="78">
        <f>Úrvinnsla!N399</f>
        <v>0</v>
      </c>
      <c r="P399" s="36">
        <f>Úrvinnsla!P399</f>
        <v>115</v>
      </c>
      <c r="Q399" s="37">
        <f>Úrvinnsla!Q399</f>
        <v>62</v>
      </c>
      <c r="R399" s="38">
        <f>Úrvinnsla!R399</f>
        <v>53</v>
      </c>
      <c r="S399" s="43">
        <f>Úrvinnsla!S399</f>
        <v>-5.9730250481695567E-3</v>
      </c>
      <c r="T399" s="44">
        <f>Úrvinnsla!T399</f>
        <v>5.1059730250481699E-3</v>
      </c>
      <c r="V399" s="36">
        <f>Úrvinnsla!V399</f>
        <v>4169</v>
      </c>
      <c r="W399" s="37">
        <f>Úrvinnsla!W399</f>
        <v>1721</v>
      </c>
      <c r="X399" s="38">
        <f>Úrvinnsla!X399</f>
        <v>2448</v>
      </c>
      <c r="Y399" s="10">
        <f>Úrvinnsla!Y399</f>
        <v>-5.0294725337027262E-3</v>
      </c>
      <c r="Z399" s="44">
        <f>Úrvinnsla!Z399</f>
        <v>7.1540666836166613E-3</v>
      </c>
    </row>
    <row r="400" spans="2:26" x14ac:dyDescent="0.25">
      <c r="B400" s="65" t="s">
        <v>69</v>
      </c>
      <c r="C400" s="73">
        <f>Úrvinnsla!C400</f>
        <v>23</v>
      </c>
      <c r="D400" s="74">
        <f>Úrvinnsla!D400</f>
        <v>8</v>
      </c>
      <c r="E400" s="75">
        <f>Úrvinnsla!E400</f>
        <v>15</v>
      </c>
      <c r="F400" s="76">
        <f>Úrvinnsla!F400</f>
        <v>18</v>
      </c>
      <c r="G400" s="77">
        <f>Úrvinnsla!G400</f>
        <v>11</v>
      </c>
      <c r="H400" s="78">
        <f>Úrvinnsla!H400</f>
        <v>7</v>
      </c>
      <c r="I400" s="79">
        <f>Úrvinnsla!I400</f>
        <v>8</v>
      </c>
      <c r="J400" s="74">
        <f>Úrvinnsla!J400</f>
        <v>2</v>
      </c>
      <c r="K400" s="75">
        <f>Úrvinnsla!K400</f>
        <v>6</v>
      </c>
      <c r="L400" s="76">
        <f>Úrvinnsla!L400</f>
        <v>0</v>
      </c>
      <c r="M400" s="77">
        <f>Úrvinnsla!M400</f>
        <v>0</v>
      </c>
      <c r="N400" s="78">
        <f>Úrvinnsla!N400</f>
        <v>0</v>
      </c>
      <c r="P400" s="36">
        <f>Úrvinnsla!P400</f>
        <v>49</v>
      </c>
      <c r="Q400" s="37">
        <f>Úrvinnsla!Q400</f>
        <v>21</v>
      </c>
      <c r="R400" s="38">
        <f>Úrvinnsla!R400</f>
        <v>28</v>
      </c>
      <c r="S400" s="43">
        <f>Úrvinnsla!S400</f>
        <v>-2.0231213872832369E-3</v>
      </c>
      <c r="T400" s="44">
        <f>Úrvinnsla!T400</f>
        <v>2.6974951830443161E-3</v>
      </c>
      <c r="V400" s="36">
        <f>Úrvinnsla!V400</f>
        <v>1684</v>
      </c>
      <c r="W400" s="37">
        <f>Úrvinnsla!W400</f>
        <v>567</v>
      </c>
      <c r="X400" s="38">
        <f>Úrvinnsla!X400</f>
        <v>1117</v>
      </c>
      <c r="Y400" s="10">
        <f>Úrvinnsla!Y400</f>
        <v>-1.657008092161212E-3</v>
      </c>
      <c r="Z400" s="44">
        <f>Úrvinnsla!Z400</f>
        <v>3.2643351656861971E-3</v>
      </c>
    </row>
    <row r="401" spans="1:26" x14ac:dyDescent="0.25">
      <c r="B401" s="65" t="s">
        <v>70</v>
      </c>
      <c r="C401" s="73">
        <f>Úrvinnsla!C401</f>
        <v>3</v>
      </c>
      <c r="D401" s="74">
        <f>Úrvinnsla!D401</f>
        <v>2</v>
      </c>
      <c r="E401" s="75">
        <f>Úrvinnsla!E401</f>
        <v>1</v>
      </c>
      <c r="F401" s="76">
        <f>Úrvinnsla!F401</f>
        <v>3</v>
      </c>
      <c r="G401" s="77">
        <f>Úrvinnsla!G401</f>
        <v>0</v>
      </c>
      <c r="H401" s="78">
        <f>Úrvinnsla!H401</f>
        <v>3</v>
      </c>
      <c r="I401" s="79">
        <f>Úrvinnsla!I401</f>
        <v>1</v>
      </c>
      <c r="J401" s="74">
        <f>Úrvinnsla!J401</f>
        <v>1</v>
      </c>
      <c r="K401" s="75">
        <f>Úrvinnsla!K401</f>
        <v>0</v>
      </c>
      <c r="L401" s="76">
        <f>Úrvinnsla!L401</f>
        <v>0</v>
      </c>
      <c r="M401" s="77">
        <f>Úrvinnsla!M401</f>
        <v>0</v>
      </c>
      <c r="N401" s="78">
        <f>Úrvinnsla!N401</f>
        <v>0</v>
      </c>
      <c r="P401" s="36">
        <f>Úrvinnsla!P401</f>
        <v>7</v>
      </c>
      <c r="Q401" s="37">
        <f>Úrvinnsla!Q401</f>
        <v>3</v>
      </c>
      <c r="R401" s="38">
        <f>Úrvinnsla!R401</f>
        <v>4</v>
      </c>
      <c r="S401" s="43">
        <f>Úrvinnsla!S401</f>
        <v>-2.8901734104046245E-4</v>
      </c>
      <c r="T401" s="44">
        <f>Úrvinnsla!T401</f>
        <v>3.8535645472061658E-4</v>
      </c>
      <c r="V401" s="36">
        <f>Úrvinnsla!V401</f>
        <v>366</v>
      </c>
      <c r="W401" s="37">
        <f>Úrvinnsla!W401</f>
        <v>109</v>
      </c>
      <c r="X401" s="38">
        <f>Úrvinnsla!X401</f>
        <v>257</v>
      </c>
      <c r="Y401" s="10">
        <f>Úrvinnsla!Y401</f>
        <v>-3.1854300184404251E-4</v>
      </c>
      <c r="Z401" s="44">
        <f>Úrvinnsla!Z401</f>
        <v>7.5106010526531123E-4</v>
      </c>
    </row>
    <row r="402" spans="1:26" ht="15.75" thickBot="1" x14ac:dyDescent="0.3">
      <c r="B402" s="65" t="s">
        <v>71</v>
      </c>
      <c r="C402" s="80">
        <f>Úrvinnsla!C402</f>
        <v>2</v>
      </c>
      <c r="D402" s="81">
        <f>Úrvinnsla!D402</f>
        <v>1</v>
      </c>
      <c r="E402" s="82">
        <f>Úrvinnsla!E402</f>
        <v>1</v>
      </c>
      <c r="F402" s="83">
        <f>Úrvinnsla!F402</f>
        <v>0</v>
      </c>
      <c r="G402" s="84">
        <f>Úrvinnsla!G402</f>
        <v>0</v>
      </c>
      <c r="H402" s="85">
        <f>Úrvinnsla!H402</f>
        <v>0</v>
      </c>
      <c r="I402" s="86">
        <f>Úrvinnsla!I402</f>
        <v>0</v>
      </c>
      <c r="J402" s="81">
        <f>Úrvinnsla!J402</f>
        <v>0</v>
      </c>
      <c r="K402" s="82">
        <f>Úrvinnsla!K402</f>
        <v>0</v>
      </c>
      <c r="L402" s="83">
        <f>Úrvinnsla!L402</f>
        <v>0</v>
      </c>
      <c r="M402" s="84">
        <f>Úrvinnsla!M402</f>
        <v>0</v>
      </c>
      <c r="N402" s="85">
        <f>Úrvinnsla!N402</f>
        <v>0</v>
      </c>
      <c r="P402" s="39">
        <f>Úrvinnsla!P402</f>
        <v>2</v>
      </c>
      <c r="Q402" s="40">
        <f>Úrvinnsla!Q402</f>
        <v>1</v>
      </c>
      <c r="R402" s="41">
        <f>Úrvinnsla!R402</f>
        <v>1</v>
      </c>
      <c r="S402" s="45">
        <f>Úrvinnsla!S402</f>
        <v>-9.6339113680154144E-5</v>
      </c>
      <c r="T402" s="46">
        <f>Úrvinnsla!T402</f>
        <v>9.6339113680154144E-5</v>
      </c>
      <c r="V402" s="39">
        <f>Úrvinnsla!V402</f>
        <v>45</v>
      </c>
      <c r="W402" s="40">
        <f>Úrvinnsla!W402</f>
        <v>13</v>
      </c>
      <c r="X402" s="41">
        <f>Úrvinnsla!X402</f>
        <v>32</v>
      </c>
      <c r="Y402" s="51">
        <f>Úrvinnsla!Y402</f>
        <v>-3.7991367192408738E-5</v>
      </c>
      <c r="Z402" s="46">
        <f>Úrvinnsla!Z402</f>
        <v>9.3517211550544585E-5</v>
      </c>
    </row>
    <row r="403" spans="1:26" x14ac:dyDescent="0.25">
      <c r="C403" s="107"/>
      <c r="D403" s="107"/>
      <c r="H403" s="107"/>
      <c r="I403" s="107"/>
      <c r="J403" s="108"/>
      <c r="O403" s="2" t="s">
        <v>46</v>
      </c>
      <c r="P403" s="9">
        <f>SUM(P382:P402)</f>
        <v>10380</v>
      </c>
      <c r="Q403" s="9">
        <f>SUM(Q382:Q402)</f>
        <v>5421</v>
      </c>
      <c r="R403" s="9">
        <f>SUM(R382:R402)</f>
        <v>4959</v>
      </c>
      <c r="U403" s="2" t="s">
        <v>46</v>
      </c>
      <c r="V403" s="9">
        <f>SUM(V382:V402)</f>
        <v>342183</v>
      </c>
      <c r="W403" s="9">
        <f>SUM(W382:W402)</f>
        <v>173704</v>
      </c>
      <c r="X403" s="9">
        <f>SUM(X382:X402)</f>
        <v>168479</v>
      </c>
    </row>
    <row r="404" spans="1:26" ht="15.75" thickBot="1" x14ac:dyDescent="0.3"/>
    <row r="405" spans="1:26" ht="21.75" thickBot="1" x14ac:dyDescent="0.4">
      <c r="A405" s="2" t="s">
        <v>44</v>
      </c>
      <c r="B405" s="64">
        <v>2019</v>
      </c>
      <c r="C405" s="127" t="s">
        <v>34</v>
      </c>
      <c r="D405" s="128"/>
      <c r="E405" s="129"/>
      <c r="F405" s="127" t="s">
        <v>35</v>
      </c>
      <c r="G405" s="128"/>
      <c r="H405" s="129"/>
      <c r="I405" s="127" t="s">
        <v>36</v>
      </c>
      <c r="J405" s="128"/>
      <c r="K405" s="129"/>
      <c r="L405" s="127" t="s">
        <v>37</v>
      </c>
      <c r="M405" s="128"/>
      <c r="N405" s="129"/>
      <c r="O405" s="42"/>
      <c r="P405" s="130" t="s">
        <v>44</v>
      </c>
      <c r="Q405" s="131"/>
      <c r="R405" s="132"/>
      <c r="S405" s="133">
        <f>B405</f>
        <v>2019</v>
      </c>
      <c r="T405" s="134"/>
      <c r="V405" s="130" t="s">
        <v>45</v>
      </c>
      <c r="W405" s="131"/>
      <c r="X405" s="132"/>
      <c r="Y405" s="133">
        <f>B405</f>
        <v>2019</v>
      </c>
      <c r="Z405" s="134"/>
    </row>
    <row r="406" spans="1:26" ht="15.75" thickBot="1" x14ac:dyDescent="0.3">
      <c r="A406" s="2"/>
      <c r="B406" s="65"/>
      <c r="C406" s="13" t="s">
        <v>46</v>
      </c>
      <c r="D406" s="12" t="s">
        <v>47</v>
      </c>
      <c r="E406" s="14" t="s">
        <v>48</v>
      </c>
      <c r="F406" s="13" t="s">
        <v>46</v>
      </c>
      <c r="G406" s="12" t="s">
        <v>47</v>
      </c>
      <c r="H406" s="14" t="s">
        <v>48</v>
      </c>
      <c r="I406" s="13" t="s">
        <v>46</v>
      </c>
      <c r="J406" s="12" t="s">
        <v>47</v>
      </c>
      <c r="K406" s="14" t="s">
        <v>48</v>
      </c>
      <c r="L406" s="13" t="s">
        <v>46</v>
      </c>
      <c r="M406" s="12" t="s">
        <v>47</v>
      </c>
      <c r="N406" s="14" t="s">
        <v>48</v>
      </c>
      <c r="O406" s="12"/>
      <c r="P406" s="21" t="s">
        <v>46</v>
      </c>
      <c r="Q406" s="22" t="s">
        <v>47</v>
      </c>
      <c r="R406" s="23" t="s">
        <v>48</v>
      </c>
      <c r="S406" s="18" t="s">
        <v>49</v>
      </c>
      <c r="T406" s="20" t="s">
        <v>50</v>
      </c>
      <c r="U406" s="2"/>
      <c r="V406" s="15" t="s">
        <v>46</v>
      </c>
      <c r="W406" s="16" t="s">
        <v>47</v>
      </c>
      <c r="X406" s="17" t="s">
        <v>48</v>
      </c>
      <c r="Y406" s="18" t="s">
        <v>49</v>
      </c>
      <c r="Z406" s="20" t="s">
        <v>50</v>
      </c>
    </row>
    <row r="407" spans="1:26" x14ac:dyDescent="0.25">
      <c r="B407" s="65" t="s">
        <v>51</v>
      </c>
      <c r="C407" s="66">
        <f>Úrvinnsla!C407</f>
        <v>344</v>
      </c>
      <c r="D407" s="67">
        <f>Úrvinnsla!D407</f>
        <v>180</v>
      </c>
      <c r="E407" s="68">
        <f>Úrvinnsla!E407</f>
        <v>164</v>
      </c>
      <c r="F407" s="69">
        <f>Úrvinnsla!F407</f>
        <v>321</v>
      </c>
      <c r="G407" s="70">
        <f>Úrvinnsla!G407</f>
        <v>158</v>
      </c>
      <c r="H407" s="71">
        <f>Úrvinnsla!H407</f>
        <v>163</v>
      </c>
      <c r="I407" s="72">
        <f>Úrvinnsla!I407</f>
        <v>36</v>
      </c>
      <c r="J407" s="67">
        <f>Úrvinnsla!J407</f>
        <v>14</v>
      </c>
      <c r="K407" s="68">
        <f>Úrvinnsla!K407</f>
        <v>22</v>
      </c>
      <c r="L407" s="69">
        <f>Úrvinnsla!L407</f>
        <v>1</v>
      </c>
      <c r="M407" s="70">
        <f>Úrvinnsla!M407</f>
        <v>1</v>
      </c>
      <c r="N407" s="71">
        <f>Úrvinnsla!N407</f>
        <v>0</v>
      </c>
      <c r="P407" s="33">
        <f>Úrvinnsla!P407</f>
        <v>702</v>
      </c>
      <c r="Q407" s="34">
        <f>Úrvinnsla!Q407</f>
        <v>353</v>
      </c>
      <c r="R407" s="35">
        <f>Úrvinnsla!R407</f>
        <v>349</v>
      </c>
      <c r="S407" s="43">
        <f>Úrvinnsla!S407</f>
        <v>-3.34280303030303E-2</v>
      </c>
      <c r="T407" s="44">
        <f>Úrvinnsla!T407</f>
        <v>3.3049242424242425E-2</v>
      </c>
      <c r="V407" s="33">
        <f>Úrvinnsla!V407</f>
        <v>21078</v>
      </c>
      <c r="W407" s="34">
        <f>Úrvinnsla!W407</f>
        <v>10872</v>
      </c>
      <c r="X407" s="35">
        <f>Úrvinnsla!X407</f>
        <v>10206</v>
      </c>
      <c r="Y407" s="50">
        <f>Úrvinnsla!Y407</f>
        <v>-3.1110144562592285E-2</v>
      </c>
      <c r="Z407" s="48">
        <f>Úrvinnsla!Z407</f>
        <v>2.9204390673824212E-2</v>
      </c>
    </row>
    <row r="408" spans="1:26" x14ac:dyDescent="0.25">
      <c r="B408" s="65" t="s">
        <v>52</v>
      </c>
      <c r="C408" s="73">
        <f>Úrvinnsla!C408</f>
        <v>388</v>
      </c>
      <c r="D408" s="74">
        <f>Úrvinnsla!D408</f>
        <v>204</v>
      </c>
      <c r="E408" s="75">
        <f>Úrvinnsla!E408</f>
        <v>184</v>
      </c>
      <c r="F408" s="76">
        <f>Úrvinnsla!F408</f>
        <v>341</v>
      </c>
      <c r="G408" s="77">
        <f>Úrvinnsla!G408</f>
        <v>169</v>
      </c>
      <c r="H408" s="78">
        <f>Úrvinnsla!H408</f>
        <v>172</v>
      </c>
      <c r="I408" s="79">
        <f>Úrvinnsla!I408</f>
        <v>39</v>
      </c>
      <c r="J408" s="74">
        <f>Úrvinnsla!J408</f>
        <v>19</v>
      </c>
      <c r="K408" s="75">
        <f>Úrvinnsla!K408</f>
        <v>20</v>
      </c>
      <c r="L408" s="76">
        <f>Úrvinnsla!L408</f>
        <v>2</v>
      </c>
      <c r="M408" s="77">
        <f>Úrvinnsla!M408</f>
        <v>0</v>
      </c>
      <c r="N408" s="78">
        <f>Úrvinnsla!N408</f>
        <v>2</v>
      </c>
      <c r="P408" s="36">
        <f>Úrvinnsla!P408</f>
        <v>770</v>
      </c>
      <c r="Q408" s="37">
        <f>Úrvinnsla!Q408</f>
        <v>392</v>
      </c>
      <c r="R408" s="38">
        <f>Úrvinnsla!R408</f>
        <v>378</v>
      </c>
      <c r="S408" s="43">
        <f>Úrvinnsla!S408</f>
        <v>-3.7121212121212124E-2</v>
      </c>
      <c r="T408" s="44">
        <f>Úrvinnsla!T408</f>
        <v>3.5795454545454547E-2</v>
      </c>
      <c r="V408" s="36">
        <f>Úrvinnsla!V408</f>
        <v>23488</v>
      </c>
      <c r="W408" s="37">
        <f>Úrvinnsla!W408</f>
        <v>11982</v>
      </c>
      <c r="X408" s="38">
        <f>Úrvinnsla!X408</f>
        <v>11506</v>
      </c>
      <c r="Y408" s="10">
        <f>Úrvinnsla!Y408</f>
        <v>-3.42864010438724E-2</v>
      </c>
      <c r="Z408" s="44">
        <f>Úrvinnsla!Z408</f>
        <v>3.2924330696945073E-2</v>
      </c>
    </row>
    <row r="409" spans="1:26" x14ac:dyDescent="0.25">
      <c r="B409" s="65" t="s">
        <v>53</v>
      </c>
      <c r="C409" s="73">
        <f>Úrvinnsla!C409</f>
        <v>332</v>
      </c>
      <c r="D409" s="74">
        <f>Úrvinnsla!D409</f>
        <v>171</v>
      </c>
      <c r="E409" s="75">
        <f>Úrvinnsla!E409</f>
        <v>161</v>
      </c>
      <c r="F409" s="76">
        <f>Úrvinnsla!F409</f>
        <v>329</v>
      </c>
      <c r="G409" s="77">
        <f>Úrvinnsla!G409</f>
        <v>184</v>
      </c>
      <c r="H409" s="78">
        <f>Úrvinnsla!H409</f>
        <v>145</v>
      </c>
      <c r="I409" s="79">
        <f>Úrvinnsla!I409</f>
        <v>46</v>
      </c>
      <c r="J409" s="74">
        <f>Úrvinnsla!J409</f>
        <v>17</v>
      </c>
      <c r="K409" s="75">
        <f>Úrvinnsla!K409</f>
        <v>29</v>
      </c>
      <c r="L409" s="76">
        <f>Úrvinnsla!L409</f>
        <v>2</v>
      </c>
      <c r="M409" s="77">
        <f>Úrvinnsla!M409</f>
        <v>2</v>
      </c>
      <c r="N409" s="78">
        <f>Úrvinnsla!N409</f>
        <v>0</v>
      </c>
      <c r="P409" s="36">
        <f>Úrvinnsla!P409</f>
        <v>709</v>
      </c>
      <c r="Q409" s="37">
        <f>Úrvinnsla!Q409</f>
        <v>374</v>
      </c>
      <c r="R409" s="38">
        <f>Úrvinnsla!R409</f>
        <v>335</v>
      </c>
      <c r="S409" s="43">
        <f>Úrvinnsla!S409</f>
        <v>-3.5416666666666666E-2</v>
      </c>
      <c r="T409" s="44">
        <f>Úrvinnsla!T409</f>
        <v>3.1723484848484848E-2</v>
      </c>
      <c r="V409" s="36">
        <f>Úrvinnsla!V409</f>
        <v>22885</v>
      </c>
      <c r="W409" s="37">
        <f>Úrvinnsla!W409</f>
        <v>11758</v>
      </c>
      <c r="X409" s="38">
        <f>Úrvinnsla!X409</f>
        <v>11127</v>
      </c>
      <c r="Y409" s="10">
        <f>Úrvinnsla!Y409</f>
        <v>-3.3645426762965419E-2</v>
      </c>
      <c r="Z409" s="44">
        <f>Úrvinnsla!Z409</f>
        <v>3.1839825105589067E-2</v>
      </c>
    </row>
    <row r="410" spans="1:26" x14ac:dyDescent="0.25">
      <c r="B410" s="65" t="s">
        <v>54</v>
      </c>
      <c r="C410" s="73">
        <f>Úrvinnsla!C410</f>
        <v>313</v>
      </c>
      <c r="D410" s="74">
        <f>Úrvinnsla!D410</f>
        <v>155</v>
      </c>
      <c r="E410" s="75">
        <f>Úrvinnsla!E410</f>
        <v>158</v>
      </c>
      <c r="F410" s="76">
        <f>Úrvinnsla!F410</f>
        <v>289</v>
      </c>
      <c r="G410" s="77">
        <f>Úrvinnsla!G410</f>
        <v>141</v>
      </c>
      <c r="H410" s="78">
        <f>Úrvinnsla!H410</f>
        <v>148</v>
      </c>
      <c r="I410" s="79">
        <f>Úrvinnsla!I410</f>
        <v>39</v>
      </c>
      <c r="J410" s="74">
        <f>Úrvinnsla!J410</f>
        <v>20</v>
      </c>
      <c r="K410" s="75">
        <f>Úrvinnsla!K410</f>
        <v>19</v>
      </c>
      <c r="L410" s="76">
        <f>Úrvinnsla!L410</f>
        <v>5</v>
      </c>
      <c r="M410" s="77">
        <f>Úrvinnsla!M410</f>
        <v>5</v>
      </c>
      <c r="N410" s="78">
        <f>Úrvinnsla!N410</f>
        <v>0</v>
      </c>
      <c r="P410" s="36">
        <f>Úrvinnsla!P410</f>
        <v>646</v>
      </c>
      <c r="Q410" s="37">
        <f>Úrvinnsla!Q410</f>
        <v>321</v>
      </c>
      <c r="R410" s="38">
        <f>Úrvinnsla!R410</f>
        <v>325</v>
      </c>
      <c r="S410" s="43">
        <f>Úrvinnsla!S410</f>
        <v>-3.0397727272727274E-2</v>
      </c>
      <c r="T410" s="44">
        <f>Úrvinnsla!T410</f>
        <v>3.0776515151515152E-2</v>
      </c>
      <c r="V410" s="36">
        <f>Úrvinnsla!V410</f>
        <v>21822</v>
      </c>
      <c r="W410" s="37">
        <f>Úrvinnsla!W410</f>
        <v>10990</v>
      </c>
      <c r="X410" s="38">
        <f>Úrvinnsla!X410</f>
        <v>10832</v>
      </c>
      <c r="Y410" s="10">
        <f>Úrvinnsla!Y410</f>
        <v>-3.1447800656998641E-2</v>
      </c>
      <c r="Z410" s="44">
        <f>Úrvinnsla!Z410</f>
        <v>3.099568486957318E-2</v>
      </c>
    </row>
    <row r="411" spans="1:26" x14ac:dyDescent="0.25">
      <c r="B411" s="65" t="s">
        <v>55</v>
      </c>
      <c r="C411" s="73">
        <f>Úrvinnsla!C411</f>
        <v>347</v>
      </c>
      <c r="D411" s="74">
        <f>Úrvinnsla!D411</f>
        <v>189</v>
      </c>
      <c r="E411" s="75">
        <f>Úrvinnsla!E411</f>
        <v>158</v>
      </c>
      <c r="F411" s="76">
        <f>Úrvinnsla!F411</f>
        <v>308</v>
      </c>
      <c r="G411" s="77">
        <f>Úrvinnsla!G411</f>
        <v>154</v>
      </c>
      <c r="H411" s="78">
        <f>Úrvinnsla!H411</f>
        <v>154</v>
      </c>
      <c r="I411" s="79">
        <f>Úrvinnsla!I411</f>
        <v>41</v>
      </c>
      <c r="J411" s="74">
        <f>Úrvinnsla!J411</f>
        <v>21</v>
      </c>
      <c r="K411" s="75">
        <f>Úrvinnsla!K411</f>
        <v>20</v>
      </c>
      <c r="L411" s="76">
        <f>Úrvinnsla!L411</f>
        <v>6</v>
      </c>
      <c r="M411" s="77">
        <f>Úrvinnsla!M411</f>
        <v>3</v>
      </c>
      <c r="N411" s="78">
        <f>Úrvinnsla!N411</f>
        <v>3</v>
      </c>
      <c r="P411" s="36">
        <f>Úrvinnsla!P411</f>
        <v>702</v>
      </c>
      <c r="Q411" s="37">
        <f>Úrvinnsla!Q411</f>
        <v>367</v>
      </c>
      <c r="R411" s="38">
        <f>Úrvinnsla!R411</f>
        <v>335</v>
      </c>
      <c r="S411" s="43">
        <f>Úrvinnsla!S411</f>
        <v>-3.4753787878787877E-2</v>
      </c>
      <c r="T411" s="44">
        <f>Úrvinnsla!T411</f>
        <v>3.1723484848484848E-2</v>
      </c>
      <c r="V411" s="36">
        <f>Úrvinnsla!V411</f>
        <v>24854</v>
      </c>
      <c r="W411" s="37">
        <f>Úrvinnsla!W411</f>
        <v>12910</v>
      </c>
      <c r="X411" s="38">
        <f>Úrvinnsla!X411</f>
        <v>11944</v>
      </c>
      <c r="Y411" s="10">
        <f>Úrvinnsla!Y411</f>
        <v>-3.6941865921915597E-2</v>
      </c>
      <c r="Z411" s="44">
        <f>Úrvinnsla!Z411</f>
        <v>3.4177664335504253E-2</v>
      </c>
    </row>
    <row r="412" spans="1:26" x14ac:dyDescent="0.25">
      <c r="B412" s="65" t="s">
        <v>56</v>
      </c>
      <c r="C412" s="73">
        <f>Úrvinnsla!C412</f>
        <v>349</v>
      </c>
      <c r="D412" s="74">
        <f>Úrvinnsla!D412</f>
        <v>188</v>
      </c>
      <c r="E412" s="75">
        <f>Úrvinnsla!E412</f>
        <v>161</v>
      </c>
      <c r="F412" s="76">
        <f>Úrvinnsla!F412</f>
        <v>305</v>
      </c>
      <c r="G412" s="77">
        <f>Úrvinnsla!G412</f>
        <v>164</v>
      </c>
      <c r="H412" s="78">
        <f>Úrvinnsla!H412</f>
        <v>141</v>
      </c>
      <c r="I412" s="79">
        <f>Úrvinnsla!I412</f>
        <v>45</v>
      </c>
      <c r="J412" s="74">
        <f>Úrvinnsla!J412</f>
        <v>20</v>
      </c>
      <c r="K412" s="75">
        <f>Úrvinnsla!K412</f>
        <v>25</v>
      </c>
      <c r="L412" s="76">
        <f>Úrvinnsla!L412</f>
        <v>5</v>
      </c>
      <c r="M412" s="77">
        <f>Úrvinnsla!M412</f>
        <v>5</v>
      </c>
      <c r="N412" s="78">
        <f>Úrvinnsla!N412</f>
        <v>0</v>
      </c>
      <c r="P412" s="36">
        <f>Úrvinnsla!P412</f>
        <v>704</v>
      </c>
      <c r="Q412" s="37">
        <f>Úrvinnsla!Q412</f>
        <v>377</v>
      </c>
      <c r="R412" s="38">
        <f>Úrvinnsla!R412</f>
        <v>327</v>
      </c>
      <c r="S412" s="43">
        <f>Úrvinnsla!S412</f>
        <v>-3.5700757575757573E-2</v>
      </c>
      <c r="T412" s="44">
        <f>Úrvinnsla!T412</f>
        <v>3.0965909090909093E-2</v>
      </c>
      <c r="V412" s="36">
        <f>Úrvinnsla!V412</f>
        <v>28170</v>
      </c>
      <c r="W412" s="37">
        <f>Úrvinnsla!W412</f>
        <v>14985</v>
      </c>
      <c r="X412" s="38">
        <f>Úrvinnsla!X412</f>
        <v>13185</v>
      </c>
      <c r="Y412" s="10">
        <f>Úrvinnsla!Y412</f>
        <v>-4.2879462497281584E-2</v>
      </c>
      <c r="Z412" s="44">
        <f>Úrvinnsla!Z412</f>
        <v>3.7728776311421935E-2</v>
      </c>
    </row>
    <row r="413" spans="1:26" x14ac:dyDescent="0.25">
      <c r="B413" s="65" t="s">
        <v>57</v>
      </c>
      <c r="C413" s="73">
        <f>Úrvinnsla!C413</f>
        <v>353</v>
      </c>
      <c r="D413" s="74">
        <f>Úrvinnsla!D413</f>
        <v>183</v>
      </c>
      <c r="E413" s="75">
        <f>Úrvinnsla!E413</f>
        <v>170</v>
      </c>
      <c r="F413" s="76">
        <f>Úrvinnsla!F413</f>
        <v>304</v>
      </c>
      <c r="G413" s="77">
        <f>Úrvinnsla!G413</f>
        <v>160</v>
      </c>
      <c r="H413" s="78">
        <f>Úrvinnsla!H413</f>
        <v>144</v>
      </c>
      <c r="I413" s="79">
        <f>Úrvinnsla!I413</f>
        <v>34</v>
      </c>
      <c r="J413" s="74">
        <f>Úrvinnsla!J413</f>
        <v>23</v>
      </c>
      <c r="K413" s="75">
        <f>Úrvinnsla!K413</f>
        <v>11</v>
      </c>
      <c r="L413" s="76">
        <f>Úrvinnsla!L413</f>
        <v>5</v>
      </c>
      <c r="M413" s="77">
        <f>Úrvinnsla!M413</f>
        <v>3</v>
      </c>
      <c r="N413" s="78">
        <f>Úrvinnsla!N413</f>
        <v>2</v>
      </c>
      <c r="P413" s="36">
        <f>Úrvinnsla!P413</f>
        <v>696</v>
      </c>
      <c r="Q413" s="37">
        <f>Úrvinnsla!Q413</f>
        <v>369</v>
      </c>
      <c r="R413" s="38">
        <f>Úrvinnsla!R413</f>
        <v>327</v>
      </c>
      <c r="S413" s="43">
        <f>Úrvinnsla!S413</f>
        <v>-3.4943181818181818E-2</v>
      </c>
      <c r="T413" s="44">
        <f>Úrvinnsla!T413</f>
        <v>3.0965909090909093E-2</v>
      </c>
      <c r="V413" s="36">
        <f>Úrvinnsla!V413</f>
        <v>24825</v>
      </c>
      <c r="W413" s="37">
        <f>Úrvinnsla!W413</f>
        <v>13199</v>
      </c>
      <c r="X413" s="38">
        <f>Úrvinnsla!X413</f>
        <v>11626</v>
      </c>
      <c r="Y413" s="10">
        <f>Úrvinnsla!Y413</f>
        <v>-3.7768837203978618E-2</v>
      </c>
      <c r="Z413" s="44">
        <f>Úrvinnsla!Z413</f>
        <v>3.326770977600238E-2</v>
      </c>
    </row>
    <row r="414" spans="1:26" x14ac:dyDescent="0.25">
      <c r="B414" s="65" t="s">
        <v>58</v>
      </c>
      <c r="C414" s="73">
        <f>Úrvinnsla!C414</f>
        <v>351</v>
      </c>
      <c r="D414" s="74">
        <f>Úrvinnsla!D414</f>
        <v>200</v>
      </c>
      <c r="E414" s="75">
        <f>Úrvinnsla!E414</f>
        <v>151</v>
      </c>
      <c r="F414" s="76">
        <f>Úrvinnsla!F414</f>
        <v>317</v>
      </c>
      <c r="G414" s="77">
        <f>Úrvinnsla!G414</f>
        <v>152</v>
      </c>
      <c r="H414" s="78">
        <f>Úrvinnsla!H414</f>
        <v>165</v>
      </c>
      <c r="I414" s="79">
        <f>Úrvinnsla!I414</f>
        <v>29</v>
      </c>
      <c r="J414" s="74">
        <f>Úrvinnsla!J414</f>
        <v>15</v>
      </c>
      <c r="K414" s="75">
        <f>Úrvinnsla!K414</f>
        <v>14</v>
      </c>
      <c r="L414" s="76">
        <f>Úrvinnsla!L414</f>
        <v>3</v>
      </c>
      <c r="M414" s="77">
        <f>Úrvinnsla!M414</f>
        <v>1</v>
      </c>
      <c r="N414" s="78">
        <f>Úrvinnsla!N414</f>
        <v>2</v>
      </c>
      <c r="P414" s="36">
        <f>Úrvinnsla!P414</f>
        <v>700</v>
      </c>
      <c r="Q414" s="37">
        <f>Úrvinnsla!Q414</f>
        <v>368</v>
      </c>
      <c r="R414" s="38">
        <f>Úrvinnsla!R414</f>
        <v>332</v>
      </c>
      <c r="S414" s="43">
        <f>Úrvinnsla!S414</f>
        <v>-3.4848484848484851E-2</v>
      </c>
      <c r="T414" s="44">
        <f>Úrvinnsla!T414</f>
        <v>3.1439393939393941E-2</v>
      </c>
      <c r="V414" s="36">
        <f>Úrvinnsla!V414</f>
        <v>24839</v>
      </c>
      <c r="W414" s="37">
        <f>Úrvinnsla!W414</f>
        <v>13021</v>
      </c>
      <c r="X414" s="38">
        <f>Úrvinnsla!X414</f>
        <v>11818</v>
      </c>
      <c r="Y414" s="10">
        <f>Úrvinnsla!Y414</f>
        <v>-3.7259491570043608E-2</v>
      </c>
      <c r="Z414" s="44">
        <f>Úrvinnsla!Z414</f>
        <v>3.381711630249408E-2</v>
      </c>
    </row>
    <row r="415" spans="1:26" x14ac:dyDescent="0.25">
      <c r="B415" s="65" t="s">
        <v>59</v>
      </c>
      <c r="C415" s="73">
        <f>Úrvinnsla!C415</f>
        <v>267</v>
      </c>
      <c r="D415" s="74">
        <f>Úrvinnsla!D415</f>
        <v>146</v>
      </c>
      <c r="E415" s="75">
        <f>Úrvinnsla!E415</f>
        <v>121</v>
      </c>
      <c r="F415" s="76">
        <f>Úrvinnsla!F415</f>
        <v>277</v>
      </c>
      <c r="G415" s="77">
        <f>Úrvinnsla!G415</f>
        <v>144</v>
      </c>
      <c r="H415" s="78">
        <f>Úrvinnsla!H415</f>
        <v>133</v>
      </c>
      <c r="I415" s="79">
        <f>Úrvinnsla!I415</f>
        <v>41</v>
      </c>
      <c r="J415" s="74">
        <f>Úrvinnsla!J415</f>
        <v>19</v>
      </c>
      <c r="K415" s="75">
        <f>Úrvinnsla!K415</f>
        <v>22</v>
      </c>
      <c r="L415" s="76">
        <f>Úrvinnsla!L415</f>
        <v>6</v>
      </c>
      <c r="M415" s="77">
        <f>Úrvinnsla!M415</f>
        <v>3</v>
      </c>
      <c r="N415" s="78">
        <f>Úrvinnsla!N415</f>
        <v>3</v>
      </c>
      <c r="P415" s="36">
        <f>Úrvinnsla!P415</f>
        <v>591</v>
      </c>
      <c r="Q415" s="37">
        <f>Úrvinnsla!Q415</f>
        <v>312</v>
      </c>
      <c r="R415" s="38">
        <f>Úrvinnsla!R415</f>
        <v>279</v>
      </c>
      <c r="S415" s="43">
        <f>Úrvinnsla!S415</f>
        <v>-2.9545454545454545E-2</v>
      </c>
      <c r="T415" s="44">
        <f>Úrvinnsla!T415</f>
        <v>2.6420454545454546E-2</v>
      </c>
      <c r="V415" s="36">
        <f>Úrvinnsla!V415</f>
        <v>22404</v>
      </c>
      <c r="W415" s="37">
        <f>Úrvinnsla!W415</f>
        <v>11560</v>
      </c>
      <c r="X415" s="38">
        <f>Úrvinnsla!X415</f>
        <v>10844</v>
      </c>
      <c r="Y415" s="10">
        <f>Úrvinnsla!Y415</f>
        <v>-3.307885128252086E-2</v>
      </c>
      <c r="Z415" s="44">
        <f>Úrvinnsla!Z415</f>
        <v>3.1030022777478912E-2</v>
      </c>
    </row>
    <row r="416" spans="1:26" x14ac:dyDescent="0.25">
      <c r="B416" s="65" t="s">
        <v>60</v>
      </c>
      <c r="C416" s="73">
        <f>Úrvinnsla!C416</f>
        <v>311</v>
      </c>
      <c r="D416" s="74">
        <f>Úrvinnsla!D416</f>
        <v>168</v>
      </c>
      <c r="E416" s="75">
        <f>Úrvinnsla!E416</f>
        <v>143</v>
      </c>
      <c r="F416" s="76">
        <f>Úrvinnsla!F416</f>
        <v>304</v>
      </c>
      <c r="G416" s="77">
        <f>Úrvinnsla!G416</f>
        <v>156</v>
      </c>
      <c r="H416" s="78">
        <f>Úrvinnsla!H416</f>
        <v>148</v>
      </c>
      <c r="I416" s="79">
        <f>Úrvinnsla!I416</f>
        <v>39</v>
      </c>
      <c r="J416" s="74">
        <f>Úrvinnsla!J416</f>
        <v>21</v>
      </c>
      <c r="K416" s="75">
        <f>Úrvinnsla!K416</f>
        <v>18</v>
      </c>
      <c r="L416" s="76">
        <f>Úrvinnsla!L416</f>
        <v>2</v>
      </c>
      <c r="M416" s="77">
        <f>Úrvinnsla!M416</f>
        <v>2</v>
      </c>
      <c r="N416" s="78">
        <f>Úrvinnsla!N416</f>
        <v>0</v>
      </c>
      <c r="P416" s="36">
        <f>Úrvinnsla!P416</f>
        <v>656</v>
      </c>
      <c r="Q416" s="37">
        <f>Úrvinnsla!Q416</f>
        <v>347</v>
      </c>
      <c r="R416" s="38">
        <f>Úrvinnsla!R416</f>
        <v>309</v>
      </c>
      <c r="S416" s="43">
        <f>Úrvinnsla!S416</f>
        <v>-3.2859848484848485E-2</v>
      </c>
      <c r="T416" s="44">
        <f>Úrvinnsla!T416</f>
        <v>2.9261363636363637E-2</v>
      </c>
      <c r="V416" s="36">
        <f>Úrvinnsla!V416</f>
        <v>22035</v>
      </c>
      <c r="W416" s="37">
        <f>Úrvinnsla!W416</f>
        <v>11270</v>
      </c>
      <c r="X416" s="38">
        <f>Úrvinnsla!X416</f>
        <v>10765</v>
      </c>
      <c r="Y416" s="10">
        <f>Úrvinnsla!Y416</f>
        <v>-3.224901850813236E-2</v>
      </c>
      <c r="Z416" s="44">
        <f>Úrvinnsla!Z416</f>
        <v>3.0803964883766181E-2</v>
      </c>
    </row>
    <row r="417" spans="1:26" x14ac:dyDescent="0.25">
      <c r="B417" s="65" t="s">
        <v>61</v>
      </c>
      <c r="C417" s="73">
        <f>Úrvinnsla!C417</f>
        <v>320</v>
      </c>
      <c r="D417" s="74">
        <f>Úrvinnsla!D417</f>
        <v>165</v>
      </c>
      <c r="E417" s="75">
        <f>Úrvinnsla!E417</f>
        <v>155</v>
      </c>
      <c r="F417" s="76">
        <f>Úrvinnsla!F417</f>
        <v>303</v>
      </c>
      <c r="G417" s="77">
        <f>Úrvinnsla!G417</f>
        <v>152</v>
      </c>
      <c r="H417" s="78">
        <f>Úrvinnsla!H417</f>
        <v>151</v>
      </c>
      <c r="I417" s="79">
        <f>Úrvinnsla!I417</f>
        <v>35</v>
      </c>
      <c r="J417" s="74">
        <f>Úrvinnsla!J417</f>
        <v>16</v>
      </c>
      <c r="K417" s="75">
        <f>Úrvinnsla!K417</f>
        <v>19</v>
      </c>
      <c r="L417" s="76">
        <f>Úrvinnsla!L417</f>
        <v>6</v>
      </c>
      <c r="M417" s="77">
        <f>Úrvinnsla!M417</f>
        <v>4</v>
      </c>
      <c r="N417" s="78">
        <f>Úrvinnsla!N417</f>
        <v>2</v>
      </c>
      <c r="P417" s="36">
        <f>Úrvinnsla!P417</f>
        <v>664</v>
      </c>
      <c r="Q417" s="37">
        <f>Úrvinnsla!Q417</f>
        <v>337</v>
      </c>
      <c r="R417" s="38">
        <f>Úrvinnsla!R417</f>
        <v>327</v>
      </c>
      <c r="S417" s="43">
        <f>Úrvinnsla!S417</f>
        <v>-3.1912878787878789E-2</v>
      </c>
      <c r="T417" s="44">
        <f>Úrvinnsla!T417</f>
        <v>3.0965909090909093E-2</v>
      </c>
      <c r="V417" s="36">
        <f>Úrvinnsla!V417</f>
        <v>21636</v>
      </c>
      <c r="W417" s="37">
        <f>Úrvinnsla!W417</f>
        <v>10788</v>
      </c>
      <c r="X417" s="38">
        <f>Úrvinnsla!X417</f>
        <v>10848</v>
      </c>
      <c r="Y417" s="10">
        <f>Úrvinnsla!Y417</f>
        <v>-3.0869779207252167E-2</v>
      </c>
      <c r="Z417" s="44">
        <f>Úrvinnsla!Z417</f>
        <v>3.104146874678082E-2</v>
      </c>
    </row>
    <row r="418" spans="1:26" x14ac:dyDescent="0.25">
      <c r="B418" s="65" t="s">
        <v>62</v>
      </c>
      <c r="C418" s="73">
        <f>Úrvinnsla!C418</f>
        <v>335</v>
      </c>
      <c r="D418" s="74">
        <f>Úrvinnsla!D418</f>
        <v>179</v>
      </c>
      <c r="E418" s="75">
        <f>Úrvinnsla!E418</f>
        <v>156</v>
      </c>
      <c r="F418" s="76">
        <f>Úrvinnsla!F418</f>
        <v>301</v>
      </c>
      <c r="G418" s="77">
        <f>Úrvinnsla!G418</f>
        <v>145</v>
      </c>
      <c r="H418" s="78">
        <f>Úrvinnsla!H418</f>
        <v>156</v>
      </c>
      <c r="I418" s="79">
        <f>Úrvinnsla!I418</f>
        <v>49</v>
      </c>
      <c r="J418" s="74">
        <f>Úrvinnsla!J418</f>
        <v>22</v>
      </c>
      <c r="K418" s="75">
        <f>Úrvinnsla!K418</f>
        <v>27</v>
      </c>
      <c r="L418" s="76">
        <f>Úrvinnsla!L418</f>
        <v>11</v>
      </c>
      <c r="M418" s="77">
        <f>Úrvinnsla!M418</f>
        <v>5</v>
      </c>
      <c r="N418" s="78">
        <f>Úrvinnsla!N418</f>
        <v>6</v>
      </c>
      <c r="P418" s="36">
        <f>Úrvinnsla!P418</f>
        <v>696</v>
      </c>
      <c r="Q418" s="37">
        <f>Úrvinnsla!Q418</f>
        <v>351</v>
      </c>
      <c r="R418" s="38">
        <f>Úrvinnsla!R418</f>
        <v>345</v>
      </c>
      <c r="S418" s="43">
        <f>Úrvinnsla!S418</f>
        <v>-3.3238636363636366E-2</v>
      </c>
      <c r="T418" s="44">
        <f>Úrvinnsla!T418</f>
        <v>3.2670454545454544E-2</v>
      </c>
      <c r="V418" s="36">
        <f>Úrvinnsla!V418</f>
        <v>21462</v>
      </c>
      <c r="W418" s="37">
        <f>Úrvinnsla!W418</f>
        <v>10719</v>
      </c>
      <c r="X418" s="38">
        <f>Úrvinnsla!X418</f>
        <v>10743</v>
      </c>
      <c r="Y418" s="10">
        <f>Úrvinnsla!Y418</f>
        <v>-3.0672336236794214E-2</v>
      </c>
      <c r="Z418" s="44">
        <f>Úrvinnsla!Z418</f>
        <v>3.0741012052605675E-2</v>
      </c>
    </row>
    <row r="419" spans="1:26" x14ac:dyDescent="0.25">
      <c r="B419" s="65" t="s">
        <v>63</v>
      </c>
      <c r="C419" s="73">
        <f>Úrvinnsla!C419</f>
        <v>274</v>
      </c>
      <c r="D419" s="74">
        <f>Úrvinnsla!D419</f>
        <v>161</v>
      </c>
      <c r="E419" s="75">
        <f>Úrvinnsla!E419</f>
        <v>113</v>
      </c>
      <c r="F419" s="76">
        <f>Úrvinnsla!F419</f>
        <v>310</v>
      </c>
      <c r="G419" s="77">
        <f>Úrvinnsla!G419</f>
        <v>168</v>
      </c>
      <c r="H419" s="78">
        <f>Úrvinnsla!H419</f>
        <v>142</v>
      </c>
      <c r="I419" s="79">
        <f>Úrvinnsla!I419</f>
        <v>45</v>
      </c>
      <c r="J419" s="74">
        <f>Úrvinnsla!J419</f>
        <v>28</v>
      </c>
      <c r="K419" s="75">
        <f>Úrvinnsla!K419</f>
        <v>17</v>
      </c>
      <c r="L419" s="76">
        <f>Úrvinnsla!L419</f>
        <v>6</v>
      </c>
      <c r="M419" s="77">
        <f>Úrvinnsla!M419</f>
        <v>4</v>
      </c>
      <c r="N419" s="78">
        <f>Úrvinnsla!N419</f>
        <v>2</v>
      </c>
      <c r="P419" s="36">
        <f>Úrvinnsla!P419</f>
        <v>635</v>
      </c>
      <c r="Q419" s="37">
        <f>Úrvinnsla!Q419</f>
        <v>361</v>
      </c>
      <c r="R419" s="38">
        <f>Úrvinnsla!R419</f>
        <v>274</v>
      </c>
      <c r="S419" s="43">
        <f>Úrvinnsla!S419</f>
        <v>-3.4185606060606062E-2</v>
      </c>
      <c r="T419" s="44">
        <f>Úrvinnsla!T419</f>
        <v>2.5946969696969698E-2</v>
      </c>
      <c r="V419" s="36">
        <f>Úrvinnsla!V419</f>
        <v>19539</v>
      </c>
      <c r="W419" s="37">
        <f>Úrvinnsla!W419</f>
        <v>9780</v>
      </c>
      <c r="X419" s="38">
        <f>Úrvinnsla!X419</f>
        <v>9759</v>
      </c>
      <c r="Y419" s="10">
        <f>Úrvinnsla!Y419</f>
        <v>-2.7985394943170764E-2</v>
      </c>
      <c r="Z419" s="44">
        <f>Úrvinnsla!Z419</f>
        <v>2.7925303604335733E-2</v>
      </c>
    </row>
    <row r="420" spans="1:26" x14ac:dyDescent="0.25">
      <c r="B420" s="65" t="s">
        <v>64</v>
      </c>
      <c r="C420" s="73">
        <f>Úrvinnsla!C420</f>
        <v>242</v>
      </c>
      <c r="D420" s="74">
        <f>Úrvinnsla!D420</f>
        <v>140</v>
      </c>
      <c r="E420" s="75">
        <f>Úrvinnsla!E420</f>
        <v>102</v>
      </c>
      <c r="F420" s="76">
        <f>Úrvinnsla!F420</f>
        <v>266</v>
      </c>
      <c r="G420" s="77">
        <f>Úrvinnsla!G420</f>
        <v>143</v>
      </c>
      <c r="H420" s="78">
        <f>Úrvinnsla!H420</f>
        <v>123</v>
      </c>
      <c r="I420" s="79">
        <f>Úrvinnsla!I420</f>
        <v>41</v>
      </c>
      <c r="J420" s="74">
        <f>Úrvinnsla!J420</f>
        <v>20</v>
      </c>
      <c r="K420" s="75">
        <f>Úrvinnsla!K420</f>
        <v>21</v>
      </c>
      <c r="L420" s="76">
        <f>Úrvinnsla!L420</f>
        <v>7</v>
      </c>
      <c r="M420" s="77">
        <f>Úrvinnsla!M420</f>
        <v>5</v>
      </c>
      <c r="N420" s="78">
        <f>Úrvinnsla!N420</f>
        <v>2</v>
      </c>
      <c r="P420" s="36">
        <f>Úrvinnsla!P420</f>
        <v>556</v>
      </c>
      <c r="Q420" s="37">
        <f>Úrvinnsla!Q420</f>
        <v>308</v>
      </c>
      <c r="R420" s="38">
        <f>Úrvinnsla!R420</f>
        <v>248</v>
      </c>
      <c r="S420" s="43">
        <f>Úrvinnsla!S420</f>
        <v>-2.9166666666666667E-2</v>
      </c>
      <c r="T420" s="44">
        <f>Úrvinnsla!T420</f>
        <v>2.3484848484848483E-2</v>
      </c>
      <c r="V420" s="36">
        <f>Úrvinnsla!V420</f>
        <v>16422</v>
      </c>
      <c r="W420" s="37">
        <f>Úrvinnsla!W420</f>
        <v>8317</v>
      </c>
      <c r="X420" s="38">
        <f>Úrvinnsla!X420</f>
        <v>8105</v>
      </c>
      <c r="Y420" s="10">
        <f>Úrvinnsla!Y420</f>
        <v>-2.3799031670997058E-2</v>
      </c>
      <c r="Z420" s="44">
        <f>Úrvinnsla!Z420</f>
        <v>2.319239529799581E-2</v>
      </c>
    </row>
    <row r="421" spans="1:26" x14ac:dyDescent="0.25">
      <c r="B421" s="65" t="s">
        <v>65</v>
      </c>
      <c r="C421" s="73">
        <f>Úrvinnsla!C421</f>
        <v>201</v>
      </c>
      <c r="D421" s="74">
        <f>Úrvinnsla!D421</f>
        <v>106</v>
      </c>
      <c r="E421" s="75">
        <f>Úrvinnsla!E421</f>
        <v>95</v>
      </c>
      <c r="F421" s="76">
        <f>Úrvinnsla!F421</f>
        <v>207</v>
      </c>
      <c r="G421" s="77">
        <f>Úrvinnsla!G421</f>
        <v>110</v>
      </c>
      <c r="H421" s="78">
        <f>Úrvinnsla!H421</f>
        <v>97</v>
      </c>
      <c r="I421" s="79">
        <f>Úrvinnsla!I421</f>
        <v>33</v>
      </c>
      <c r="J421" s="74">
        <f>Úrvinnsla!J421</f>
        <v>20</v>
      </c>
      <c r="K421" s="75">
        <f>Úrvinnsla!K421</f>
        <v>13</v>
      </c>
      <c r="L421" s="76">
        <f>Úrvinnsla!L421</f>
        <v>3</v>
      </c>
      <c r="M421" s="77">
        <f>Úrvinnsla!M421</f>
        <v>3</v>
      </c>
      <c r="N421" s="78">
        <f>Úrvinnsla!N421</f>
        <v>0</v>
      </c>
      <c r="P421" s="36">
        <f>Úrvinnsla!P421</f>
        <v>444</v>
      </c>
      <c r="Q421" s="37">
        <f>Úrvinnsla!Q421</f>
        <v>239</v>
      </c>
      <c r="R421" s="38">
        <f>Úrvinnsla!R421</f>
        <v>205</v>
      </c>
      <c r="S421" s="43">
        <f>Úrvinnsla!S421</f>
        <v>-2.2632575757575758E-2</v>
      </c>
      <c r="T421" s="44">
        <f>Úrvinnsla!T421</f>
        <v>1.9412878787878788E-2</v>
      </c>
      <c r="V421" s="36">
        <f>Úrvinnsla!V421</f>
        <v>12938</v>
      </c>
      <c r="W421" s="37">
        <f>Úrvinnsla!W421</f>
        <v>6452</v>
      </c>
      <c r="X421" s="38">
        <f>Úrvinnsla!X421</f>
        <v>6486</v>
      </c>
      <c r="Y421" s="10">
        <f>Úrvinnsla!Y421</f>
        <v>-1.8462348483981365E-2</v>
      </c>
      <c r="Z421" s="44">
        <f>Úrvinnsla!Z421</f>
        <v>1.8559639223047604E-2</v>
      </c>
    </row>
    <row r="422" spans="1:26" x14ac:dyDescent="0.25">
      <c r="B422" s="65" t="s">
        <v>66</v>
      </c>
      <c r="C422" s="73">
        <f>Úrvinnsla!C422</f>
        <v>125</v>
      </c>
      <c r="D422" s="74">
        <f>Úrvinnsla!D422</f>
        <v>65</v>
      </c>
      <c r="E422" s="75">
        <f>Úrvinnsla!E422</f>
        <v>60</v>
      </c>
      <c r="F422" s="76">
        <f>Úrvinnsla!F422</f>
        <v>162</v>
      </c>
      <c r="G422" s="77">
        <f>Úrvinnsla!G422</f>
        <v>88</v>
      </c>
      <c r="H422" s="78">
        <f>Úrvinnsla!H422</f>
        <v>74</v>
      </c>
      <c r="I422" s="79">
        <f>Úrvinnsla!I422</f>
        <v>28</v>
      </c>
      <c r="J422" s="74">
        <f>Úrvinnsla!J422</f>
        <v>19</v>
      </c>
      <c r="K422" s="75">
        <f>Úrvinnsla!K422</f>
        <v>9</v>
      </c>
      <c r="L422" s="76">
        <f>Úrvinnsla!L422</f>
        <v>3</v>
      </c>
      <c r="M422" s="77">
        <f>Úrvinnsla!M422</f>
        <v>1</v>
      </c>
      <c r="N422" s="78">
        <f>Úrvinnsla!N422</f>
        <v>2</v>
      </c>
      <c r="P422" s="36">
        <f>Úrvinnsla!P422</f>
        <v>318</v>
      </c>
      <c r="Q422" s="37">
        <f>Úrvinnsla!Q422</f>
        <v>173</v>
      </c>
      <c r="R422" s="38">
        <f>Úrvinnsla!R422</f>
        <v>145</v>
      </c>
      <c r="S422" s="43">
        <f>Úrvinnsla!S422</f>
        <v>-1.6382575757575759E-2</v>
      </c>
      <c r="T422" s="44">
        <f>Úrvinnsla!T422</f>
        <v>1.3731060606060606E-2</v>
      </c>
      <c r="V422" s="36">
        <f>Úrvinnsla!V422</f>
        <v>8653</v>
      </c>
      <c r="W422" s="37">
        <f>Úrvinnsla!W422</f>
        <v>4101</v>
      </c>
      <c r="X422" s="38">
        <f>Úrvinnsla!X422</f>
        <v>4552</v>
      </c>
      <c r="Y422" s="10">
        <f>Úrvinnsla!Y422</f>
        <v>-1.1734980026783567E-2</v>
      </c>
      <c r="Z422" s="44">
        <f>Úrvinnsla!Z422</f>
        <v>1.3025513065573958E-2</v>
      </c>
    </row>
    <row r="423" spans="1:26" x14ac:dyDescent="0.25">
      <c r="B423" s="65" t="s">
        <v>67</v>
      </c>
      <c r="C423" s="73">
        <f>Úrvinnsla!C423</f>
        <v>88</v>
      </c>
      <c r="D423" s="74">
        <f>Úrvinnsla!D423</f>
        <v>42</v>
      </c>
      <c r="E423" s="75">
        <f>Úrvinnsla!E423</f>
        <v>46</v>
      </c>
      <c r="F423" s="76">
        <f>Úrvinnsla!F423</f>
        <v>92</v>
      </c>
      <c r="G423" s="77">
        <f>Úrvinnsla!G423</f>
        <v>42</v>
      </c>
      <c r="H423" s="78">
        <f>Úrvinnsla!H423</f>
        <v>50</v>
      </c>
      <c r="I423" s="79">
        <f>Úrvinnsla!I423</f>
        <v>14</v>
      </c>
      <c r="J423" s="74">
        <f>Úrvinnsla!J423</f>
        <v>4</v>
      </c>
      <c r="K423" s="75">
        <f>Úrvinnsla!K423</f>
        <v>10</v>
      </c>
      <c r="L423" s="76">
        <f>Úrvinnsla!L423</f>
        <v>0</v>
      </c>
      <c r="M423" s="77">
        <f>Úrvinnsla!M423</f>
        <v>0</v>
      </c>
      <c r="N423" s="78">
        <f>Úrvinnsla!N423</f>
        <v>0</v>
      </c>
      <c r="P423" s="36">
        <f>Úrvinnsla!P423</f>
        <v>194</v>
      </c>
      <c r="Q423" s="37">
        <f>Úrvinnsla!Q423</f>
        <v>88</v>
      </c>
      <c r="R423" s="38">
        <f>Úrvinnsla!R423</f>
        <v>106</v>
      </c>
      <c r="S423" s="43">
        <f>Úrvinnsla!S423</f>
        <v>-8.3333333333333332E-3</v>
      </c>
      <c r="T423" s="44">
        <f>Úrvinnsla!T423</f>
        <v>1.0037878787878788E-2</v>
      </c>
      <c r="V423" s="36">
        <f>Úrvinnsla!V423</f>
        <v>6055</v>
      </c>
      <c r="W423" s="37">
        <f>Úrvinnsla!W423</f>
        <v>2782</v>
      </c>
      <c r="X423" s="38">
        <f>Úrvinnsla!X423</f>
        <v>3273</v>
      </c>
      <c r="Y423" s="10">
        <f>Úrvinnsla!Y423</f>
        <v>-7.9606716494786366E-3</v>
      </c>
      <c r="Z423" s="44">
        <f>Úrvinnsla!Z423</f>
        <v>9.3656643812881288E-3</v>
      </c>
    </row>
    <row r="424" spans="1:26" x14ac:dyDescent="0.25">
      <c r="B424" s="65" t="s">
        <v>68</v>
      </c>
      <c r="C424" s="73">
        <f>Úrvinnsla!C424</f>
        <v>46</v>
      </c>
      <c r="D424" s="74">
        <f>Úrvinnsla!D424</f>
        <v>26</v>
      </c>
      <c r="E424" s="75">
        <f>Úrvinnsla!E424</f>
        <v>20</v>
      </c>
      <c r="F424" s="76">
        <f>Úrvinnsla!F424</f>
        <v>57</v>
      </c>
      <c r="G424" s="77">
        <f>Úrvinnsla!G424</f>
        <v>31</v>
      </c>
      <c r="H424" s="78">
        <f>Úrvinnsla!H424</f>
        <v>26</v>
      </c>
      <c r="I424" s="79">
        <f>Úrvinnsla!I424</f>
        <v>14</v>
      </c>
      <c r="J424" s="74">
        <f>Úrvinnsla!J424</f>
        <v>7</v>
      </c>
      <c r="K424" s="75">
        <f>Úrvinnsla!K424</f>
        <v>7</v>
      </c>
      <c r="L424" s="76">
        <f>Úrvinnsla!L424</f>
        <v>0</v>
      </c>
      <c r="M424" s="77">
        <f>Úrvinnsla!M424</f>
        <v>0</v>
      </c>
      <c r="N424" s="78">
        <f>Úrvinnsla!N424</f>
        <v>0</v>
      </c>
      <c r="P424" s="36">
        <f>Úrvinnsla!P424</f>
        <v>117</v>
      </c>
      <c r="Q424" s="37">
        <f>Úrvinnsla!Q424</f>
        <v>64</v>
      </c>
      <c r="R424" s="38">
        <f>Úrvinnsla!R424</f>
        <v>53</v>
      </c>
      <c r="S424" s="43">
        <f>Úrvinnsla!S424</f>
        <v>-6.0606060606060606E-3</v>
      </c>
      <c r="T424" s="44">
        <f>Úrvinnsla!T424</f>
        <v>5.0189393939393942E-3</v>
      </c>
      <c r="V424" s="36">
        <f>Úrvinnsla!V424</f>
        <v>4151</v>
      </c>
      <c r="W424" s="37">
        <f>Úrvinnsla!W424</f>
        <v>1739</v>
      </c>
      <c r="X424" s="38">
        <f>Úrvinnsla!X424</f>
        <v>2412</v>
      </c>
      <c r="Y424" s="10">
        <f>Úrvinnsla!Y424</f>
        <v>-4.9761351540055171E-3</v>
      </c>
      <c r="Z424" s="44">
        <f>Úrvinnsla!Z424</f>
        <v>6.9019194890519303E-3</v>
      </c>
    </row>
    <row r="425" spans="1:26" x14ac:dyDescent="0.25">
      <c r="B425" s="65" t="s">
        <v>69</v>
      </c>
      <c r="C425" s="73">
        <f>Úrvinnsla!C425</f>
        <v>22</v>
      </c>
      <c r="D425" s="74">
        <f>Úrvinnsla!D425</f>
        <v>7</v>
      </c>
      <c r="E425" s="75">
        <f>Úrvinnsla!E425</f>
        <v>15</v>
      </c>
      <c r="F425" s="76">
        <f>Úrvinnsla!F425</f>
        <v>22</v>
      </c>
      <c r="G425" s="77">
        <f>Úrvinnsla!G425</f>
        <v>11</v>
      </c>
      <c r="H425" s="78">
        <f>Úrvinnsla!H425</f>
        <v>11</v>
      </c>
      <c r="I425" s="79">
        <f>Úrvinnsla!I425</f>
        <v>7</v>
      </c>
      <c r="J425" s="74">
        <f>Úrvinnsla!J425</f>
        <v>2</v>
      </c>
      <c r="K425" s="75">
        <f>Úrvinnsla!K425</f>
        <v>5</v>
      </c>
      <c r="L425" s="76">
        <f>Úrvinnsla!L425</f>
        <v>0</v>
      </c>
      <c r="M425" s="77">
        <f>Úrvinnsla!M425</f>
        <v>0</v>
      </c>
      <c r="N425" s="78">
        <f>Úrvinnsla!N425</f>
        <v>0</v>
      </c>
      <c r="P425" s="36">
        <f>Úrvinnsla!P425</f>
        <v>51</v>
      </c>
      <c r="Q425" s="37">
        <f>Úrvinnsla!Q425</f>
        <v>20</v>
      </c>
      <c r="R425" s="38">
        <f>Úrvinnsla!R425</f>
        <v>31</v>
      </c>
      <c r="S425" s="43">
        <f>Úrvinnsla!S425</f>
        <v>-1.893939393939394E-3</v>
      </c>
      <c r="T425" s="44">
        <f>Úrvinnsla!T425</f>
        <v>2.9356060606060604E-3</v>
      </c>
      <c r="V425" s="36">
        <f>Úrvinnsla!V425</f>
        <v>1782</v>
      </c>
      <c r="W425" s="37">
        <f>Úrvinnsla!W425</f>
        <v>616</v>
      </c>
      <c r="X425" s="38">
        <f>Úrvinnsla!X425</f>
        <v>1166</v>
      </c>
      <c r="Y425" s="10">
        <f>Úrvinnsla!Y425</f>
        <v>-1.7626792724941911E-3</v>
      </c>
      <c r="Z425" s="44">
        <f>Úrvinnsla!Z425</f>
        <v>3.3365000515068618E-3</v>
      </c>
    </row>
    <row r="426" spans="1:26" x14ac:dyDescent="0.25">
      <c r="B426" s="65" t="s">
        <v>70</v>
      </c>
      <c r="C426" s="73">
        <f>Úrvinnsla!C426</f>
        <v>3</v>
      </c>
      <c r="D426" s="74">
        <f>Úrvinnsla!D426</f>
        <v>1</v>
      </c>
      <c r="E426" s="75">
        <f>Úrvinnsla!E426</f>
        <v>2</v>
      </c>
      <c r="F426" s="76">
        <f>Úrvinnsla!F426</f>
        <v>3</v>
      </c>
      <c r="G426" s="77">
        <f>Úrvinnsla!G426</f>
        <v>1</v>
      </c>
      <c r="H426" s="78">
        <f>Úrvinnsla!H426</f>
        <v>2</v>
      </c>
      <c r="I426" s="79">
        <f>Úrvinnsla!I426</f>
        <v>1</v>
      </c>
      <c r="J426" s="74">
        <f>Úrvinnsla!J426</f>
        <v>1</v>
      </c>
      <c r="K426" s="75">
        <f>Úrvinnsla!K426</f>
        <v>0</v>
      </c>
      <c r="L426" s="76">
        <f>Úrvinnsla!L426</f>
        <v>0</v>
      </c>
      <c r="M426" s="77">
        <f>Úrvinnsla!M426</f>
        <v>0</v>
      </c>
      <c r="N426" s="78">
        <f>Úrvinnsla!N426</f>
        <v>0</v>
      </c>
      <c r="P426" s="36">
        <f>Úrvinnsla!P426</f>
        <v>7</v>
      </c>
      <c r="Q426" s="37">
        <f>Úrvinnsla!Q426</f>
        <v>3</v>
      </c>
      <c r="R426" s="38">
        <f>Úrvinnsla!R426</f>
        <v>4</v>
      </c>
      <c r="S426" s="43">
        <f>Úrvinnsla!S426</f>
        <v>-2.8409090909090908E-4</v>
      </c>
      <c r="T426" s="44">
        <f>Úrvinnsla!T426</f>
        <v>3.7878787878787879E-4</v>
      </c>
      <c r="V426" s="36">
        <f>Úrvinnsla!V426</f>
        <v>381</v>
      </c>
      <c r="W426" s="37">
        <f>Úrvinnsla!W426</f>
        <v>102</v>
      </c>
      <c r="X426" s="38">
        <f>Úrvinnsla!X426</f>
        <v>279</v>
      </c>
      <c r="Y426" s="10">
        <f>Úrvinnsla!Y426</f>
        <v>-2.9187221719871348E-4</v>
      </c>
      <c r="Z426" s="44">
        <f>Úrvinnsla!Z426</f>
        <v>7.9835635880824566E-4</v>
      </c>
    </row>
    <row r="427" spans="1:26" ht="15.75" thickBot="1" x14ac:dyDescent="0.3">
      <c r="B427" s="65" t="s">
        <v>71</v>
      </c>
      <c r="C427" s="80">
        <f>Úrvinnsla!C427</f>
        <v>2</v>
      </c>
      <c r="D427" s="81">
        <f>Úrvinnsla!D427</f>
        <v>1</v>
      </c>
      <c r="E427" s="82">
        <f>Úrvinnsla!E427</f>
        <v>1</v>
      </c>
      <c r="F427" s="83">
        <f>Úrvinnsla!F427</f>
        <v>0</v>
      </c>
      <c r="G427" s="84">
        <f>Úrvinnsla!G427</f>
        <v>0</v>
      </c>
      <c r="H427" s="85">
        <f>Úrvinnsla!H427</f>
        <v>0</v>
      </c>
      <c r="I427" s="86">
        <f>Úrvinnsla!I427</f>
        <v>0</v>
      </c>
      <c r="J427" s="81">
        <f>Úrvinnsla!J427</f>
        <v>0</v>
      </c>
      <c r="K427" s="82">
        <f>Úrvinnsla!K427</f>
        <v>0</v>
      </c>
      <c r="L427" s="83">
        <f>Úrvinnsla!L427</f>
        <v>0</v>
      </c>
      <c r="M427" s="84">
        <f>Úrvinnsla!M427</f>
        <v>0</v>
      </c>
      <c r="N427" s="85">
        <f>Úrvinnsla!N427</f>
        <v>0</v>
      </c>
      <c r="P427" s="39">
        <f>Úrvinnsla!P427</f>
        <v>2</v>
      </c>
      <c r="Q427" s="40">
        <f>Úrvinnsla!Q427</f>
        <v>1</v>
      </c>
      <c r="R427" s="41">
        <f>Úrvinnsla!R427</f>
        <v>1</v>
      </c>
      <c r="S427" s="45">
        <f>Úrvinnsla!S427</f>
        <v>-9.4696969696969697E-5</v>
      </c>
      <c r="T427" s="46">
        <f>Úrvinnsla!T427</f>
        <v>9.4696969696969697E-5</v>
      </c>
      <c r="V427" s="39">
        <f>Úrvinnsla!V427</f>
        <v>49</v>
      </c>
      <c r="W427" s="40">
        <f>Úrvinnsla!W427</f>
        <v>11</v>
      </c>
      <c r="X427" s="41">
        <f>Úrvinnsla!X427</f>
        <v>38</v>
      </c>
      <c r="Y427" s="51">
        <f>Úrvinnsla!Y427</f>
        <v>-3.1476415580253412E-5</v>
      </c>
      <c r="Z427" s="46">
        <f>Úrvinnsla!Z427</f>
        <v>1.0873670836814815E-4</v>
      </c>
    </row>
    <row r="428" spans="1:26" x14ac:dyDescent="0.25">
      <c r="C428" s="107"/>
      <c r="D428" s="107"/>
      <c r="H428" s="107"/>
      <c r="I428" s="107"/>
      <c r="J428" s="108"/>
      <c r="O428" s="2" t="s">
        <v>46</v>
      </c>
      <c r="P428" s="9">
        <f>SUM(P407:P427)</f>
        <v>10560</v>
      </c>
      <c r="Q428" s="9">
        <f>SUM(Q407:Q427)</f>
        <v>5525</v>
      </c>
      <c r="R428" s="9">
        <f>SUM(R407:R427)</f>
        <v>5035</v>
      </c>
      <c r="S428" s="10">
        <f>SUM(S407:S427)</f>
        <v>-0.52320075757575768</v>
      </c>
      <c r="U428" s="2" t="s">
        <v>46</v>
      </c>
      <c r="V428" s="9">
        <f>SUM(V407:V427)</f>
        <v>349468</v>
      </c>
      <c r="W428" s="9">
        <f>SUM(W407:W427)</f>
        <v>177954</v>
      </c>
      <c r="X428" s="9">
        <f>SUM(X407:X427)</f>
        <v>171514</v>
      </c>
    </row>
    <row r="429" spans="1:26" ht="15.75" thickBot="1" x14ac:dyDescent="0.3"/>
    <row r="430" spans="1:26" ht="21.75" thickBot="1" x14ac:dyDescent="0.4">
      <c r="A430" s="2" t="s">
        <v>44</v>
      </c>
      <c r="B430" s="64">
        <v>2020</v>
      </c>
      <c r="C430" s="127" t="s">
        <v>34</v>
      </c>
      <c r="D430" s="128"/>
      <c r="E430" s="129"/>
      <c r="F430" s="127" t="s">
        <v>35</v>
      </c>
      <c r="G430" s="128"/>
      <c r="H430" s="129"/>
      <c r="I430" s="127" t="s">
        <v>36</v>
      </c>
      <c r="J430" s="128"/>
      <c r="K430" s="129"/>
      <c r="L430" s="127" t="s">
        <v>37</v>
      </c>
      <c r="M430" s="128"/>
      <c r="N430" s="129"/>
      <c r="O430" s="42"/>
      <c r="P430" s="130" t="s">
        <v>44</v>
      </c>
      <c r="Q430" s="131"/>
      <c r="R430" s="132"/>
      <c r="S430" s="133">
        <f>B430</f>
        <v>2020</v>
      </c>
      <c r="T430" s="134"/>
      <c r="V430" s="130" t="s">
        <v>45</v>
      </c>
      <c r="W430" s="131"/>
      <c r="X430" s="132"/>
      <c r="Y430" s="133">
        <f>B430</f>
        <v>2020</v>
      </c>
      <c r="Z430" s="134"/>
    </row>
    <row r="431" spans="1:26" ht="15.75" thickBot="1" x14ac:dyDescent="0.3">
      <c r="A431" s="2"/>
      <c r="B431" s="65"/>
      <c r="C431" s="13" t="s">
        <v>46</v>
      </c>
      <c r="D431" s="12" t="s">
        <v>47</v>
      </c>
      <c r="E431" s="14" t="s">
        <v>48</v>
      </c>
      <c r="F431" s="13" t="s">
        <v>46</v>
      </c>
      <c r="G431" s="12" t="s">
        <v>47</v>
      </c>
      <c r="H431" s="14" t="s">
        <v>48</v>
      </c>
      <c r="I431" s="13" t="s">
        <v>46</v>
      </c>
      <c r="J431" s="12" t="s">
        <v>47</v>
      </c>
      <c r="K431" s="14" t="s">
        <v>48</v>
      </c>
      <c r="L431" s="13" t="s">
        <v>46</v>
      </c>
      <c r="M431" s="12" t="s">
        <v>47</v>
      </c>
      <c r="N431" s="14" t="s">
        <v>48</v>
      </c>
      <c r="O431" s="12"/>
      <c r="P431" s="21" t="s">
        <v>46</v>
      </c>
      <c r="Q431" s="22" t="s">
        <v>47</v>
      </c>
      <c r="R431" s="23" t="s">
        <v>48</v>
      </c>
      <c r="S431" s="18" t="s">
        <v>49</v>
      </c>
      <c r="T431" s="20" t="s">
        <v>50</v>
      </c>
      <c r="U431" s="2"/>
      <c r="V431" s="15" t="s">
        <v>46</v>
      </c>
      <c r="W431" s="16" t="s">
        <v>47</v>
      </c>
      <c r="X431" s="17" t="s">
        <v>48</v>
      </c>
      <c r="Y431" s="18" t="s">
        <v>49</v>
      </c>
      <c r="Z431" s="20" t="s">
        <v>50</v>
      </c>
    </row>
    <row r="432" spans="1:26" x14ac:dyDescent="0.25">
      <c r="B432" s="65" t="s">
        <v>51</v>
      </c>
      <c r="C432" s="66">
        <f>Úrvinnsla!C432</f>
        <v>331</v>
      </c>
      <c r="D432" s="67">
        <f>Úrvinnsla!D432</f>
        <v>172</v>
      </c>
      <c r="E432" s="68">
        <f>Úrvinnsla!E432</f>
        <v>159</v>
      </c>
      <c r="F432" s="69">
        <f>Úrvinnsla!F432</f>
        <v>303</v>
      </c>
      <c r="G432" s="70">
        <f>Úrvinnsla!G432</f>
        <v>154</v>
      </c>
      <c r="H432" s="71">
        <f>Úrvinnsla!H432</f>
        <v>149</v>
      </c>
      <c r="I432" s="72">
        <f>Úrvinnsla!I432</f>
        <v>36</v>
      </c>
      <c r="J432" s="67">
        <f>Úrvinnsla!J432</f>
        <v>15</v>
      </c>
      <c r="K432" s="68">
        <f>Úrvinnsla!K432</f>
        <v>21</v>
      </c>
      <c r="L432" s="69">
        <f>Úrvinnsla!L432</f>
        <v>1</v>
      </c>
      <c r="M432" s="70">
        <f>Úrvinnsla!M432</f>
        <v>1</v>
      </c>
      <c r="N432" s="71">
        <f>Úrvinnsla!N432</f>
        <v>0</v>
      </c>
      <c r="P432" s="33">
        <f>Úrvinnsla!P432</f>
        <v>671</v>
      </c>
      <c r="Q432" s="34">
        <f>Úrvinnsla!Q432</f>
        <v>342</v>
      </c>
      <c r="R432" s="35">
        <f>Úrvinnsla!R432</f>
        <v>329</v>
      </c>
      <c r="S432" s="43">
        <f>Úrvinnsla!S432</f>
        <v>-3.2349602724177071E-2</v>
      </c>
      <c r="T432" s="44">
        <f>Úrvinnsla!T432</f>
        <v>3.1119939462731745E-2</v>
      </c>
      <c r="V432" s="33">
        <f>Úrvinnsla!V432</f>
        <v>21173</v>
      </c>
      <c r="W432" s="34">
        <f>Úrvinnsla!W432</f>
        <v>10941</v>
      </c>
      <c r="X432" s="35">
        <f>Úrvinnsla!X432</f>
        <v>10232</v>
      </c>
      <c r="Y432" s="50">
        <f>Úrvinnsla!Y432</f>
        <v>-3.0903113189960512E-2</v>
      </c>
      <c r="Z432" s="48">
        <f>Úrvinnsla!Z432</f>
        <v>2.8900525926302528E-2</v>
      </c>
    </row>
    <row r="433" spans="2:26" x14ac:dyDescent="0.25">
      <c r="B433" s="65" t="s">
        <v>52</v>
      </c>
      <c r="C433" s="73">
        <f>Úrvinnsla!C433</f>
        <v>374</v>
      </c>
      <c r="D433" s="74">
        <f>Úrvinnsla!D433</f>
        <v>194</v>
      </c>
      <c r="E433" s="75">
        <f>Úrvinnsla!E433</f>
        <v>180</v>
      </c>
      <c r="F433" s="76">
        <f>Úrvinnsla!F433</f>
        <v>331</v>
      </c>
      <c r="G433" s="77">
        <f>Úrvinnsla!G433</f>
        <v>166</v>
      </c>
      <c r="H433" s="78">
        <f>Úrvinnsla!H433</f>
        <v>165</v>
      </c>
      <c r="I433" s="79">
        <f>Úrvinnsla!I433</f>
        <v>41</v>
      </c>
      <c r="J433" s="74">
        <f>Úrvinnsla!J433</f>
        <v>16</v>
      </c>
      <c r="K433" s="75">
        <f>Úrvinnsla!K433</f>
        <v>25</v>
      </c>
      <c r="L433" s="76">
        <f>Úrvinnsla!L433</f>
        <v>2</v>
      </c>
      <c r="M433" s="77">
        <f>Úrvinnsla!M433</f>
        <v>0</v>
      </c>
      <c r="N433" s="78">
        <f>Úrvinnsla!N433</f>
        <v>2</v>
      </c>
      <c r="P433" s="36">
        <f>Úrvinnsla!P433</f>
        <v>748</v>
      </c>
      <c r="Q433" s="37">
        <f>Úrvinnsla!Q433</f>
        <v>376</v>
      </c>
      <c r="R433" s="38">
        <f>Úrvinnsla!R433</f>
        <v>372</v>
      </c>
      <c r="S433" s="43">
        <f>Úrvinnsla!S433</f>
        <v>-3.5565645100264852E-2</v>
      </c>
      <c r="T433" s="44">
        <f>Úrvinnsla!T433</f>
        <v>3.5187287173666287E-2</v>
      </c>
      <c r="V433" s="36">
        <f>Úrvinnsla!V433</f>
        <v>23059</v>
      </c>
      <c r="W433" s="37">
        <f>Úrvinnsla!W433</f>
        <v>11740</v>
      </c>
      <c r="X433" s="38">
        <f>Úrvinnsla!X433</f>
        <v>11319</v>
      </c>
      <c r="Y433" s="10">
        <f>Úrvinnsla!Y433</f>
        <v>-3.3159907581586365E-2</v>
      </c>
      <c r="Z433" s="44">
        <f>Úrvinnsla!Z433</f>
        <v>3.1970783127425559E-2</v>
      </c>
    </row>
    <row r="434" spans="2:26" x14ac:dyDescent="0.25">
      <c r="B434" s="65" t="s">
        <v>53</v>
      </c>
      <c r="C434" s="73">
        <f>Úrvinnsla!C434</f>
        <v>331</v>
      </c>
      <c r="D434" s="74">
        <f>Úrvinnsla!D434</f>
        <v>175</v>
      </c>
      <c r="E434" s="75">
        <f>Úrvinnsla!E434</f>
        <v>156</v>
      </c>
      <c r="F434" s="76">
        <f>Úrvinnsla!F434</f>
        <v>331</v>
      </c>
      <c r="G434" s="77">
        <f>Úrvinnsla!G434</f>
        <v>178</v>
      </c>
      <c r="H434" s="78">
        <f>Úrvinnsla!H434</f>
        <v>153</v>
      </c>
      <c r="I434" s="79">
        <f>Úrvinnsla!I434</f>
        <v>43</v>
      </c>
      <c r="J434" s="74">
        <f>Úrvinnsla!J434</f>
        <v>20</v>
      </c>
      <c r="K434" s="75">
        <f>Úrvinnsla!K434</f>
        <v>23</v>
      </c>
      <c r="L434" s="76">
        <f>Úrvinnsla!L434</f>
        <v>1</v>
      </c>
      <c r="M434" s="77">
        <f>Úrvinnsla!M434</f>
        <v>1</v>
      </c>
      <c r="N434" s="78">
        <f>Úrvinnsla!N434</f>
        <v>0</v>
      </c>
      <c r="P434" s="36">
        <f>Úrvinnsla!P434</f>
        <v>706</v>
      </c>
      <c r="Q434" s="37">
        <f>Úrvinnsla!Q434</f>
        <v>374</v>
      </c>
      <c r="R434" s="38">
        <f>Úrvinnsla!R434</f>
        <v>332</v>
      </c>
      <c r="S434" s="43">
        <f>Úrvinnsla!S434</f>
        <v>-3.5376466136965566E-2</v>
      </c>
      <c r="T434" s="44">
        <f>Úrvinnsla!T434</f>
        <v>3.1403707907680663E-2</v>
      </c>
      <c r="V434" s="36">
        <f>Úrvinnsla!V434</f>
        <v>23522</v>
      </c>
      <c r="W434" s="37">
        <f>Úrvinnsla!W434</f>
        <v>12130</v>
      </c>
      <c r="X434" s="38">
        <f>Úrvinnsla!X434</f>
        <v>11392</v>
      </c>
      <c r="Y434" s="10">
        <f>Úrvinnsla!Y434</f>
        <v>-3.4261471802780462E-2</v>
      </c>
      <c r="Z434" s="44">
        <f>Úrvinnsla!Z434</f>
        <v>3.2176973353443938E-2</v>
      </c>
    </row>
    <row r="435" spans="2:26" x14ac:dyDescent="0.25">
      <c r="B435" s="65" t="s">
        <v>54</v>
      </c>
      <c r="C435" s="73">
        <f>Úrvinnsla!C435</f>
        <v>319</v>
      </c>
      <c r="D435" s="74">
        <f>Úrvinnsla!D435</f>
        <v>156</v>
      </c>
      <c r="E435" s="75">
        <f>Úrvinnsla!E435</f>
        <v>163</v>
      </c>
      <c r="F435" s="76">
        <f>Úrvinnsla!F435</f>
        <v>299</v>
      </c>
      <c r="G435" s="77">
        <f>Úrvinnsla!G435</f>
        <v>155</v>
      </c>
      <c r="H435" s="78">
        <f>Úrvinnsla!H435</f>
        <v>144</v>
      </c>
      <c r="I435" s="79">
        <f>Úrvinnsla!I435</f>
        <v>49</v>
      </c>
      <c r="J435" s="74">
        <f>Úrvinnsla!J435</f>
        <v>23</v>
      </c>
      <c r="K435" s="75">
        <f>Úrvinnsla!K435</f>
        <v>26</v>
      </c>
      <c r="L435" s="76">
        <f>Úrvinnsla!L435</f>
        <v>4</v>
      </c>
      <c r="M435" s="77">
        <f>Úrvinnsla!M435</f>
        <v>4</v>
      </c>
      <c r="N435" s="78">
        <f>Úrvinnsla!N435</f>
        <v>0</v>
      </c>
      <c r="P435" s="36">
        <f>Úrvinnsla!P435</f>
        <v>671</v>
      </c>
      <c r="Q435" s="37">
        <f>Úrvinnsla!Q435</f>
        <v>338</v>
      </c>
      <c r="R435" s="38">
        <f>Úrvinnsla!R435</f>
        <v>333</v>
      </c>
      <c r="S435" s="43">
        <f>Úrvinnsla!S435</f>
        <v>-3.1971244797578506E-2</v>
      </c>
      <c r="T435" s="44">
        <f>Úrvinnsla!T435</f>
        <v>3.1498297389330306E-2</v>
      </c>
      <c r="V435" s="36">
        <f>Úrvinnsla!V435</f>
        <v>22098</v>
      </c>
      <c r="W435" s="37">
        <f>Úrvinnsla!W435</f>
        <v>11226</v>
      </c>
      <c r="X435" s="38">
        <f>Úrvinnsla!X435</f>
        <v>10872</v>
      </c>
      <c r="Y435" s="10">
        <f>Úrvinnsla!Y435</f>
        <v>-3.1708102428525432E-2</v>
      </c>
      <c r="Z435" s="44">
        <f>Úrvinnsla!Z435</f>
        <v>3.0708221058518483E-2</v>
      </c>
    </row>
    <row r="436" spans="2:26" x14ac:dyDescent="0.25">
      <c r="B436" s="65" t="s">
        <v>55</v>
      </c>
      <c r="C436" s="73">
        <f>Úrvinnsla!C436</f>
        <v>337</v>
      </c>
      <c r="D436" s="74">
        <f>Úrvinnsla!D436</f>
        <v>192</v>
      </c>
      <c r="E436" s="75">
        <f>Úrvinnsla!E436</f>
        <v>145</v>
      </c>
      <c r="F436" s="76">
        <f>Úrvinnsla!F436</f>
        <v>301</v>
      </c>
      <c r="G436" s="77">
        <f>Úrvinnsla!G436</f>
        <v>145</v>
      </c>
      <c r="H436" s="78">
        <f>Úrvinnsla!H436</f>
        <v>156</v>
      </c>
      <c r="I436" s="79">
        <f>Úrvinnsla!I436</f>
        <v>37</v>
      </c>
      <c r="J436" s="74">
        <f>Úrvinnsla!J436</f>
        <v>19</v>
      </c>
      <c r="K436" s="75">
        <f>Úrvinnsla!K436</f>
        <v>18</v>
      </c>
      <c r="L436" s="76">
        <f>Úrvinnsla!L436</f>
        <v>8</v>
      </c>
      <c r="M436" s="77">
        <f>Úrvinnsla!M436</f>
        <v>5</v>
      </c>
      <c r="N436" s="78">
        <f>Úrvinnsla!N436</f>
        <v>3</v>
      </c>
      <c r="P436" s="36">
        <f>Úrvinnsla!P436</f>
        <v>683</v>
      </c>
      <c r="Q436" s="37">
        <f>Úrvinnsla!Q436</f>
        <v>361</v>
      </c>
      <c r="R436" s="38">
        <f>Úrvinnsla!R436</f>
        <v>322</v>
      </c>
      <c r="S436" s="43">
        <f>Úrvinnsla!S436</f>
        <v>-3.4146802875520244E-2</v>
      </c>
      <c r="T436" s="44">
        <f>Úrvinnsla!T436</f>
        <v>3.0457813091184262E-2</v>
      </c>
      <c r="V436" s="36">
        <f>Úrvinnsla!V436</f>
        <v>24407</v>
      </c>
      <c r="W436" s="37">
        <f>Úrvinnsla!W436</f>
        <v>12570</v>
      </c>
      <c r="X436" s="38">
        <f>Úrvinnsla!X436</f>
        <v>11837</v>
      </c>
      <c r="Y436" s="10">
        <f>Úrvinnsla!Y436</f>
        <v>-3.550426220617893E-2</v>
      </c>
      <c r="Z436" s="44">
        <f>Úrvinnsla!Z436</f>
        <v>3.3433886375062845E-2</v>
      </c>
    </row>
    <row r="437" spans="2:26" x14ac:dyDescent="0.25">
      <c r="B437" s="65" t="s">
        <v>56</v>
      </c>
      <c r="C437" s="73">
        <f>Úrvinnsla!C437</f>
        <v>334</v>
      </c>
      <c r="D437" s="74">
        <f>Úrvinnsla!D437</f>
        <v>180</v>
      </c>
      <c r="E437" s="75">
        <f>Úrvinnsla!E437</f>
        <v>154</v>
      </c>
      <c r="F437" s="76">
        <f>Úrvinnsla!F437</f>
        <v>319</v>
      </c>
      <c r="G437" s="77">
        <f>Úrvinnsla!G437</f>
        <v>167</v>
      </c>
      <c r="H437" s="78">
        <f>Úrvinnsla!H437</f>
        <v>152</v>
      </c>
      <c r="I437" s="79">
        <f>Úrvinnsla!I437</f>
        <v>37</v>
      </c>
      <c r="J437" s="74">
        <f>Úrvinnsla!J437</f>
        <v>17</v>
      </c>
      <c r="K437" s="75">
        <f>Úrvinnsla!K437</f>
        <v>20</v>
      </c>
      <c r="L437" s="76">
        <f>Úrvinnsla!L437</f>
        <v>11</v>
      </c>
      <c r="M437" s="77">
        <f>Úrvinnsla!M437</f>
        <v>10</v>
      </c>
      <c r="N437" s="78">
        <f>Úrvinnsla!N437</f>
        <v>1</v>
      </c>
      <c r="P437" s="36">
        <f>Úrvinnsla!P437</f>
        <v>701</v>
      </c>
      <c r="Q437" s="37">
        <f>Úrvinnsla!Q437</f>
        <v>374</v>
      </c>
      <c r="R437" s="38">
        <f>Úrvinnsla!R437</f>
        <v>327</v>
      </c>
      <c r="S437" s="43">
        <f>Úrvinnsla!S437</f>
        <v>-3.5376466136965566E-2</v>
      </c>
      <c r="T437" s="44">
        <f>Úrvinnsla!T437</f>
        <v>3.0930760499432462E-2</v>
      </c>
      <c r="V437" s="36">
        <f>Úrvinnsla!V437</f>
        <v>28617</v>
      </c>
      <c r="W437" s="37">
        <f>Úrvinnsla!W437</f>
        <v>15137</v>
      </c>
      <c r="X437" s="38">
        <f>Úrvinnsla!X437</f>
        <v>13480</v>
      </c>
      <c r="Y437" s="10">
        <f>Úrvinnsla!Y437</f>
        <v>-4.2754814400551344E-2</v>
      </c>
      <c r="Z437" s="44">
        <f>Úrvinnsla!Z437</f>
        <v>3.8074578722298483E-2</v>
      </c>
    </row>
    <row r="438" spans="2:26" x14ac:dyDescent="0.25">
      <c r="B438" s="65" t="s">
        <v>57</v>
      </c>
      <c r="C438" s="73">
        <f>Úrvinnsla!C438</f>
        <v>360</v>
      </c>
      <c r="D438" s="74">
        <f>Úrvinnsla!D438</f>
        <v>187</v>
      </c>
      <c r="E438" s="75">
        <f>Úrvinnsla!E438</f>
        <v>173</v>
      </c>
      <c r="F438" s="76">
        <f>Úrvinnsla!F438</f>
        <v>320</v>
      </c>
      <c r="G438" s="77">
        <f>Úrvinnsla!G438</f>
        <v>173</v>
      </c>
      <c r="H438" s="78">
        <f>Úrvinnsla!H438</f>
        <v>147</v>
      </c>
      <c r="I438" s="79">
        <f>Úrvinnsla!I438</f>
        <v>38</v>
      </c>
      <c r="J438" s="74">
        <f>Úrvinnsla!J438</f>
        <v>22</v>
      </c>
      <c r="K438" s="75">
        <f>Úrvinnsla!K438</f>
        <v>16</v>
      </c>
      <c r="L438" s="76">
        <f>Úrvinnsla!L438</f>
        <v>5</v>
      </c>
      <c r="M438" s="77">
        <f>Úrvinnsla!M438</f>
        <v>3</v>
      </c>
      <c r="N438" s="78">
        <f>Úrvinnsla!N438</f>
        <v>2</v>
      </c>
      <c r="P438" s="36">
        <f>Úrvinnsla!P438</f>
        <v>723</v>
      </c>
      <c r="Q438" s="37">
        <f>Úrvinnsla!Q438</f>
        <v>385</v>
      </c>
      <c r="R438" s="38">
        <f>Úrvinnsla!R438</f>
        <v>338</v>
      </c>
      <c r="S438" s="43">
        <f>Úrvinnsla!S438</f>
        <v>-3.6416950435111617E-2</v>
      </c>
      <c r="T438" s="44">
        <f>Úrvinnsla!T438</f>
        <v>3.1971244797578506E-2</v>
      </c>
      <c r="V438" s="36">
        <f>Úrvinnsla!V438</f>
        <v>25777</v>
      </c>
      <c r="W438" s="37">
        <f>Úrvinnsla!W438</f>
        <v>13697</v>
      </c>
      <c r="X438" s="38">
        <f>Úrvinnsla!X438</f>
        <v>12080</v>
      </c>
      <c r="Y438" s="10">
        <f>Úrvinnsla!Y438</f>
        <v>-3.8687500353065458E-2</v>
      </c>
      <c r="Z438" s="44">
        <f>Úrvinnsla!Z438</f>
        <v>3.4120245620576091E-2</v>
      </c>
    </row>
    <row r="439" spans="2:26" x14ac:dyDescent="0.25">
      <c r="B439" s="65" t="s">
        <v>58</v>
      </c>
      <c r="C439" s="73">
        <f>Úrvinnsla!C439</f>
        <v>368</v>
      </c>
      <c r="D439" s="74">
        <f>Úrvinnsla!D439</f>
        <v>203</v>
      </c>
      <c r="E439" s="75">
        <f>Úrvinnsla!E439</f>
        <v>165</v>
      </c>
      <c r="F439" s="76">
        <f>Úrvinnsla!F439</f>
        <v>312</v>
      </c>
      <c r="G439" s="77">
        <f>Úrvinnsla!G439</f>
        <v>155</v>
      </c>
      <c r="H439" s="78">
        <f>Úrvinnsla!H439</f>
        <v>157</v>
      </c>
      <c r="I439" s="79">
        <f>Úrvinnsla!I439</f>
        <v>34</v>
      </c>
      <c r="J439" s="74">
        <f>Úrvinnsla!J439</f>
        <v>20</v>
      </c>
      <c r="K439" s="75">
        <f>Úrvinnsla!K439</f>
        <v>14</v>
      </c>
      <c r="L439" s="76">
        <f>Úrvinnsla!L439</f>
        <v>6</v>
      </c>
      <c r="M439" s="77">
        <f>Úrvinnsla!M439</f>
        <v>4</v>
      </c>
      <c r="N439" s="78">
        <f>Úrvinnsla!N439</f>
        <v>2</v>
      </c>
      <c r="P439" s="36">
        <f>Úrvinnsla!P439</f>
        <v>720</v>
      </c>
      <c r="Q439" s="37">
        <f>Úrvinnsla!Q439</f>
        <v>382</v>
      </c>
      <c r="R439" s="38">
        <f>Úrvinnsla!R439</f>
        <v>338</v>
      </c>
      <c r="S439" s="43">
        <f>Úrvinnsla!S439</f>
        <v>-3.6133181990162695E-2</v>
      </c>
      <c r="T439" s="44">
        <f>Úrvinnsla!T439</f>
        <v>3.1971244797578506E-2</v>
      </c>
      <c r="V439" s="36">
        <f>Úrvinnsla!V439</f>
        <v>24915</v>
      </c>
      <c r="W439" s="37">
        <f>Úrvinnsla!W439</f>
        <v>13106</v>
      </c>
      <c r="X439" s="38">
        <f>Úrvinnsla!X439</f>
        <v>11809</v>
      </c>
      <c r="Y439" s="10">
        <f>Úrvinnsla!Y439</f>
        <v>-3.7018206879409786E-2</v>
      </c>
      <c r="Z439" s="44">
        <f>Úrvinnsla!Z439</f>
        <v>3.3354799713028398E-2</v>
      </c>
    </row>
    <row r="440" spans="2:26" x14ac:dyDescent="0.25">
      <c r="B440" s="65" t="s">
        <v>59</v>
      </c>
      <c r="C440" s="73">
        <f>Úrvinnsla!C440</f>
        <v>256</v>
      </c>
      <c r="D440" s="74">
        <f>Úrvinnsla!D440</f>
        <v>140</v>
      </c>
      <c r="E440" s="75">
        <f>Úrvinnsla!E440</f>
        <v>116</v>
      </c>
      <c r="F440" s="76">
        <f>Úrvinnsla!F440</f>
        <v>287</v>
      </c>
      <c r="G440" s="77">
        <f>Úrvinnsla!G440</f>
        <v>149</v>
      </c>
      <c r="H440" s="78">
        <f>Úrvinnsla!H440</f>
        <v>138</v>
      </c>
      <c r="I440" s="79">
        <f>Úrvinnsla!I440</f>
        <v>38</v>
      </c>
      <c r="J440" s="74">
        <f>Úrvinnsla!J440</f>
        <v>16</v>
      </c>
      <c r="K440" s="75">
        <f>Úrvinnsla!K440</f>
        <v>22</v>
      </c>
      <c r="L440" s="76">
        <f>Úrvinnsla!L440</f>
        <v>5</v>
      </c>
      <c r="M440" s="77">
        <f>Úrvinnsla!M440</f>
        <v>2</v>
      </c>
      <c r="N440" s="78">
        <f>Úrvinnsla!N440</f>
        <v>3</v>
      </c>
      <c r="P440" s="36">
        <f>Úrvinnsla!P440</f>
        <v>586</v>
      </c>
      <c r="Q440" s="37">
        <f>Úrvinnsla!Q440</f>
        <v>307</v>
      </c>
      <c r="R440" s="38">
        <f>Úrvinnsla!R440</f>
        <v>279</v>
      </c>
      <c r="S440" s="43">
        <f>Úrvinnsla!S440</f>
        <v>-2.9038970866439653E-2</v>
      </c>
      <c r="T440" s="44">
        <f>Úrvinnsla!T440</f>
        <v>2.6390465380249715E-2</v>
      </c>
      <c r="V440" s="36">
        <f>Úrvinnsla!V440</f>
        <v>23155</v>
      </c>
      <c r="W440" s="37">
        <f>Úrvinnsla!W440</f>
        <v>11875</v>
      </c>
      <c r="X440" s="38">
        <f>Úrvinnsla!X440</f>
        <v>11280</v>
      </c>
      <c r="Y440" s="10">
        <f>Úrvinnsla!Y440</f>
        <v>-3.3541218273538169E-2</v>
      </c>
      <c r="Z440" s="44">
        <f>Úrvinnsla!Z440</f>
        <v>3.186062670530615E-2</v>
      </c>
    </row>
    <row r="441" spans="2:26" x14ac:dyDescent="0.25">
      <c r="B441" s="65" t="s">
        <v>60</v>
      </c>
      <c r="C441" s="73">
        <f>Úrvinnsla!C441</f>
        <v>290</v>
      </c>
      <c r="D441" s="74">
        <f>Úrvinnsla!D441</f>
        <v>156</v>
      </c>
      <c r="E441" s="75">
        <f>Úrvinnsla!E441</f>
        <v>134</v>
      </c>
      <c r="F441" s="76">
        <f>Úrvinnsla!F441</f>
        <v>309</v>
      </c>
      <c r="G441" s="77">
        <f>Úrvinnsla!G441</f>
        <v>158</v>
      </c>
      <c r="H441" s="78">
        <f>Úrvinnsla!H441</f>
        <v>151</v>
      </c>
      <c r="I441" s="79">
        <f>Úrvinnsla!I441</f>
        <v>35</v>
      </c>
      <c r="J441" s="74">
        <f>Úrvinnsla!J441</f>
        <v>21</v>
      </c>
      <c r="K441" s="75">
        <f>Úrvinnsla!K441</f>
        <v>14</v>
      </c>
      <c r="L441" s="76">
        <f>Úrvinnsla!L441</f>
        <v>3</v>
      </c>
      <c r="M441" s="77">
        <f>Úrvinnsla!M441</f>
        <v>2</v>
      </c>
      <c r="N441" s="78">
        <f>Úrvinnsla!N441</f>
        <v>1</v>
      </c>
      <c r="P441" s="36">
        <f>Úrvinnsla!P441</f>
        <v>637</v>
      </c>
      <c r="Q441" s="37">
        <f>Úrvinnsla!Q441</f>
        <v>337</v>
      </c>
      <c r="R441" s="38">
        <f>Úrvinnsla!R441</f>
        <v>300</v>
      </c>
      <c r="S441" s="43">
        <f>Úrvinnsla!S441</f>
        <v>-3.187665531592887E-2</v>
      </c>
      <c r="T441" s="44">
        <f>Úrvinnsla!T441</f>
        <v>2.8376844494892167E-2</v>
      </c>
      <c r="V441" s="36">
        <f>Úrvinnsla!V441</f>
        <v>22263</v>
      </c>
      <c r="W441" s="37">
        <f>Úrvinnsla!W441</f>
        <v>11437</v>
      </c>
      <c r="X441" s="38">
        <f>Úrvinnsla!X441</f>
        <v>10826</v>
      </c>
      <c r="Y441" s="10">
        <f>Úrvinnsla!Y441</f>
        <v>-3.2304076917427878E-2</v>
      </c>
      <c r="Z441" s="44">
        <f>Úrvinnsla!Z441</f>
        <v>3.0578292970890458E-2</v>
      </c>
    </row>
    <row r="442" spans="2:26" x14ac:dyDescent="0.25">
      <c r="B442" s="65" t="s">
        <v>61</v>
      </c>
      <c r="C442" s="73">
        <f>Úrvinnsla!C442</f>
        <v>320</v>
      </c>
      <c r="D442" s="74">
        <f>Úrvinnsla!D442</f>
        <v>166</v>
      </c>
      <c r="E442" s="75">
        <f>Úrvinnsla!E442</f>
        <v>154</v>
      </c>
      <c r="F442" s="76">
        <f>Úrvinnsla!F442</f>
        <v>284</v>
      </c>
      <c r="G442" s="77">
        <f>Úrvinnsla!G442</f>
        <v>149</v>
      </c>
      <c r="H442" s="78">
        <f>Úrvinnsla!H442</f>
        <v>135</v>
      </c>
      <c r="I442" s="79">
        <f>Úrvinnsla!I442</f>
        <v>34</v>
      </c>
      <c r="J442" s="74">
        <f>Úrvinnsla!J442</f>
        <v>15</v>
      </c>
      <c r="K442" s="75">
        <f>Úrvinnsla!K442</f>
        <v>19</v>
      </c>
      <c r="L442" s="76">
        <f>Úrvinnsla!L442</f>
        <v>4</v>
      </c>
      <c r="M442" s="77">
        <f>Úrvinnsla!M442</f>
        <v>4</v>
      </c>
      <c r="N442" s="78">
        <f>Úrvinnsla!N442</f>
        <v>0</v>
      </c>
      <c r="P442" s="36">
        <f>Úrvinnsla!P442</f>
        <v>642</v>
      </c>
      <c r="Q442" s="37">
        <f>Úrvinnsla!Q442</f>
        <v>334</v>
      </c>
      <c r="R442" s="38">
        <f>Úrvinnsla!R442</f>
        <v>308</v>
      </c>
      <c r="S442" s="43">
        <f>Úrvinnsla!S442</f>
        <v>-3.1592886870979948E-2</v>
      </c>
      <c r="T442" s="44">
        <f>Úrvinnsla!T442</f>
        <v>2.9133560348089293E-2</v>
      </c>
      <c r="V442" s="36">
        <f>Úrvinnsla!V442</f>
        <v>21381</v>
      </c>
      <c r="W442" s="37">
        <f>Úrvinnsla!W442</f>
        <v>10718</v>
      </c>
      <c r="X442" s="38">
        <f>Úrvinnsla!X442</f>
        <v>10663</v>
      </c>
      <c r="Y442" s="10">
        <f>Úrvinnsla!Y442</f>
        <v>-3.0273244417329016E-2</v>
      </c>
      <c r="Z442" s="44">
        <f>Úrvinnsla!Z442</f>
        <v>3.011789561690421E-2</v>
      </c>
    </row>
    <row r="443" spans="2:26" x14ac:dyDescent="0.25">
      <c r="B443" s="65" t="s">
        <v>62</v>
      </c>
      <c r="C443" s="73">
        <f>Úrvinnsla!C443</f>
        <v>328</v>
      </c>
      <c r="D443" s="74">
        <f>Úrvinnsla!D443</f>
        <v>174</v>
      </c>
      <c r="E443" s="75">
        <f>Úrvinnsla!E443</f>
        <v>154</v>
      </c>
      <c r="F443" s="76">
        <f>Úrvinnsla!F443</f>
        <v>311</v>
      </c>
      <c r="G443" s="77">
        <f>Úrvinnsla!G443</f>
        <v>149</v>
      </c>
      <c r="H443" s="78">
        <f>Úrvinnsla!H443</f>
        <v>162</v>
      </c>
      <c r="I443" s="79">
        <f>Úrvinnsla!I443</f>
        <v>43</v>
      </c>
      <c r="J443" s="74">
        <f>Úrvinnsla!J443</f>
        <v>21</v>
      </c>
      <c r="K443" s="75">
        <f>Úrvinnsla!K443</f>
        <v>22</v>
      </c>
      <c r="L443" s="76">
        <f>Úrvinnsla!L443</f>
        <v>13</v>
      </c>
      <c r="M443" s="77">
        <f>Úrvinnsla!M443</f>
        <v>7</v>
      </c>
      <c r="N443" s="78">
        <f>Úrvinnsla!N443</f>
        <v>6</v>
      </c>
      <c r="P443" s="36">
        <f>Úrvinnsla!P443</f>
        <v>695</v>
      </c>
      <c r="Q443" s="37">
        <f>Úrvinnsla!Q443</f>
        <v>351</v>
      </c>
      <c r="R443" s="38">
        <f>Úrvinnsla!R443</f>
        <v>344</v>
      </c>
      <c r="S443" s="43">
        <f>Úrvinnsla!S443</f>
        <v>-3.3200908059023836E-2</v>
      </c>
      <c r="T443" s="44">
        <f>Úrvinnsla!T443</f>
        <v>3.2538781687476349E-2</v>
      </c>
      <c r="V443" s="36">
        <f>Úrvinnsla!V443</f>
        <v>21510</v>
      </c>
      <c r="W443" s="37">
        <f>Úrvinnsla!W443</f>
        <v>10648</v>
      </c>
      <c r="X443" s="38">
        <f>Úrvinnsla!X443</f>
        <v>10862</v>
      </c>
      <c r="Y443" s="10">
        <f>Úrvinnsla!Y443</f>
        <v>-3.0075527762242898E-2</v>
      </c>
      <c r="Z443" s="44">
        <f>Úrvinnsla!Z443</f>
        <v>3.0679975822077606E-2</v>
      </c>
    </row>
    <row r="444" spans="2:26" x14ac:dyDescent="0.25">
      <c r="B444" s="65" t="s">
        <v>63</v>
      </c>
      <c r="C444" s="73">
        <f>Úrvinnsla!C444</f>
        <v>285</v>
      </c>
      <c r="D444" s="74">
        <f>Úrvinnsla!D444</f>
        <v>158</v>
      </c>
      <c r="E444" s="75">
        <f>Úrvinnsla!E444</f>
        <v>127</v>
      </c>
      <c r="F444" s="76">
        <f>Úrvinnsla!F444</f>
        <v>313</v>
      </c>
      <c r="G444" s="77">
        <f>Úrvinnsla!G444</f>
        <v>164</v>
      </c>
      <c r="H444" s="78">
        <f>Úrvinnsla!H444</f>
        <v>149</v>
      </c>
      <c r="I444" s="79">
        <f>Úrvinnsla!I444</f>
        <v>51</v>
      </c>
      <c r="J444" s="74">
        <f>Úrvinnsla!J444</f>
        <v>29</v>
      </c>
      <c r="K444" s="75">
        <f>Úrvinnsla!K444</f>
        <v>22</v>
      </c>
      <c r="L444" s="76">
        <f>Úrvinnsla!L444</f>
        <v>6</v>
      </c>
      <c r="M444" s="77">
        <f>Úrvinnsla!M444</f>
        <v>3</v>
      </c>
      <c r="N444" s="78">
        <f>Úrvinnsla!N444</f>
        <v>3</v>
      </c>
      <c r="P444" s="36">
        <f>Úrvinnsla!P444</f>
        <v>655</v>
      </c>
      <c r="Q444" s="37">
        <f>Úrvinnsla!Q444</f>
        <v>354</v>
      </c>
      <c r="R444" s="38">
        <f>Úrvinnsla!R444</f>
        <v>301</v>
      </c>
      <c r="S444" s="43">
        <f>Úrvinnsla!S444</f>
        <v>-3.3484676503972757E-2</v>
      </c>
      <c r="T444" s="44">
        <f>Úrvinnsla!T444</f>
        <v>2.847143397654181E-2</v>
      </c>
      <c r="V444" s="36">
        <f>Úrvinnsla!V444</f>
        <v>20061</v>
      </c>
      <c r="W444" s="37">
        <f>Úrvinnsla!W444</f>
        <v>10028</v>
      </c>
      <c r="X444" s="38">
        <f>Úrvinnsla!X444</f>
        <v>10033</v>
      </c>
      <c r="Y444" s="10">
        <f>Úrvinnsla!Y444</f>
        <v>-2.8324323102908694E-2</v>
      </c>
      <c r="Z444" s="44">
        <f>Úrvinnsla!Z444</f>
        <v>2.8338445721129132E-2</v>
      </c>
    </row>
    <row r="445" spans="2:26" x14ac:dyDescent="0.25">
      <c r="B445" s="65" t="s">
        <v>64</v>
      </c>
      <c r="C445" s="73">
        <f>Úrvinnsla!C445</f>
        <v>236</v>
      </c>
      <c r="D445" s="74">
        <f>Úrvinnsla!D445</f>
        <v>143</v>
      </c>
      <c r="E445" s="75">
        <f>Úrvinnsla!E445</f>
        <v>93</v>
      </c>
      <c r="F445" s="76">
        <f>Úrvinnsla!F445</f>
        <v>277</v>
      </c>
      <c r="G445" s="77">
        <f>Úrvinnsla!G445</f>
        <v>145</v>
      </c>
      <c r="H445" s="78">
        <f>Úrvinnsla!H445</f>
        <v>132</v>
      </c>
      <c r="I445" s="79">
        <f>Úrvinnsla!I445</f>
        <v>38</v>
      </c>
      <c r="J445" s="74">
        <f>Úrvinnsla!J445</f>
        <v>19</v>
      </c>
      <c r="K445" s="75">
        <f>Úrvinnsla!K445</f>
        <v>19</v>
      </c>
      <c r="L445" s="76">
        <f>Úrvinnsla!L445</f>
        <v>8</v>
      </c>
      <c r="M445" s="77">
        <f>Úrvinnsla!M445</f>
        <v>5</v>
      </c>
      <c r="N445" s="78">
        <f>Úrvinnsla!N445</f>
        <v>3</v>
      </c>
      <c r="P445" s="36">
        <f>Úrvinnsla!P445</f>
        <v>559</v>
      </c>
      <c r="Q445" s="37">
        <f>Úrvinnsla!Q445</f>
        <v>312</v>
      </c>
      <c r="R445" s="38">
        <f>Úrvinnsla!R445</f>
        <v>247</v>
      </c>
      <c r="S445" s="43">
        <f>Úrvinnsla!S445</f>
        <v>-2.9511918274687854E-2</v>
      </c>
      <c r="T445" s="44">
        <f>Úrvinnsla!T445</f>
        <v>2.336360196746122E-2</v>
      </c>
      <c r="V445" s="36">
        <f>Úrvinnsla!V445</f>
        <v>16822</v>
      </c>
      <c r="W445" s="37">
        <f>Úrvinnsla!W445</f>
        <v>8464</v>
      </c>
      <c r="X445" s="38">
        <f>Úrvinnsla!X445</f>
        <v>8358</v>
      </c>
      <c r="Y445" s="10">
        <f>Úrvinnsla!Y445</f>
        <v>-2.3906768123555962E-2</v>
      </c>
      <c r="Z445" s="44">
        <f>Úrvinnsla!Z445</f>
        <v>2.3607368617282694E-2</v>
      </c>
    </row>
    <row r="446" spans="2:26" x14ac:dyDescent="0.25">
      <c r="B446" s="65" t="s">
        <v>65</v>
      </c>
      <c r="C446" s="73">
        <f>Úrvinnsla!C446</f>
        <v>214</v>
      </c>
      <c r="D446" s="74">
        <f>Úrvinnsla!D446</f>
        <v>109</v>
      </c>
      <c r="E446" s="75">
        <f>Úrvinnsla!E446</f>
        <v>105</v>
      </c>
      <c r="F446" s="76">
        <f>Úrvinnsla!F446</f>
        <v>210</v>
      </c>
      <c r="G446" s="77">
        <f>Úrvinnsla!G446</f>
        <v>120</v>
      </c>
      <c r="H446" s="78">
        <f>Úrvinnsla!H446</f>
        <v>90</v>
      </c>
      <c r="I446" s="79">
        <f>Úrvinnsla!I446</f>
        <v>36</v>
      </c>
      <c r="J446" s="74">
        <f>Úrvinnsla!J446</f>
        <v>22</v>
      </c>
      <c r="K446" s="75">
        <f>Úrvinnsla!K446</f>
        <v>14</v>
      </c>
      <c r="L446" s="76">
        <f>Úrvinnsla!L446</f>
        <v>4</v>
      </c>
      <c r="M446" s="77">
        <f>Úrvinnsla!M446</f>
        <v>4</v>
      </c>
      <c r="N446" s="78">
        <f>Úrvinnsla!N446</f>
        <v>0</v>
      </c>
      <c r="P446" s="36">
        <f>Úrvinnsla!P446</f>
        <v>464</v>
      </c>
      <c r="Q446" s="37">
        <f>Úrvinnsla!Q446</f>
        <v>255</v>
      </c>
      <c r="R446" s="38">
        <f>Úrvinnsla!R446</f>
        <v>209</v>
      </c>
      <c r="S446" s="43">
        <f>Úrvinnsla!S446</f>
        <v>-2.4120317820658342E-2</v>
      </c>
      <c r="T446" s="44">
        <f>Úrvinnsla!T446</f>
        <v>1.9769201664774878E-2</v>
      </c>
      <c r="V446" s="36">
        <f>Úrvinnsla!V446</f>
        <v>13538</v>
      </c>
      <c r="W446" s="37">
        <f>Úrvinnsla!W446</f>
        <v>6791</v>
      </c>
      <c r="X446" s="38">
        <f>Úrvinnsla!X446</f>
        <v>6747</v>
      </c>
      <c r="Y446" s="10">
        <f>Úrvinnsla!Y446</f>
        <v>-1.9181340066997701E-2</v>
      </c>
      <c r="Z446" s="44">
        <f>Úrvinnsla!Z446</f>
        <v>1.9057061026657853E-2</v>
      </c>
    </row>
    <row r="447" spans="2:26" x14ac:dyDescent="0.25">
      <c r="B447" s="65" t="s">
        <v>66</v>
      </c>
      <c r="C447" s="73">
        <f>Úrvinnsla!C447</f>
        <v>143</v>
      </c>
      <c r="D447" s="74">
        <f>Úrvinnsla!D447</f>
        <v>80</v>
      </c>
      <c r="E447" s="75">
        <f>Úrvinnsla!E447</f>
        <v>63</v>
      </c>
      <c r="F447" s="76">
        <f>Úrvinnsla!F447</f>
        <v>174</v>
      </c>
      <c r="G447" s="77">
        <f>Úrvinnsla!G447</f>
        <v>91</v>
      </c>
      <c r="H447" s="78">
        <f>Úrvinnsla!H447</f>
        <v>83</v>
      </c>
      <c r="I447" s="79">
        <f>Úrvinnsla!I447</f>
        <v>28</v>
      </c>
      <c r="J447" s="74">
        <f>Úrvinnsla!J447</f>
        <v>16</v>
      </c>
      <c r="K447" s="75">
        <f>Úrvinnsla!K447</f>
        <v>12</v>
      </c>
      <c r="L447" s="76">
        <f>Úrvinnsla!L447</f>
        <v>2</v>
      </c>
      <c r="M447" s="77">
        <f>Úrvinnsla!M447</f>
        <v>0</v>
      </c>
      <c r="N447" s="78">
        <f>Úrvinnsla!N447</f>
        <v>2</v>
      </c>
      <c r="P447" s="36">
        <f>Úrvinnsla!P447</f>
        <v>347</v>
      </c>
      <c r="Q447" s="37">
        <f>Úrvinnsla!Q447</f>
        <v>187</v>
      </c>
      <c r="R447" s="38">
        <f>Úrvinnsla!R447</f>
        <v>160</v>
      </c>
      <c r="S447" s="43">
        <f>Úrvinnsla!S447</f>
        <v>-1.7688233068482783E-2</v>
      </c>
      <c r="T447" s="44">
        <f>Úrvinnsla!T447</f>
        <v>1.513431706394249E-2</v>
      </c>
      <c r="V447" s="36">
        <f>Úrvinnsla!V447</f>
        <v>9216</v>
      </c>
      <c r="W447" s="37">
        <f>Úrvinnsla!W447</f>
        <v>4379</v>
      </c>
      <c r="X447" s="38">
        <f>Úrvinnsla!X447</f>
        <v>4837</v>
      </c>
      <c r="Y447" s="10">
        <f>Úrvinnsla!Y447</f>
        <v>-1.2368589037458832E-2</v>
      </c>
      <c r="Z447" s="44">
        <f>Úrvinnsla!Z447</f>
        <v>1.3662220866450874E-2</v>
      </c>
    </row>
    <row r="448" spans="2:26" x14ac:dyDescent="0.25">
      <c r="B448" s="65" t="s">
        <v>67</v>
      </c>
      <c r="C448" s="73">
        <f>Úrvinnsla!C448</f>
        <v>87</v>
      </c>
      <c r="D448" s="74">
        <f>Úrvinnsla!D448</f>
        <v>37</v>
      </c>
      <c r="E448" s="75">
        <f>Úrvinnsla!E448</f>
        <v>50</v>
      </c>
      <c r="F448" s="76">
        <f>Úrvinnsla!F448</f>
        <v>94</v>
      </c>
      <c r="G448" s="77">
        <f>Úrvinnsla!G448</f>
        <v>45</v>
      </c>
      <c r="H448" s="78">
        <f>Úrvinnsla!H448</f>
        <v>49</v>
      </c>
      <c r="I448" s="79">
        <f>Úrvinnsla!I448</f>
        <v>15</v>
      </c>
      <c r="J448" s="74">
        <f>Úrvinnsla!J448</f>
        <v>7</v>
      </c>
      <c r="K448" s="75">
        <f>Úrvinnsla!K448</f>
        <v>8</v>
      </c>
      <c r="L448" s="76">
        <f>Úrvinnsla!L448</f>
        <v>1</v>
      </c>
      <c r="M448" s="77">
        <f>Úrvinnsla!M448</f>
        <v>1</v>
      </c>
      <c r="N448" s="78">
        <f>Úrvinnsla!N448</f>
        <v>0</v>
      </c>
      <c r="P448" s="36">
        <f>Úrvinnsla!P448</f>
        <v>197</v>
      </c>
      <c r="Q448" s="37">
        <f>Úrvinnsla!Q448</f>
        <v>90</v>
      </c>
      <c r="R448" s="38">
        <f>Úrvinnsla!R448</f>
        <v>107</v>
      </c>
      <c r="S448" s="43">
        <f>Úrvinnsla!S448</f>
        <v>-8.5130533484676502E-3</v>
      </c>
      <c r="T448" s="44">
        <f>Úrvinnsla!T448</f>
        <v>1.0121074536511539E-2</v>
      </c>
      <c r="V448" s="36">
        <f>Úrvinnsla!V448</f>
        <v>6106</v>
      </c>
      <c r="W448" s="37">
        <f>Úrvinnsla!W448</f>
        <v>2854</v>
      </c>
      <c r="X448" s="38">
        <f>Úrvinnsla!X448</f>
        <v>3252</v>
      </c>
      <c r="Y448" s="10">
        <f>Úrvinnsla!Y448</f>
        <v>-8.0611904802255097E-3</v>
      </c>
      <c r="Z448" s="44">
        <f>Úrvinnsla!Z448</f>
        <v>9.1853508905723052E-3</v>
      </c>
    </row>
    <row r="449" spans="1:26" x14ac:dyDescent="0.25">
      <c r="B449" s="65" t="s">
        <v>68</v>
      </c>
      <c r="C449" s="73">
        <f>Úrvinnsla!C449</f>
        <v>41</v>
      </c>
      <c r="D449" s="74">
        <f>Úrvinnsla!D449</f>
        <v>24</v>
      </c>
      <c r="E449" s="75">
        <f>Úrvinnsla!E449</f>
        <v>17</v>
      </c>
      <c r="F449" s="76">
        <f>Úrvinnsla!F449</f>
        <v>49</v>
      </c>
      <c r="G449" s="77">
        <f>Úrvinnsla!G449</f>
        <v>24</v>
      </c>
      <c r="H449" s="78">
        <f>Úrvinnsla!H449</f>
        <v>25</v>
      </c>
      <c r="I449" s="79">
        <f>Úrvinnsla!I449</f>
        <v>12</v>
      </c>
      <c r="J449" s="74">
        <f>Úrvinnsla!J449</f>
        <v>3</v>
      </c>
      <c r="K449" s="75">
        <f>Úrvinnsla!K449</f>
        <v>9</v>
      </c>
      <c r="L449" s="76">
        <f>Úrvinnsla!L449</f>
        <v>0</v>
      </c>
      <c r="M449" s="77">
        <f>Úrvinnsla!M449</f>
        <v>0</v>
      </c>
      <c r="N449" s="78">
        <f>Úrvinnsla!N449</f>
        <v>0</v>
      </c>
      <c r="P449" s="36">
        <f>Úrvinnsla!P449</f>
        <v>102</v>
      </c>
      <c r="Q449" s="37">
        <f>Úrvinnsla!Q449</f>
        <v>51</v>
      </c>
      <c r="R449" s="38">
        <f>Úrvinnsla!R449</f>
        <v>51</v>
      </c>
      <c r="S449" s="43">
        <f>Úrvinnsla!S449</f>
        <v>-4.8240635641316684E-3</v>
      </c>
      <c r="T449" s="44">
        <f>Úrvinnsla!T449</f>
        <v>4.8240635641316684E-3</v>
      </c>
      <c r="V449" s="36">
        <f>Úrvinnsla!V449</f>
        <v>4130</v>
      </c>
      <c r="W449" s="37">
        <f>Úrvinnsla!W449</f>
        <v>1716</v>
      </c>
      <c r="X449" s="38">
        <f>Úrvinnsla!X449</f>
        <v>2414</v>
      </c>
      <c r="Y449" s="10">
        <f>Úrvinnsla!Y449</f>
        <v>-4.8468825732540209E-3</v>
      </c>
      <c r="Z449" s="44">
        <f>Úrvinnsla!Z449</f>
        <v>6.8184000768270435E-3</v>
      </c>
    </row>
    <row r="450" spans="1:26" x14ac:dyDescent="0.25">
      <c r="B450" s="65" t="s">
        <v>69</v>
      </c>
      <c r="C450" s="73">
        <f>Úrvinnsla!C450</f>
        <v>24</v>
      </c>
      <c r="D450" s="74">
        <f>Úrvinnsla!D450</f>
        <v>8</v>
      </c>
      <c r="E450" s="75">
        <f>Úrvinnsla!E450</f>
        <v>16</v>
      </c>
      <c r="F450" s="76">
        <f>Úrvinnsla!F450</f>
        <v>27</v>
      </c>
      <c r="G450" s="77">
        <f>Úrvinnsla!G450</f>
        <v>15</v>
      </c>
      <c r="H450" s="78">
        <f>Úrvinnsla!H450</f>
        <v>12</v>
      </c>
      <c r="I450" s="79">
        <f>Úrvinnsla!I450</f>
        <v>4</v>
      </c>
      <c r="J450" s="74">
        <f>Úrvinnsla!J450</f>
        <v>1</v>
      </c>
      <c r="K450" s="75">
        <f>Úrvinnsla!K450</f>
        <v>3</v>
      </c>
      <c r="L450" s="76">
        <f>Úrvinnsla!L450</f>
        <v>0</v>
      </c>
      <c r="M450" s="77">
        <f>Úrvinnsla!M450</f>
        <v>0</v>
      </c>
      <c r="N450" s="78">
        <f>Úrvinnsla!N450</f>
        <v>0</v>
      </c>
      <c r="P450" s="36">
        <f>Úrvinnsla!P450</f>
        <v>55</v>
      </c>
      <c r="Q450" s="37">
        <f>Úrvinnsla!Q450</f>
        <v>24</v>
      </c>
      <c r="R450" s="38">
        <f>Úrvinnsla!R450</f>
        <v>31</v>
      </c>
      <c r="S450" s="43">
        <f>Úrvinnsla!S450</f>
        <v>-2.2701475595913734E-3</v>
      </c>
      <c r="T450" s="44">
        <f>Úrvinnsla!T450</f>
        <v>2.9322739311388574E-3</v>
      </c>
      <c r="V450" s="36">
        <f>Úrvinnsla!V450</f>
        <v>1850</v>
      </c>
      <c r="W450" s="37">
        <f>Úrvinnsla!W450</f>
        <v>663</v>
      </c>
      <c r="X450" s="38">
        <f>Úrvinnsla!X450</f>
        <v>1187</v>
      </c>
      <c r="Y450" s="10">
        <f>Úrvinnsla!Y450</f>
        <v>-1.8726591760299626E-3</v>
      </c>
      <c r="Z450" s="44">
        <f>Úrvinnsla!Z450</f>
        <v>3.352709565531773E-3</v>
      </c>
    </row>
    <row r="451" spans="1:26" x14ac:dyDescent="0.25">
      <c r="B451" s="65" t="s">
        <v>70</v>
      </c>
      <c r="C451" s="73">
        <f>Úrvinnsla!C451</f>
        <v>3</v>
      </c>
      <c r="D451" s="74">
        <f>Úrvinnsla!D451</f>
        <v>1</v>
      </c>
      <c r="E451" s="75">
        <f>Úrvinnsla!E451</f>
        <v>2</v>
      </c>
      <c r="F451" s="76">
        <f>Úrvinnsla!F451</f>
        <v>2</v>
      </c>
      <c r="G451" s="77">
        <f>Úrvinnsla!G451</f>
        <v>1</v>
      </c>
      <c r="H451" s="78">
        <f>Úrvinnsla!H451</f>
        <v>1</v>
      </c>
      <c r="I451" s="79">
        <f>Úrvinnsla!I451</f>
        <v>3</v>
      </c>
      <c r="J451" s="74">
        <f>Úrvinnsla!J451</f>
        <v>2</v>
      </c>
      <c r="K451" s="75">
        <f>Úrvinnsla!K451</f>
        <v>1</v>
      </c>
      <c r="L451" s="76">
        <f>Úrvinnsla!L451</f>
        <v>0</v>
      </c>
      <c r="M451" s="77">
        <f>Úrvinnsla!M451</f>
        <v>0</v>
      </c>
      <c r="N451" s="78">
        <f>Úrvinnsla!N451</f>
        <v>0</v>
      </c>
      <c r="P451" s="36">
        <f>Úrvinnsla!P451</f>
        <v>8</v>
      </c>
      <c r="Q451" s="37">
        <f>Úrvinnsla!Q451</f>
        <v>4</v>
      </c>
      <c r="R451" s="38">
        <f>Úrvinnsla!R451</f>
        <v>4</v>
      </c>
      <c r="S451" s="43">
        <f>Úrvinnsla!S451</f>
        <v>-3.7835792659856227E-4</v>
      </c>
      <c r="T451" s="44">
        <f>Úrvinnsla!T451</f>
        <v>3.7835792659856227E-4</v>
      </c>
      <c r="V451" s="36">
        <f>Úrvinnsla!V451</f>
        <v>392</v>
      </c>
      <c r="W451" s="37">
        <f>Úrvinnsla!W451</f>
        <v>108</v>
      </c>
      <c r="X451" s="38">
        <f>Úrvinnsla!X451</f>
        <v>284</v>
      </c>
      <c r="Y451" s="10">
        <f>Úrvinnsla!Y451</f>
        <v>-3.0504855356144184E-4</v>
      </c>
      <c r="Z451" s="44">
        <f>Úrvinnsla!Z451</f>
        <v>8.0216471492082855E-4</v>
      </c>
    </row>
    <row r="452" spans="1:26" ht="15.75" thickBot="1" x14ac:dyDescent="0.3">
      <c r="B452" s="65" t="s">
        <v>71</v>
      </c>
      <c r="C452" s="80">
        <f>Úrvinnsla!C452</f>
        <v>2</v>
      </c>
      <c r="D452" s="81">
        <f>Úrvinnsla!D452</f>
        <v>1</v>
      </c>
      <c r="E452" s="82">
        <f>Úrvinnsla!E452</f>
        <v>1</v>
      </c>
      <c r="F452" s="83">
        <f>Úrvinnsla!F452</f>
        <v>0</v>
      </c>
      <c r="G452" s="84">
        <f>Úrvinnsla!G452</f>
        <v>0</v>
      </c>
      <c r="H452" s="85">
        <f>Úrvinnsla!H452</f>
        <v>0</v>
      </c>
      <c r="I452" s="86">
        <f>Úrvinnsla!I452</f>
        <v>0</v>
      </c>
      <c r="J452" s="81">
        <f>Úrvinnsla!J452</f>
        <v>0</v>
      </c>
      <c r="K452" s="82">
        <f>Úrvinnsla!K452</f>
        <v>0</v>
      </c>
      <c r="L452" s="83">
        <f>Úrvinnsla!L452</f>
        <v>0</v>
      </c>
      <c r="M452" s="84">
        <f>Úrvinnsla!M452</f>
        <v>0</v>
      </c>
      <c r="N452" s="85">
        <f>Úrvinnsla!N452</f>
        <v>0</v>
      </c>
      <c r="P452" s="39">
        <f>Úrvinnsla!P452</f>
        <v>2</v>
      </c>
      <c r="Q452" s="40">
        <f>Úrvinnsla!Q452</f>
        <v>1</v>
      </c>
      <c r="R452" s="41">
        <f>Úrvinnsla!R452</f>
        <v>1</v>
      </c>
      <c r="S452" s="45">
        <f>Úrvinnsla!S452</f>
        <v>-9.4589481649640566E-5</v>
      </c>
      <c r="T452" s="46">
        <f>Úrvinnsla!T452</f>
        <v>9.4589481649640566E-5</v>
      </c>
      <c r="V452" s="39">
        <f>Úrvinnsla!V452</f>
        <v>50</v>
      </c>
      <c r="W452" s="40">
        <f>Úrvinnsla!W452</f>
        <v>11</v>
      </c>
      <c r="X452" s="41">
        <f>Úrvinnsla!X452</f>
        <v>39</v>
      </c>
      <c r="Y452" s="51">
        <f>Úrvinnsla!Y452</f>
        <v>-3.1069760084961669E-5</v>
      </c>
      <c r="Z452" s="46">
        <f>Úrvinnsla!Z452</f>
        <v>1.1015642211940956E-4</v>
      </c>
    </row>
    <row r="453" spans="1:26" x14ac:dyDescent="0.25">
      <c r="C453" s="107"/>
      <c r="D453" s="107"/>
      <c r="H453" s="107"/>
      <c r="I453" s="107"/>
      <c r="J453" s="108"/>
      <c r="O453" s="2" t="s">
        <v>46</v>
      </c>
      <c r="P453" s="9">
        <f>SUM(P432:P452)</f>
        <v>10572</v>
      </c>
      <c r="Q453" s="9">
        <f>SUM(Q432:Q452)</f>
        <v>5539</v>
      </c>
      <c r="R453" s="9">
        <f>SUM(R432:R452)</f>
        <v>5033</v>
      </c>
      <c r="S453" s="10"/>
      <c r="T453" s="10"/>
      <c r="U453" s="2" t="s">
        <v>46</v>
      </c>
      <c r="V453" s="9">
        <f>SUM(V432:V452)</f>
        <v>354042</v>
      </c>
      <c r="W453" s="9">
        <f>SUM(W432:W452)</f>
        <v>180239</v>
      </c>
      <c r="X453" s="9">
        <f>SUM(X432:X452)</f>
        <v>173803</v>
      </c>
    </row>
    <row r="454" spans="1:26" ht="15.75" thickBot="1" x14ac:dyDescent="0.3">
      <c r="Q454" s="9"/>
    </row>
    <row r="455" spans="1:26" ht="21.75" thickBot="1" x14ac:dyDescent="0.4">
      <c r="A455" s="2" t="s">
        <v>44</v>
      </c>
      <c r="B455" s="64">
        <v>2021</v>
      </c>
      <c r="C455" s="127" t="s">
        <v>34</v>
      </c>
      <c r="D455" s="128"/>
      <c r="E455" s="129"/>
      <c r="F455" s="127" t="s">
        <v>35</v>
      </c>
      <c r="G455" s="128"/>
      <c r="H455" s="129"/>
      <c r="I455" s="127" t="s">
        <v>36</v>
      </c>
      <c r="J455" s="128"/>
      <c r="K455" s="129"/>
      <c r="L455" s="127" t="s">
        <v>37</v>
      </c>
      <c r="M455" s="128"/>
      <c r="N455" s="129"/>
      <c r="O455" s="42"/>
      <c r="P455" s="130" t="s">
        <v>44</v>
      </c>
      <c r="Q455" s="131"/>
      <c r="R455" s="132"/>
      <c r="S455" s="133">
        <f>B455</f>
        <v>2021</v>
      </c>
      <c r="T455" s="134"/>
      <c r="V455" s="130" t="s">
        <v>45</v>
      </c>
      <c r="W455" s="131"/>
      <c r="X455" s="132"/>
      <c r="Y455" s="133">
        <f>B455</f>
        <v>2021</v>
      </c>
      <c r="Z455" s="134"/>
    </row>
    <row r="456" spans="1:26" ht="15.75" thickBot="1" x14ac:dyDescent="0.3">
      <c r="A456" s="2"/>
      <c r="B456" s="65"/>
      <c r="C456" s="13" t="s">
        <v>46</v>
      </c>
      <c r="D456" s="12" t="s">
        <v>47</v>
      </c>
      <c r="E456" s="14" t="s">
        <v>48</v>
      </c>
      <c r="F456" s="13" t="s">
        <v>46</v>
      </c>
      <c r="G456" s="12" t="s">
        <v>47</v>
      </c>
      <c r="H456" s="14" t="s">
        <v>48</v>
      </c>
      <c r="I456" s="13" t="s">
        <v>46</v>
      </c>
      <c r="J456" s="12" t="s">
        <v>47</v>
      </c>
      <c r="K456" s="14" t="s">
        <v>48</v>
      </c>
      <c r="L456" s="13" t="s">
        <v>46</v>
      </c>
      <c r="M456" s="12" t="s">
        <v>47</v>
      </c>
      <c r="N456" s="14" t="s">
        <v>48</v>
      </c>
      <c r="O456" s="12"/>
      <c r="P456" s="21" t="s">
        <v>46</v>
      </c>
      <c r="Q456" s="22" t="s">
        <v>47</v>
      </c>
      <c r="R456" s="23" t="s">
        <v>48</v>
      </c>
      <c r="S456" s="18" t="s">
        <v>49</v>
      </c>
      <c r="T456" s="20" t="s">
        <v>50</v>
      </c>
      <c r="U456" s="2"/>
      <c r="V456" s="15" t="s">
        <v>46</v>
      </c>
      <c r="W456" s="16" t="s">
        <v>47</v>
      </c>
      <c r="X456" s="17" t="s">
        <v>48</v>
      </c>
      <c r="Y456" s="18" t="s">
        <v>49</v>
      </c>
      <c r="Z456" s="20" t="s">
        <v>50</v>
      </c>
    </row>
    <row r="457" spans="1:26" x14ac:dyDescent="0.25">
      <c r="B457" s="65" t="s">
        <v>51</v>
      </c>
      <c r="C457" s="66">
        <f>Úrvinnsla!C457</f>
        <v>303</v>
      </c>
      <c r="D457" s="67">
        <f>Úrvinnsla!D457</f>
        <v>150</v>
      </c>
      <c r="E457" s="68">
        <f>Úrvinnsla!E457</f>
        <v>153</v>
      </c>
      <c r="F457" s="69">
        <f>Úrvinnsla!F457</f>
        <v>296</v>
      </c>
      <c r="G457" s="70">
        <f>Úrvinnsla!G457</f>
        <v>151</v>
      </c>
      <c r="H457" s="71">
        <f>Úrvinnsla!H457</f>
        <v>145</v>
      </c>
      <c r="I457" s="72">
        <f>Úrvinnsla!I457</f>
        <v>43</v>
      </c>
      <c r="J457" s="67">
        <f>Úrvinnsla!J457</f>
        <v>19</v>
      </c>
      <c r="K457" s="68">
        <f>Úrvinnsla!K457</f>
        <v>24</v>
      </c>
      <c r="L457" s="69">
        <f>Úrvinnsla!L457</f>
        <v>2</v>
      </c>
      <c r="M457" s="70">
        <f>Úrvinnsla!M457</f>
        <v>2</v>
      </c>
      <c r="N457" s="71">
        <f>Úrvinnsla!N457</f>
        <v>0</v>
      </c>
      <c r="P457" s="33">
        <f>Úrvinnsla!P457</f>
        <v>644</v>
      </c>
      <c r="Q457" s="34">
        <f>Úrvinnsla!Q457</f>
        <v>322</v>
      </c>
      <c r="R457" s="35">
        <f>Úrvinnsla!R457</f>
        <v>322</v>
      </c>
      <c r="S457" s="43">
        <f>Úrvinnsla!S457</f>
        <v>-3.0271693146563881E-2</v>
      </c>
      <c r="T457" s="44">
        <f>Úrvinnsla!T457</f>
        <v>3.0271693146563881E-2</v>
      </c>
      <c r="V457" s="33">
        <f>Úrvinnsla!V457</f>
        <v>21667</v>
      </c>
      <c r="W457" s="34">
        <f>Úrvinnsla!W457</f>
        <v>11251</v>
      </c>
      <c r="X457" s="35">
        <f>Úrvinnsla!X457</f>
        <v>10416</v>
      </c>
      <c r="Y457" s="50">
        <f>Úrvinnsla!Y457</f>
        <v>-3.140123584279008E-2</v>
      </c>
      <c r="Z457" s="48">
        <f>Úrvinnsla!Z457</f>
        <v>2.9070773490223221E-2</v>
      </c>
    </row>
    <row r="458" spans="1:26" x14ac:dyDescent="0.25">
      <c r="B458" s="65" t="s">
        <v>52</v>
      </c>
      <c r="C458" s="73">
        <f>Úrvinnsla!C458</f>
        <v>359</v>
      </c>
      <c r="D458" s="74">
        <f>Úrvinnsla!D458</f>
        <v>193</v>
      </c>
      <c r="E458" s="75">
        <f>Úrvinnsla!E458</f>
        <v>166</v>
      </c>
      <c r="F458" s="76">
        <f>Úrvinnsla!F458</f>
        <v>345</v>
      </c>
      <c r="G458" s="77">
        <f>Úrvinnsla!G458</f>
        <v>177</v>
      </c>
      <c r="H458" s="78">
        <f>Úrvinnsla!H458</f>
        <v>168</v>
      </c>
      <c r="I458" s="79">
        <f>Úrvinnsla!I458</f>
        <v>36</v>
      </c>
      <c r="J458" s="74">
        <f>Úrvinnsla!J458</f>
        <v>14</v>
      </c>
      <c r="K458" s="75">
        <f>Úrvinnsla!K458</f>
        <v>22</v>
      </c>
      <c r="L458" s="76">
        <f>Úrvinnsla!L458</f>
        <v>0</v>
      </c>
      <c r="M458" s="77">
        <f>Úrvinnsla!M458</f>
        <v>0</v>
      </c>
      <c r="N458" s="78">
        <f>Úrvinnsla!N458</f>
        <v>0</v>
      </c>
      <c r="P458" s="36">
        <f>Úrvinnsla!P458</f>
        <v>740</v>
      </c>
      <c r="Q458" s="37">
        <f>Úrvinnsla!Q458</f>
        <v>384</v>
      </c>
      <c r="R458" s="38">
        <f>Úrvinnsla!R458</f>
        <v>356</v>
      </c>
      <c r="S458" s="43">
        <f>Úrvinnsla!S458</f>
        <v>-3.6100404249318416E-2</v>
      </c>
      <c r="T458" s="44">
        <f>Úrvinnsla!T458</f>
        <v>3.3468083106138947E-2</v>
      </c>
      <c r="V458" s="36">
        <f>Úrvinnsla!V458</f>
        <v>22666</v>
      </c>
      <c r="W458" s="37">
        <f>Úrvinnsla!W458</f>
        <v>11536</v>
      </c>
      <c r="X458" s="38">
        <f>Úrvinnsla!X458</f>
        <v>11130</v>
      </c>
      <c r="Y458" s="10">
        <f>Úrvinnsla!Y458</f>
        <v>-3.2196663112827872E-2</v>
      </c>
      <c r="Z458" s="44">
        <f>Úrvinnsla!Z458</f>
        <v>3.1063528124633685E-2</v>
      </c>
    </row>
    <row r="459" spans="1:26" x14ac:dyDescent="0.25">
      <c r="B459" s="65" t="s">
        <v>53</v>
      </c>
      <c r="C459" s="73">
        <f>Úrvinnsla!C459</f>
        <v>341</v>
      </c>
      <c r="D459" s="74">
        <f>Úrvinnsla!D459</f>
        <v>172</v>
      </c>
      <c r="E459" s="75">
        <f>Úrvinnsla!E459</f>
        <v>169</v>
      </c>
      <c r="F459" s="76">
        <f>Úrvinnsla!F459</f>
        <v>347</v>
      </c>
      <c r="G459" s="77">
        <f>Úrvinnsla!G459</f>
        <v>184</v>
      </c>
      <c r="H459" s="78">
        <f>Úrvinnsla!H459</f>
        <v>163</v>
      </c>
      <c r="I459" s="79">
        <f>Úrvinnsla!I459</f>
        <v>35</v>
      </c>
      <c r="J459" s="74">
        <f>Úrvinnsla!J459</f>
        <v>19</v>
      </c>
      <c r="K459" s="75">
        <f>Úrvinnsla!K459</f>
        <v>16</v>
      </c>
      <c r="L459" s="76">
        <f>Úrvinnsla!L459</f>
        <v>0</v>
      </c>
      <c r="M459" s="77">
        <f>Úrvinnsla!M459</f>
        <v>0</v>
      </c>
      <c r="N459" s="78">
        <f>Úrvinnsla!N459</f>
        <v>0</v>
      </c>
      <c r="P459" s="36">
        <f>Úrvinnsla!P459</f>
        <v>723</v>
      </c>
      <c r="Q459" s="37">
        <f>Úrvinnsla!Q459</f>
        <v>375</v>
      </c>
      <c r="R459" s="38">
        <f>Úrvinnsla!R459</f>
        <v>348</v>
      </c>
      <c r="S459" s="43">
        <f>Úrvinnsla!S459</f>
        <v>-3.5254301024725015E-2</v>
      </c>
      <c r="T459" s="44">
        <f>Úrvinnsla!T459</f>
        <v>3.2715991350944815E-2</v>
      </c>
      <c r="V459" s="36">
        <f>Úrvinnsla!V459</f>
        <v>24228</v>
      </c>
      <c r="W459" s="37">
        <f>Úrvinnsla!W459</f>
        <v>12465</v>
      </c>
      <c r="X459" s="38">
        <f>Úrvinnsla!X459</f>
        <v>11763</v>
      </c>
      <c r="Y459" s="10">
        <f>Úrvinnsla!Y459</f>
        <v>-3.4789476915863329E-2</v>
      </c>
      <c r="Z459" s="44">
        <f>Úrvinnsla!Z459</f>
        <v>3.2830213955980778E-2</v>
      </c>
    </row>
    <row r="460" spans="1:26" x14ac:dyDescent="0.25">
      <c r="B460" s="65" t="s">
        <v>54</v>
      </c>
      <c r="C460" s="73">
        <f>Úrvinnsla!C460</f>
        <v>292</v>
      </c>
      <c r="D460" s="74">
        <f>Úrvinnsla!D460</f>
        <v>147</v>
      </c>
      <c r="E460" s="75">
        <f>Úrvinnsla!E460</f>
        <v>145</v>
      </c>
      <c r="F460" s="76">
        <f>Úrvinnsla!F460</f>
        <v>293</v>
      </c>
      <c r="G460" s="77">
        <f>Úrvinnsla!G460</f>
        <v>154</v>
      </c>
      <c r="H460" s="78">
        <f>Úrvinnsla!H460</f>
        <v>139</v>
      </c>
      <c r="I460" s="79">
        <f>Úrvinnsla!I460</f>
        <v>46</v>
      </c>
      <c r="J460" s="74">
        <f>Úrvinnsla!J460</f>
        <v>17</v>
      </c>
      <c r="K460" s="75">
        <f>Úrvinnsla!K460</f>
        <v>29</v>
      </c>
      <c r="L460" s="76">
        <f>Úrvinnsla!L460</f>
        <v>2</v>
      </c>
      <c r="M460" s="77">
        <f>Úrvinnsla!M460</f>
        <v>2</v>
      </c>
      <c r="N460" s="78">
        <f>Úrvinnsla!N460</f>
        <v>0</v>
      </c>
      <c r="P460" s="36">
        <f>Úrvinnsla!P460</f>
        <v>633</v>
      </c>
      <c r="Q460" s="37">
        <f>Úrvinnsla!Q460</f>
        <v>320</v>
      </c>
      <c r="R460" s="38">
        <f>Úrvinnsla!R460</f>
        <v>313</v>
      </c>
      <c r="S460" s="43">
        <f>Úrvinnsla!S460</f>
        <v>-3.0083670207765346E-2</v>
      </c>
      <c r="T460" s="44">
        <f>Úrvinnsla!T460</f>
        <v>2.9425589921970481E-2</v>
      </c>
      <c r="V460" s="36">
        <f>Úrvinnsla!V460</f>
        <v>22139</v>
      </c>
      <c r="W460" s="37">
        <f>Úrvinnsla!W460</f>
        <v>11302</v>
      </c>
      <c r="X460" s="38">
        <f>Úrvinnsla!X460</f>
        <v>10837</v>
      </c>
      <c r="Y460" s="10">
        <f>Úrvinnsla!Y460</f>
        <v>-3.1543575459533686E-2</v>
      </c>
      <c r="Z460" s="44">
        <f>Úrvinnsla!Z460</f>
        <v>3.0245773071577289E-2</v>
      </c>
    </row>
    <row r="461" spans="1:26" x14ac:dyDescent="0.25">
      <c r="B461" s="65" t="s">
        <v>55</v>
      </c>
      <c r="C461" s="73">
        <f>Úrvinnsla!C461</f>
        <v>343</v>
      </c>
      <c r="D461" s="74">
        <f>Úrvinnsla!D461</f>
        <v>168</v>
      </c>
      <c r="E461" s="75">
        <f>Úrvinnsla!E461</f>
        <v>175</v>
      </c>
      <c r="F461" s="76">
        <f>Úrvinnsla!F461</f>
        <v>304</v>
      </c>
      <c r="G461" s="77">
        <f>Úrvinnsla!G461</f>
        <v>161</v>
      </c>
      <c r="H461" s="78">
        <f>Úrvinnsla!H461</f>
        <v>143</v>
      </c>
      <c r="I461" s="79">
        <f>Úrvinnsla!I461</f>
        <v>36</v>
      </c>
      <c r="J461" s="74">
        <f>Úrvinnsla!J461</f>
        <v>20</v>
      </c>
      <c r="K461" s="75">
        <f>Úrvinnsla!K461</f>
        <v>16</v>
      </c>
      <c r="L461" s="76">
        <f>Úrvinnsla!L461</f>
        <v>9</v>
      </c>
      <c r="M461" s="77">
        <f>Úrvinnsla!M461</f>
        <v>6</v>
      </c>
      <c r="N461" s="78">
        <f>Úrvinnsla!N461</f>
        <v>3</v>
      </c>
      <c r="P461" s="36">
        <f>Úrvinnsla!P461</f>
        <v>692</v>
      </c>
      <c r="Q461" s="37">
        <f>Úrvinnsla!Q461</f>
        <v>355</v>
      </c>
      <c r="R461" s="38">
        <f>Úrvinnsla!R461</f>
        <v>337</v>
      </c>
      <c r="S461" s="43">
        <f>Úrvinnsla!S461</f>
        <v>-3.337407163673968E-2</v>
      </c>
      <c r="T461" s="44">
        <f>Úrvinnsla!T461</f>
        <v>3.168186518755288E-2</v>
      </c>
      <c r="V461" s="36">
        <f>Úrvinnsla!V461</f>
        <v>23938</v>
      </c>
      <c r="W461" s="37">
        <f>Úrvinnsla!W461</f>
        <v>12316</v>
      </c>
      <c r="X461" s="38">
        <f>Úrvinnsla!X461</f>
        <v>11622</v>
      </c>
      <c r="Y461" s="10">
        <f>Úrvinnsla!Y461</f>
        <v>-3.4373621957141817E-2</v>
      </c>
      <c r="Z461" s="44">
        <f>Úrvinnsla!Z461</f>
        <v>3.2436686780277869E-2</v>
      </c>
    </row>
    <row r="462" spans="1:26" x14ac:dyDescent="0.25">
      <c r="B462" s="65" t="s">
        <v>56</v>
      </c>
      <c r="C462" s="73">
        <f>Úrvinnsla!C462</f>
        <v>361</v>
      </c>
      <c r="D462" s="74">
        <f>Úrvinnsla!D462</f>
        <v>206</v>
      </c>
      <c r="E462" s="75">
        <f>Úrvinnsla!E462</f>
        <v>155</v>
      </c>
      <c r="F462" s="76">
        <f>Úrvinnsla!F462</f>
        <v>325</v>
      </c>
      <c r="G462" s="77">
        <f>Úrvinnsla!G462</f>
        <v>158</v>
      </c>
      <c r="H462" s="78">
        <f>Úrvinnsla!H462</f>
        <v>167</v>
      </c>
      <c r="I462" s="79">
        <f>Úrvinnsla!I462</f>
        <v>38</v>
      </c>
      <c r="J462" s="74">
        <f>Úrvinnsla!J462</f>
        <v>20</v>
      </c>
      <c r="K462" s="75">
        <f>Úrvinnsla!K462</f>
        <v>18</v>
      </c>
      <c r="L462" s="76">
        <f>Úrvinnsla!L462</f>
        <v>8</v>
      </c>
      <c r="M462" s="77">
        <f>Úrvinnsla!M462</f>
        <v>8</v>
      </c>
      <c r="N462" s="78">
        <f>Úrvinnsla!N462</f>
        <v>0</v>
      </c>
      <c r="P462" s="36">
        <f>Úrvinnsla!P462</f>
        <v>732</v>
      </c>
      <c r="Q462" s="37">
        <f>Úrvinnsla!Q462</f>
        <v>392</v>
      </c>
      <c r="R462" s="38">
        <f>Úrvinnsla!R462</f>
        <v>340</v>
      </c>
      <c r="S462" s="43">
        <f>Úrvinnsla!S462</f>
        <v>-3.6852496004512549E-2</v>
      </c>
      <c r="T462" s="44">
        <f>Úrvinnsla!T462</f>
        <v>3.1963899595750682E-2</v>
      </c>
      <c r="V462" s="36">
        <f>Úrvinnsla!V462</f>
        <v>28158</v>
      </c>
      <c r="W462" s="37">
        <f>Úrvinnsla!W462</f>
        <v>14766</v>
      </c>
      <c r="X462" s="38">
        <f>Úrvinnsla!X462</f>
        <v>13392</v>
      </c>
      <c r="Y462" s="10">
        <f>Úrvinnsla!Y462</f>
        <v>-4.1211505506589488E-2</v>
      </c>
      <c r="Z462" s="44">
        <f>Úrvinnsla!Z462</f>
        <v>3.7376708773144141E-2</v>
      </c>
    </row>
    <row r="463" spans="1:26" x14ac:dyDescent="0.25">
      <c r="B463" s="65" t="s">
        <v>57</v>
      </c>
      <c r="C463" s="73">
        <f>Úrvinnsla!C463</f>
        <v>356</v>
      </c>
      <c r="D463" s="74">
        <f>Úrvinnsla!D463</f>
        <v>191</v>
      </c>
      <c r="E463" s="75">
        <f>Úrvinnsla!E463</f>
        <v>165</v>
      </c>
      <c r="F463" s="76">
        <f>Úrvinnsla!F463</f>
        <v>325</v>
      </c>
      <c r="G463" s="77">
        <f>Úrvinnsla!G463</f>
        <v>176</v>
      </c>
      <c r="H463" s="78">
        <f>Úrvinnsla!H463</f>
        <v>149</v>
      </c>
      <c r="I463" s="79">
        <f>Úrvinnsla!I463</f>
        <v>48</v>
      </c>
      <c r="J463" s="74">
        <f>Úrvinnsla!J463</f>
        <v>25</v>
      </c>
      <c r="K463" s="75">
        <f>Úrvinnsla!K463</f>
        <v>23</v>
      </c>
      <c r="L463" s="76">
        <f>Úrvinnsla!L463</f>
        <v>13</v>
      </c>
      <c r="M463" s="77">
        <f>Úrvinnsla!M463</f>
        <v>9</v>
      </c>
      <c r="N463" s="78">
        <f>Úrvinnsla!N463</f>
        <v>4</v>
      </c>
      <c r="P463" s="36">
        <f>Úrvinnsla!P463</f>
        <v>742</v>
      </c>
      <c r="Q463" s="37">
        <f>Úrvinnsla!Q463</f>
        <v>401</v>
      </c>
      <c r="R463" s="38">
        <f>Úrvinnsla!R463</f>
        <v>341</v>
      </c>
      <c r="S463" s="43">
        <f>Úrvinnsla!S463</f>
        <v>-3.7698599229105949E-2</v>
      </c>
      <c r="T463" s="44">
        <f>Úrvinnsla!T463</f>
        <v>3.2057911065149949E-2</v>
      </c>
      <c r="V463" s="36">
        <f>Úrvinnsla!V463</f>
        <v>26943</v>
      </c>
      <c r="W463" s="37">
        <f>Úrvinnsla!W463</f>
        <v>14263</v>
      </c>
      <c r="X463" s="38">
        <f>Úrvinnsla!X463</f>
        <v>12680</v>
      </c>
      <c r="Y463" s="10">
        <f>Úrvinnsla!Y463</f>
        <v>-3.9807646149294725E-2</v>
      </c>
      <c r="Z463" s="44">
        <f>Úrvinnsla!Z463</f>
        <v>3.5389536084488332E-2</v>
      </c>
    </row>
    <row r="464" spans="1:26" x14ac:dyDescent="0.25">
      <c r="B464" s="65" t="s">
        <v>58</v>
      </c>
      <c r="C464" s="73">
        <f>Úrvinnsla!C464</f>
        <v>373</v>
      </c>
      <c r="D464" s="74">
        <f>Úrvinnsla!D464</f>
        <v>199</v>
      </c>
      <c r="E464" s="75">
        <f>Úrvinnsla!E464</f>
        <v>174</v>
      </c>
      <c r="F464" s="76">
        <f>Úrvinnsla!F464</f>
        <v>308</v>
      </c>
      <c r="G464" s="77">
        <f>Úrvinnsla!G464</f>
        <v>162</v>
      </c>
      <c r="H464" s="78">
        <f>Úrvinnsla!H464</f>
        <v>146</v>
      </c>
      <c r="I464" s="79">
        <f>Úrvinnsla!I464</f>
        <v>30</v>
      </c>
      <c r="J464" s="74">
        <f>Úrvinnsla!J464</f>
        <v>20</v>
      </c>
      <c r="K464" s="75">
        <f>Úrvinnsla!K464</f>
        <v>10</v>
      </c>
      <c r="L464" s="76">
        <f>Úrvinnsla!L464</f>
        <v>6</v>
      </c>
      <c r="M464" s="77">
        <f>Úrvinnsla!M464</f>
        <v>4</v>
      </c>
      <c r="N464" s="78">
        <f>Úrvinnsla!N464</f>
        <v>2</v>
      </c>
      <c r="P464" s="36">
        <f>Úrvinnsla!P464</f>
        <v>717</v>
      </c>
      <c r="Q464" s="37">
        <f>Úrvinnsla!Q464</f>
        <v>385</v>
      </c>
      <c r="R464" s="38">
        <f>Úrvinnsla!R464</f>
        <v>332</v>
      </c>
      <c r="S464" s="43">
        <f>Úrvinnsla!S464</f>
        <v>-3.6194415718717683E-2</v>
      </c>
      <c r="T464" s="44">
        <f>Úrvinnsla!T464</f>
        <v>3.1211807840556549E-2</v>
      </c>
      <c r="V464" s="36">
        <f>Úrvinnsla!V464</f>
        <v>24879</v>
      </c>
      <c r="W464" s="37">
        <f>Úrvinnsla!W464</f>
        <v>12979</v>
      </c>
      <c r="X464" s="38">
        <f>Úrvinnsla!X464</f>
        <v>11900</v>
      </c>
      <c r="Y464" s="10">
        <f>Úrvinnsla!Y464</f>
        <v>-3.6224036974808679E-2</v>
      </c>
      <c r="Z464" s="44">
        <f>Úrvinnsla!Z464</f>
        <v>3.321257724017438E-2</v>
      </c>
    </row>
    <row r="465" spans="1:26" x14ac:dyDescent="0.25">
      <c r="B465" s="65" t="s">
        <v>59</v>
      </c>
      <c r="C465" s="73">
        <f>Úrvinnsla!C465</f>
        <v>265</v>
      </c>
      <c r="D465" s="74">
        <f>Úrvinnsla!D465</f>
        <v>148</v>
      </c>
      <c r="E465" s="75">
        <f>Úrvinnsla!E465</f>
        <v>117</v>
      </c>
      <c r="F465" s="76">
        <f>Úrvinnsla!F465</f>
        <v>298</v>
      </c>
      <c r="G465" s="77">
        <f>Úrvinnsla!G465</f>
        <v>154</v>
      </c>
      <c r="H465" s="78">
        <f>Úrvinnsla!H465</f>
        <v>144</v>
      </c>
      <c r="I465" s="79">
        <f>Úrvinnsla!I465</f>
        <v>40</v>
      </c>
      <c r="J465" s="74">
        <f>Úrvinnsla!J465</f>
        <v>14</v>
      </c>
      <c r="K465" s="75">
        <f>Úrvinnsla!K465</f>
        <v>26</v>
      </c>
      <c r="L465" s="76">
        <f>Úrvinnsla!L465</f>
        <v>6</v>
      </c>
      <c r="M465" s="77">
        <f>Úrvinnsla!M465</f>
        <v>4</v>
      </c>
      <c r="N465" s="78">
        <f>Úrvinnsla!N465</f>
        <v>2</v>
      </c>
      <c r="P465" s="36">
        <f>Úrvinnsla!P465</f>
        <v>609</v>
      </c>
      <c r="Q465" s="37">
        <f>Úrvinnsla!Q465</f>
        <v>320</v>
      </c>
      <c r="R465" s="38">
        <f>Úrvinnsla!R465</f>
        <v>289</v>
      </c>
      <c r="S465" s="43">
        <f>Úrvinnsla!S465</f>
        <v>-3.0083670207765346E-2</v>
      </c>
      <c r="T465" s="44">
        <f>Úrvinnsla!T465</f>
        <v>2.7169314656388079E-2</v>
      </c>
      <c r="V465" s="36">
        <f>Úrvinnsla!V465</f>
        <v>23797</v>
      </c>
      <c r="W465" s="37">
        <f>Úrvinnsla!W465</f>
        <v>12199</v>
      </c>
      <c r="X465" s="38">
        <f>Úrvinnsla!X465</f>
        <v>11598</v>
      </c>
      <c r="Y465" s="10">
        <f>Úrvinnsla!Y465</f>
        <v>-3.4047078130494728E-2</v>
      </c>
      <c r="Z465" s="44">
        <f>Úrvinnsla!Z465</f>
        <v>3.2369703431222058E-2</v>
      </c>
    </row>
    <row r="466" spans="1:26" x14ac:dyDescent="0.25">
      <c r="B466" s="65" t="s">
        <v>60</v>
      </c>
      <c r="C466" s="73">
        <f>Úrvinnsla!C466</f>
        <v>270</v>
      </c>
      <c r="D466" s="74">
        <f>Úrvinnsla!D466</f>
        <v>137</v>
      </c>
      <c r="E466" s="75">
        <f>Úrvinnsla!E466</f>
        <v>133</v>
      </c>
      <c r="F466" s="76">
        <f>Úrvinnsla!F466</f>
        <v>315</v>
      </c>
      <c r="G466" s="77">
        <f>Úrvinnsla!G466</f>
        <v>150</v>
      </c>
      <c r="H466" s="78">
        <f>Úrvinnsla!H466</f>
        <v>165</v>
      </c>
      <c r="I466" s="79">
        <f>Úrvinnsla!I466</f>
        <v>28</v>
      </c>
      <c r="J466" s="74">
        <f>Úrvinnsla!J466</f>
        <v>17</v>
      </c>
      <c r="K466" s="75">
        <f>Úrvinnsla!K466</f>
        <v>11</v>
      </c>
      <c r="L466" s="76">
        <f>Úrvinnsla!L466</f>
        <v>2</v>
      </c>
      <c r="M466" s="77">
        <f>Úrvinnsla!M466</f>
        <v>1</v>
      </c>
      <c r="N466" s="78">
        <f>Úrvinnsla!N466</f>
        <v>1</v>
      </c>
      <c r="P466" s="36">
        <f>Úrvinnsla!P466</f>
        <v>615</v>
      </c>
      <c r="Q466" s="37">
        <f>Úrvinnsla!Q466</f>
        <v>305</v>
      </c>
      <c r="R466" s="38">
        <f>Úrvinnsla!R466</f>
        <v>310</v>
      </c>
      <c r="S466" s="43">
        <f>Úrvinnsla!S466</f>
        <v>-2.8673498166776348E-2</v>
      </c>
      <c r="T466" s="44">
        <f>Úrvinnsla!T466</f>
        <v>2.9143555513772679E-2</v>
      </c>
      <c r="V466" s="36">
        <f>Úrvinnsla!V466</f>
        <v>22852</v>
      </c>
      <c r="W466" s="37">
        <f>Úrvinnsla!W466</f>
        <v>11697</v>
      </c>
      <c r="X466" s="38">
        <f>Úrvinnsla!X466</f>
        <v>11155</v>
      </c>
      <c r="Y466" s="10">
        <f>Úrvinnsla!Y466</f>
        <v>-3.2646009746077287E-2</v>
      </c>
      <c r="Z466" s="44">
        <f>Úrvinnsla!Z466</f>
        <v>3.1133302446566823E-2</v>
      </c>
    </row>
    <row r="467" spans="1:26" x14ac:dyDescent="0.25">
      <c r="B467" s="65" t="s">
        <v>61</v>
      </c>
      <c r="C467" s="73">
        <f>Úrvinnsla!C467</f>
        <v>317</v>
      </c>
      <c r="D467" s="74">
        <f>Úrvinnsla!D467</f>
        <v>169</v>
      </c>
      <c r="E467" s="75">
        <f>Úrvinnsla!E467</f>
        <v>148</v>
      </c>
      <c r="F467" s="76">
        <f>Úrvinnsla!F467</f>
        <v>278</v>
      </c>
      <c r="G467" s="77">
        <f>Úrvinnsla!G467</f>
        <v>143</v>
      </c>
      <c r="H467" s="78">
        <f>Úrvinnsla!H467</f>
        <v>135</v>
      </c>
      <c r="I467" s="79">
        <f>Úrvinnsla!I467</f>
        <v>32</v>
      </c>
      <c r="J467" s="74">
        <f>Úrvinnsla!J467</f>
        <v>17</v>
      </c>
      <c r="K467" s="75">
        <f>Úrvinnsla!K467</f>
        <v>15</v>
      </c>
      <c r="L467" s="76">
        <f>Úrvinnsla!L467</f>
        <v>6</v>
      </c>
      <c r="M467" s="77">
        <f>Úrvinnsla!M467</f>
        <v>4</v>
      </c>
      <c r="N467" s="78">
        <f>Úrvinnsla!N467</f>
        <v>2</v>
      </c>
      <c r="P467" s="36">
        <f>Úrvinnsla!P467</f>
        <v>633</v>
      </c>
      <c r="Q467" s="37">
        <f>Úrvinnsla!Q467</f>
        <v>333</v>
      </c>
      <c r="R467" s="38">
        <f>Úrvinnsla!R467</f>
        <v>300</v>
      </c>
      <c r="S467" s="43">
        <f>Úrvinnsla!S467</f>
        <v>-3.1305819309955817E-2</v>
      </c>
      <c r="T467" s="44">
        <f>Úrvinnsla!T467</f>
        <v>2.8203440819780014E-2</v>
      </c>
      <c r="V467" s="36">
        <f>Úrvinnsla!V467</f>
        <v>21083</v>
      </c>
      <c r="W467" s="37">
        <f>Úrvinnsla!W467</f>
        <v>10574</v>
      </c>
      <c r="X467" s="38">
        <f>Úrvinnsla!X467</f>
        <v>10509</v>
      </c>
      <c r="Y467" s="10">
        <f>Úrvinnsla!Y467</f>
        <v>-2.9511747204840663E-2</v>
      </c>
      <c r="Z467" s="44">
        <f>Úrvinnsla!Z467</f>
        <v>2.9330333967814502E-2</v>
      </c>
    </row>
    <row r="468" spans="1:26" x14ac:dyDescent="0.25">
      <c r="B468" s="65" t="s">
        <v>62</v>
      </c>
      <c r="C468" s="73">
        <f>Úrvinnsla!C468</f>
        <v>331</v>
      </c>
      <c r="D468" s="74">
        <f>Úrvinnsla!D468</f>
        <v>178</v>
      </c>
      <c r="E468" s="75">
        <f>Úrvinnsla!E468</f>
        <v>153</v>
      </c>
      <c r="F468" s="76">
        <f>Úrvinnsla!F468</f>
        <v>325</v>
      </c>
      <c r="G468" s="77">
        <f>Úrvinnsla!G468</f>
        <v>160</v>
      </c>
      <c r="H468" s="78">
        <f>Úrvinnsla!H468</f>
        <v>165</v>
      </c>
      <c r="I468" s="79">
        <f>Úrvinnsla!I468</f>
        <v>46</v>
      </c>
      <c r="J468" s="74">
        <f>Úrvinnsla!J468</f>
        <v>22</v>
      </c>
      <c r="K468" s="75">
        <f>Úrvinnsla!K468</f>
        <v>24</v>
      </c>
      <c r="L468" s="76">
        <f>Úrvinnsla!L468</f>
        <v>14</v>
      </c>
      <c r="M468" s="77">
        <f>Úrvinnsla!M468</f>
        <v>8</v>
      </c>
      <c r="N468" s="78">
        <f>Úrvinnsla!N468</f>
        <v>6</v>
      </c>
      <c r="P468" s="36">
        <f>Úrvinnsla!P468</f>
        <v>716</v>
      </c>
      <c r="Q468" s="37">
        <f>Úrvinnsla!Q468</f>
        <v>368</v>
      </c>
      <c r="R468" s="38">
        <f>Úrvinnsla!R468</f>
        <v>348</v>
      </c>
      <c r="S468" s="43">
        <f>Úrvinnsla!S468</f>
        <v>-3.459622073893015E-2</v>
      </c>
      <c r="T468" s="44">
        <f>Úrvinnsla!T468</f>
        <v>3.2715991350944815E-2</v>
      </c>
      <c r="V468" s="36">
        <f>Úrvinnsla!V468</f>
        <v>21506</v>
      </c>
      <c r="W468" s="37">
        <f>Úrvinnsla!W468</f>
        <v>10619</v>
      </c>
      <c r="X468" s="38">
        <f>Úrvinnsla!X468</f>
        <v>10887</v>
      </c>
      <c r="Y468" s="10">
        <f>Úrvinnsla!Y468</f>
        <v>-2.9637340984320314E-2</v>
      </c>
      <c r="Z468" s="44">
        <f>Úrvinnsla!Z468</f>
        <v>3.0385321715443569E-2</v>
      </c>
    </row>
    <row r="469" spans="1:26" x14ac:dyDescent="0.25">
      <c r="B469" s="65" t="s">
        <v>63</v>
      </c>
      <c r="C469" s="73">
        <f>Úrvinnsla!C469</f>
        <v>292</v>
      </c>
      <c r="D469" s="74">
        <f>Úrvinnsla!D469</f>
        <v>159</v>
      </c>
      <c r="E469" s="75">
        <f>Úrvinnsla!E469</f>
        <v>133</v>
      </c>
      <c r="F469" s="76">
        <f>Úrvinnsla!F469</f>
        <v>318</v>
      </c>
      <c r="G469" s="77">
        <f>Úrvinnsla!G469</f>
        <v>167</v>
      </c>
      <c r="H469" s="78">
        <f>Úrvinnsla!H469</f>
        <v>151</v>
      </c>
      <c r="I469" s="79">
        <f>Úrvinnsla!I469</f>
        <v>49</v>
      </c>
      <c r="J469" s="74">
        <f>Úrvinnsla!J469</f>
        <v>28</v>
      </c>
      <c r="K469" s="75">
        <f>Úrvinnsla!K469</f>
        <v>21</v>
      </c>
      <c r="L469" s="76">
        <f>Úrvinnsla!L469</f>
        <v>6</v>
      </c>
      <c r="M469" s="77">
        <f>Úrvinnsla!M469</f>
        <v>3</v>
      </c>
      <c r="N469" s="78">
        <f>Úrvinnsla!N469</f>
        <v>3</v>
      </c>
      <c r="P469" s="36">
        <f>Úrvinnsla!P469</f>
        <v>665</v>
      </c>
      <c r="Q469" s="37">
        <f>Úrvinnsla!Q469</f>
        <v>357</v>
      </c>
      <c r="R469" s="38">
        <f>Úrvinnsla!R469</f>
        <v>308</v>
      </c>
      <c r="S469" s="43">
        <f>Úrvinnsla!S469</f>
        <v>-3.3562094575538215E-2</v>
      </c>
      <c r="T469" s="44">
        <f>Úrvinnsla!T469</f>
        <v>2.8955532574974147E-2</v>
      </c>
      <c r="V469" s="36">
        <f>Úrvinnsla!V469</f>
        <v>20466</v>
      </c>
      <c r="W469" s="37">
        <f>Úrvinnsla!W469</f>
        <v>10261</v>
      </c>
      <c r="X469" s="38">
        <f>Úrvinnsla!X469</f>
        <v>10205</v>
      </c>
      <c r="Y469" s="10">
        <f>Úrvinnsla!Y469</f>
        <v>-2.8638172694237757E-2</v>
      </c>
      <c r="Z469" s="44">
        <f>Úrvinnsla!Z469</f>
        <v>2.8481878213107523E-2</v>
      </c>
    </row>
    <row r="470" spans="1:26" x14ac:dyDescent="0.25">
      <c r="B470" s="65" t="s">
        <v>64</v>
      </c>
      <c r="C470" s="73">
        <f>Úrvinnsla!C470</f>
        <v>221</v>
      </c>
      <c r="D470" s="74">
        <f>Úrvinnsla!D470</f>
        <v>132</v>
      </c>
      <c r="E470" s="75">
        <f>Úrvinnsla!E470</f>
        <v>89</v>
      </c>
      <c r="F470" s="76">
        <f>Úrvinnsla!F470</f>
        <v>281</v>
      </c>
      <c r="G470" s="77">
        <f>Úrvinnsla!G470</f>
        <v>147</v>
      </c>
      <c r="H470" s="78">
        <f>Úrvinnsla!H470</f>
        <v>134</v>
      </c>
      <c r="I470" s="79">
        <f>Úrvinnsla!I470</f>
        <v>41</v>
      </c>
      <c r="J470" s="74">
        <f>Úrvinnsla!J470</f>
        <v>24</v>
      </c>
      <c r="K470" s="75">
        <f>Úrvinnsla!K470</f>
        <v>17</v>
      </c>
      <c r="L470" s="76">
        <f>Úrvinnsla!L470</f>
        <v>11</v>
      </c>
      <c r="M470" s="77">
        <f>Úrvinnsla!M470</f>
        <v>8</v>
      </c>
      <c r="N470" s="78">
        <f>Úrvinnsla!N470</f>
        <v>3</v>
      </c>
      <c r="P470" s="36">
        <f>Úrvinnsla!P470</f>
        <v>554</v>
      </c>
      <c r="Q470" s="37">
        <f>Úrvinnsla!Q470</f>
        <v>311</v>
      </c>
      <c r="R470" s="38">
        <f>Úrvinnsla!R470</f>
        <v>243</v>
      </c>
      <c r="S470" s="43">
        <f>Úrvinnsla!S470</f>
        <v>-2.9237566983171946E-2</v>
      </c>
      <c r="T470" s="44">
        <f>Úrvinnsla!T470</f>
        <v>2.2844787064021811E-2</v>
      </c>
      <c r="V470" s="36">
        <f>Úrvinnsla!V470</f>
        <v>17250</v>
      </c>
      <c r="W470" s="37">
        <f>Úrvinnsla!W470</f>
        <v>8579</v>
      </c>
      <c r="X470" s="38">
        <f>Úrvinnsla!X470</f>
        <v>8671</v>
      </c>
      <c r="Y470" s="10">
        <f>Úrvinnsla!Y470</f>
        <v>-2.3943756314576136E-2</v>
      </c>
      <c r="Z470" s="44">
        <f>Úrvinnsla!Z470</f>
        <v>2.4200525819290088E-2</v>
      </c>
    </row>
    <row r="471" spans="1:26" x14ac:dyDescent="0.25">
      <c r="B471" s="65" t="s">
        <v>65</v>
      </c>
      <c r="C471" s="73">
        <f>Úrvinnsla!C471</f>
        <v>224</v>
      </c>
      <c r="D471" s="74">
        <f>Úrvinnsla!D471</f>
        <v>119</v>
      </c>
      <c r="E471" s="75">
        <f>Úrvinnsla!E471</f>
        <v>105</v>
      </c>
      <c r="F471" s="76">
        <f>Úrvinnsla!F471</f>
        <v>204</v>
      </c>
      <c r="G471" s="77">
        <f>Úrvinnsla!G471</f>
        <v>120</v>
      </c>
      <c r="H471" s="78">
        <f>Úrvinnsla!H471</f>
        <v>84</v>
      </c>
      <c r="I471" s="79">
        <f>Úrvinnsla!I471</f>
        <v>40</v>
      </c>
      <c r="J471" s="74">
        <f>Úrvinnsla!J471</f>
        <v>22</v>
      </c>
      <c r="K471" s="75">
        <f>Úrvinnsla!K471</f>
        <v>18</v>
      </c>
      <c r="L471" s="76">
        <f>Úrvinnsla!L471</f>
        <v>4</v>
      </c>
      <c r="M471" s="77">
        <f>Úrvinnsla!M471</f>
        <v>3</v>
      </c>
      <c r="N471" s="78">
        <f>Úrvinnsla!N471</f>
        <v>1</v>
      </c>
      <c r="P471" s="36">
        <f>Úrvinnsla!P471</f>
        <v>472</v>
      </c>
      <c r="Q471" s="37">
        <f>Úrvinnsla!Q471</f>
        <v>264</v>
      </c>
      <c r="R471" s="38">
        <f>Úrvinnsla!R471</f>
        <v>208</v>
      </c>
      <c r="S471" s="43">
        <f>Úrvinnsla!S471</f>
        <v>-2.481902792140641E-2</v>
      </c>
      <c r="T471" s="44">
        <f>Úrvinnsla!T471</f>
        <v>1.9554385635047477E-2</v>
      </c>
      <c r="V471" s="36">
        <f>Úrvinnsla!V471</f>
        <v>14091</v>
      </c>
      <c r="W471" s="37">
        <f>Úrvinnsla!W471</f>
        <v>7111</v>
      </c>
      <c r="X471" s="38">
        <f>Úrvinnsla!X471</f>
        <v>6980</v>
      </c>
      <c r="Y471" s="10">
        <f>Úrvinnsla!Y471</f>
        <v>-1.9846608130662188E-2</v>
      </c>
      <c r="Z471" s="44">
        <f>Úrvinnsla!Z471</f>
        <v>1.9480990683732536E-2</v>
      </c>
    </row>
    <row r="472" spans="1:26" x14ac:dyDescent="0.25">
      <c r="B472" s="65" t="s">
        <v>66</v>
      </c>
      <c r="C472" s="73">
        <f>Úrvinnsla!C472</f>
        <v>171</v>
      </c>
      <c r="D472" s="74">
        <f>Úrvinnsla!D472</f>
        <v>91</v>
      </c>
      <c r="E472" s="75">
        <f>Úrvinnsla!E472</f>
        <v>80</v>
      </c>
      <c r="F472" s="76">
        <f>Úrvinnsla!F472</f>
        <v>179</v>
      </c>
      <c r="G472" s="77">
        <f>Úrvinnsla!G472</f>
        <v>95</v>
      </c>
      <c r="H472" s="78">
        <f>Úrvinnsla!H472</f>
        <v>84</v>
      </c>
      <c r="I472" s="79">
        <f>Úrvinnsla!I472</f>
        <v>25</v>
      </c>
      <c r="J472" s="74">
        <f>Úrvinnsla!J472</f>
        <v>13</v>
      </c>
      <c r="K472" s="75">
        <f>Úrvinnsla!K472</f>
        <v>12</v>
      </c>
      <c r="L472" s="76">
        <f>Úrvinnsla!L472</f>
        <v>3</v>
      </c>
      <c r="M472" s="77">
        <f>Úrvinnsla!M472</f>
        <v>1</v>
      </c>
      <c r="N472" s="78">
        <f>Úrvinnsla!N472</f>
        <v>2</v>
      </c>
      <c r="P472" s="36">
        <f>Úrvinnsla!P472</f>
        <v>378</v>
      </c>
      <c r="Q472" s="37">
        <f>Úrvinnsla!Q472</f>
        <v>200</v>
      </c>
      <c r="R472" s="38">
        <f>Úrvinnsla!R472</f>
        <v>178</v>
      </c>
      <c r="S472" s="43">
        <f>Úrvinnsla!S472</f>
        <v>-1.8802293879853341E-2</v>
      </c>
      <c r="T472" s="44">
        <f>Úrvinnsla!T472</f>
        <v>1.6734041553069474E-2</v>
      </c>
      <c r="V472" s="36">
        <f>Úrvinnsla!V472</f>
        <v>9921</v>
      </c>
      <c r="W472" s="37">
        <f>Úrvinnsla!W472</f>
        <v>4772</v>
      </c>
      <c r="X472" s="38">
        <f>Úrvinnsla!X472</f>
        <v>5149</v>
      </c>
      <c r="Y472" s="10">
        <f>Úrvinnsla!Y472</f>
        <v>-1.3318522570597659E-2</v>
      </c>
      <c r="Z472" s="44">
        <f>Úrvinnsla!Z472</f>
        <v>1.4370719345349402E-2</v>
      </c>
    </row>
    <row r="473" spans="1:26" x14ac:dyDescent="0.25">
      <c r="B473" s="65" t="s">
        <v>67</v>
      </c>
      <c r="C473" s="73">
        <f>Úrvinnsla!C473</f>
        <v>76</v>
      </c>
      <c r="D473" s="74">
        <f>Úrvinnsla!D473</f>
        <v>33</v>
      </c>
      <c r="E473" s="75">
        <f>Úrvinnsla!E473</f>
        <v>43</v>
      </c>
      <c r="F473" s="76">
        <f>Úrvinnsla!F473</f>
        <v>106</v>
      </c>
      <c r="G473" s="77">
        <f>Úrvinnsla!G473</f>
        <v>56</v>
      </c>
      <c r="H473" s="78">
        <f>Úrvinnsla!H473</f>
        <v>50</v>
      </c>
      <c r="I473" s="79">
        <f>Úrvinnsla!I473</f>
        <v>15</v>
      </c>
      <c r="J473" s="74">
        <f>Úrvinnsla!J473</f>
        <v>7</v>
      </c>
      <c r="K473" s="75">
        <f>Úrvinnsla!K473</f>
        <v>8</v>
      </c>
      <c r="L473" s="76">
        <f>Úrvinnsla!L473</f>
        <v>1</v>
      </c>
      <c r="M473" s="77">
        <f>Úrvinnsla!M473</f>
        <v>1</v>
      </c>
      <c r="N473" s="78">
        <f>Úrvinnsla!N473</f>
        <v>0</v>
      </c>
      <c r="P473" s="36">
        <f>Úrvinnsla!P473</f>
        <v>198</v>
      </c>
      <c r="Q473" s="37">
        <f>Úrvinnsla!Q473</f>
        <v>97</v>
      </c>
      <c r="R473" s="38">
        <f>Úrvinnsla!R473</f>
        <v>101</v>
      </c>
      <c r="S473" s="43">
        <f>Úrvinnsla!S473</f>
        <v>-9.1191125317288714E-3</v>
      </c>
      <c r="T473" s="44">
        <f>Úrvinnsla!T473</f>
        <v>9.4951584093259378E-3</v>
      </c>
      <c r="V473" s="36">
        <f>Úrvinnsla!V473</f>
        <v>6206</v>
      </c>
      <c r="W473" s="37">
        <f>Úrvinnsla!W473</f>
        <v>2890</v>
      </c>
      <c r="X473" s="38">
        <f>Úrvinnsla!X473</f>
        <v>3316</v>
      </c>
      <c r="Y473" s="10">
        <f>Úrvinnsla!Y473</f>
        <v>-8.065911615470921E-3</v>
      </c>
      <c r="Z473" s="44">
        <f>Úrvinnsla!Z473</f>
        <v>9.2548660612116179E-3</v>
      </c>
    </row>
    <row r="474" spans="1:26" x14ac:dyDescent="0.25">
      <c r="B474" s="65" t="s">
        <v>68</v>
      </c>
      <c r="C474" s="73">
        <f>Úrvinnsla!C474</f>
        <v>45</v>
      </c>
      <c r="D474" s="74">
        <f>Úrvinnsla!D474</f>
        <v>23</v>
      </c>
      <c r="E474" s="75">
        <f>Úrvinnsla!E474</f>
        <v>22</v>
      </c>
      <c r="F474" s="76">
        <f>Úrvinnsla!F474</f>
        <v>52</v>
      </c>
      <c r="G474" s="77">
        <f>Úrvinnsla!G474</f>
        <v>25</v>
      </c>
      <c r="H474" s="78">
        <f>Úrvinnsla!H474</f>
        <v>27</v>
      </c>
      <c r="I474" s="79">
        <f>Úrvinnsla!I474</f>
        <v>12</v>
      </c>
      <c r="J474" s="74">
        <f>Úrvinnsla!J474</f>
        <v>2</v>
      </c>
      <c r="K474" s="75">
        <f>Úrvinnsla!K474</f>
        <v>10</v>
      </c>
      <c r="L474" s="76">
        <f>Úrvinnsla!L474</f>
        <v>0</v>
      </c>
      <c r="M474" s="77">
        <f>Úrvinnsla!M474</f>
        <v>0</v>
      </c>
      <c r="N474" s="78">
        <f>Úrvinnsla!N474</f>
        <v>0</v>
      </c>
      <c r="P474" s="36">
        <f>Úrvinnsla!P474</f>
        <v>109</v>
      </c>
      <c r="Q474" s="37">
        <f>Úrvinnsla!Q474</f>
        <v>50</v>
      </c>
      <c r="R474" s="38">
        <f>Úrvinnsla!R474</f>
        <v>59</v>
      </c>
      <c r="S474" s="43">
        <f>Úrvinnsla!S474</f>
        <v>-4.7005734699633352E-3</v>
      </c>
      <c r="T474" s="44">
        <f>Úrvinnsla!T474</f>
        <v>5.5466766945567363E-3</v>
      </c>
      <c r="V474" s="36">
        <f>Úrvinnsla!V474</f>
        <v>4046</v>
      </c>
      <c r="W474" s="37">
        <f>Úrvinnsla!W474</f>
        <v>1717</v>
      </c>
      <c r="X474" s="38">
        <f>Úrvinnsla!X474</f>
        <v>2329</v>
      </c>
      <c r="Y474" s="10">
        <f>Úrvinnsla!Y474</f>
        <v>-4.7921004303680178E-3</v>
      </c>
      <c r="Z474" s="44">
        <f>Úrvinnsla!Z474</f>
        <v>6.5001758312912715E-3</v>
      </c>
    </row>
    <row r="475" spans="1:26" x14ac:dyDescent="0.25">
      <c r="B475" s="65" t="s">
        <v>69</v>
      </c>
      <c r="C475" s="73">
        <f>Úrvinnsla!C475</f>
        <v>24</v>
      </c>
      <c r="D475" s="74">
        <f>Úrvinnsla!D475</f>
        <v>10</v>
      </c>
      <c r="E475" s="75">
        <f>Úrvinnsla!E475</f>
        <v>14</v>
      </c>
      <c r="F475" s="76">
        <f>Úrvinnsla!F475</f>
        <v>28</v>
      </c>
      <c r="G475" s="77">
        <f>Úrvinnsla!G475</f>
        <v>14</v>
      </c>
      <c r="H475" s="78">
        <f>Úrvinnsla!H475</f>
        <v>14</v>
      </c>
      <c r="I475" s="79">
        <f>Úrvinnsla!I475</f>
        <v>6</v>
      </c>
      <c r="J475" s="74">
        <f>Úrvinnsla!J475</f>
        <v>2</v>
      </c>
      <c r="K475" s="75">
        <f>Úrvinnsla!K475</f>
        <v>4</v>
      </c>
      <c r="L475" s="76">
        <f>Úrvinnsla!L475</f>
        <v>0</v>
      </c>
      <c r="M475" s="77">
        <f>Úrvinnsla!M475</f>
        <v>0</v>
      </c>
      <c r="N475" s="78">
        <f>Úrvinnsla!N475</f>
        <v>0</v>
      </c>
      <c r="P475" s="36">
        <f>Úrvinnsla!P475</f>
        <v>58</v>
      </c>
      <c r="Q475" s="37">
        <f>Úrvinnsla!Q475</f>
        <v>26</v>
      </c>
      <c r="R475" s="38">
        <f>Úrvinnsla!R475</f>
        <v>32</v>
      </c>
      <c r="S475" s="43">
        <f>Úrvinnsla!S475</f>
        <v>-2.4442982043809346E-3</v>
      </c>
      <c r="T475" s="44">
        <f>Úrvinnsla!T475</f>
        <v>3.0083670207765346E-3</v>
      </c>
      <c r="V475" s="36">
        <f>Úrvinnsla!V475</f>
        <v>1998</v>
      </c>
      <c r="W475" s="37">
        <f>Úrvinnsla!W475</f>
        <v>714</v>
      </c>
      <c r="X475" s="38">
        <f>Úrvinnsla!X475</f>
        <v>1284</v>
      </c>
      <c r="Y475" s="10">
        <f>Úrvinnsla!Y475</f>
        <v>-1.9927546344104628E-3</v>
      </c>
      <c r="Z475" s="44">
        <f>Úrvinnsla!Z475</f>
        <v>3.5836091744860426E-3</v>
      </c>
    </row>
    <row r="476" spans="1:26" x14ac:dyDescent="0.25">
      <c r="B476" s="65" t="s">
        <v>70</v>
      </c>
      <c r="C476" s="73">
        <f>Úrvinnsla!C476</f>
        <v>2</v>
      </c>
      <c r="D476" s="74">
        <f>Úrvinnsla!D476</f>
        <v>1</v>
      </c>
      <c r="E476" s="75">
        <f>Úrvinnsla!E476</f>
        <v>1</v>
      </c>
      <c r="F476" s="76">
        <f>Úrvinnsla!F476</f>
        <v>2</v>
      </c>
      <c r="G476" s="77">
        <f>Úrvinnsla!G476</f>
        <v>0</v>
      </c>
      <c r="H476" s="78">
        <f>Úrvinnsla!H476</f>
        <v>2</v>
      </c>
      <c r="I476" s="79">
        <f>Úrvinnsla!I476</f>
        <v>2</v>
      </c>
      <c r="J476" s="74">
        <f>Úrvinnsla!J476</f>
        <v>1</v>
      </c>
      <c r="K476" s="75">
        <f>Úrvinnsla!K476</f>
        <v>1</v>
      </c>
      <c r="L476" s="76">
        <f>Úrvinnsla!L476</f>
        <v>0</v>
      </c>
      <c r="M476" s="77">
        <f>Úrvinnsla!M476</f>
        <v>0</v>
      </c>
      <c r="N476" s="78">
        <f>Úrvinnsla!N476</f>
        <v>0</v>
      </c>
      <c r="P476" s="36">
        <f>Úrvinnsla!P476</f>
        <v>6</v>
      </c>
      <c r="Q476" s="37">
        <f>Úrvinnsla!Q476</f>
        <v>2</v>
      </c>
      <c r="R476" s="38">
        <f>Úrvinnsla!R476</f>
        <v>4</v>
      </c>
      <c r="S476" s="43">
        <f>Úrvinnsla!S476</f>
        <v>-1.8802293879853342E-4</v>
      </c>
      <c r="T476" s="44">
        <f>Úrvinnsla!T476</f>
        <v>3.7604587759706683E-4</v>
      </c>
      <c r="V476" s="36">
        <f>Úrvinnsla!V476</f>
        <v>421</v>
      </c>
      <c r="W476" s="37">
        <f>Úrvinnsla!W476</f>
        <v>130</v>
      </c>
      <c r="X476" s="38">
        <f>Úrvinnsla!X476</f>
        <v>291</v>
      </c>
      <c r="Y476" s="10">
        <f>Úrvinnsla!Y476</f>
        <v>-3.6282647405232518E-4</v>
      </c>
      <c r="Z476" s="44">
        <f>Úrvinnsla!Z476</f>
        <v>8.1217310730174325E-4</v>
      </c>
    </row>
    <row r="477" spans="1:26" ht="15.75" thickBot="1" x14ac:dyDescent="0.3">
      <c r="B477" s="65" t="s">
        <v>71</v>
      </c>
      <c r="C477" s="80">
        <f>Úrvinnsla!C477</f>
        <v>1</v>
      </c>
      <c r="D477" s="81">
        <f>Úrvinnsla!D477</f>
        <v>1</v>
      </c>
      <c r="E477" s="82">
        <f>Úrvinnsla!E477</f>
        <v>0</v>
      </c>
      <c r="F477" s="83">
        <f>Úrvinnsla!F477</f>
        <v>0</v>
      </c>
      <c r="G477" s="84">
        <f>Úrvinnsla!G477</f>
        <v>0</v>
      </c>
      <c r="H477" s="85">
        <f>Úrvinnsla!H477</f>
        <v>0</v>
      </c>
      <c r="I477" s="86">
        <f>Úrvinnsla!I477</f>
        <v>0</v>
      </c>
      <c r="J477" s="81">
        <f>Úrvinnsla!J477</f>
        <v>0</v>
      </c>
      <c r="K477" s="82">
        <f>Úrvinnsla!K477</f>
        <v>0</v>
      </c>
      <c r="L477" s="83">
        <f>Úrvinnsla!L477</f>
        <v>0</v>
      </c>
      <c r="M477" s="84">
        <f>Úrvinnsla!M477</f>
        <v>0</v>
      </c>
      <c r="N477" s="85">
        <f>Úrvinnsla!N477</f>
        <v>0</v>
      </c>
      <c r="P477" s="39">
        <f>Úrvinnsla!P477</f>
        <v>1</v>
      </c>
      <c r="Q477" s="40">
        <f>Úrvinnsla!Q477</f>
        <v>1</v>
      </c>
      <c r="R477" s="41">
        <f>Úrvinnsla!R477</f>
        <v>0</v>
      </c>
      <c r="S477" s="45">
        <f>Úrvinnsla!S477</f>
        <v>-9.4011469399266708E-5</v>
      </c>
      <c r="T477" s="46">
        <f>Úrvinnsla!T477</f>
        <v>0</v>
      </c>
      <c r="V477" s="39">
        <f>Úrvinnsla!V477</f>
        <v>43</v>
      </c>
      <c r="W477" s="40">
        <f>Úrvinnsla!W477</f>
        <v>7</v>
      </c>
      <c r="X477" s="41">
        <f>Úrvinnsla!X477</f>
        <v>36</v>
      </c>
      <c r="Y477" s="51">
        <f>Úrvinnsla!Y477</f>
        <v>-1.9536810141279048E-5</v>
      </c>
      <c r="Z477" s="46">
        <f>Úrvinnsla!Z477</f>
        <v>1.0047502358372081E-4</v>
      </c>
    </row>
    <row r="478" spans="1:26" x14ac:dyDescent="0.25">
      <c r="C478" s="107"/>
      <c r="D478" s="107"/>
      <c r="H478" s="107"/>
      <c r="I478" s="107"/>
      <c r="J478" s="108"/>
      <c r="O478" s="2" t="s">
        <v>46</v>
      </c>
      <c r="P478" s="9">
        <f>SUM(P457:P477)</f>
        <v>10637</v>
      </c>
      <c r="Q478" s="9">
        <f>SUM(Q457:Q477)</f>
        <v>5568</v>
      </c>
      <c r="R478" s="9">
        <f>SUM(R457:R477)</f>
        <v>5069</v>
      </c>
      <c r="U478" s="2" t="s">
        <v>46</v>
      </c>
      <c r="V478" s="9">
        <f>SUM(V457:V477)</f>
        <v>358298</v>
      </c>
      <c r="W478" s="9">
        <f>SUM(W457:W477)</f>
        <v>182148</v>
      </c>
      <c r="X478" s="9">
        <f>SUM(X457:X477)</f>
        <v>176150</v>
      </c>
    </row>
    <row r="479" spans="1:26" ht="15.75" thickBot="1" x14ac:dyDescent="0.3"/>
    <row r="480" spans="1:26" ht="21.75" thickBot="1" x14ac:dyDescent="0.4">
      <c r="A480" s="2" t="s">
        <v>44</v>
      </c>
      <c r="B480" s="64" t="s">
        <v>72</v>
      </c>
      <c r="C480" s="127" t="s">
        <v>34</v>
      </c>
      <c r="D480" s="128"/>
      <c r="E480" s="129"/>
      <c r="F480" s="127" t="s">
        <v>35</v>
      </c>
      <c r="G480" s="128"/>
      <c r="H480" s="129"/>
      <c r="I480" s="127" t="s">
        <v>36</v>
      </c>
      <c r="J480" s="128"/>
      <c r="K480" s="129"/>
      <c r="L480" s="127" t="s">
        <v>37</v>
      </c>
      <c r="M480" s="128"/>
      <c r="N480" s="129"/>
      <c r="O480" s="42"/>
      <c r="P480" s="130" t="s">
        <v>44</v>
      </c>
      <c r="Q480" s="131"/>
      <c r="R480" s="132"/>
      <c r="S480" s="133" t="str">
        <f>B480</f>
        <v>2022</v>
      </c>
      <c r="T480" s="134"/>
      <c r="V480" s="130" t="s">
        <v>45</v>
      </c>
      <c r="W480" s="131"/>
      <c r="X480" s="132"/>
      <c r="Y480" s="133" t="str">
        <f>B480</f>
        <v>2022</v>
      </c>
      <c r="Z480" s="134"/>
    </row>
    <row r="481" spans="1:26" ht="15.75" thickBot="1" x14ac:dyDescent="0.3">
      <c r="A481" s="2"/>
      <c r="B481" s="65"/>
      <c r="C481" s="13" t="s">
        <v>46</v>
      </c>
      <c r="D481" s="12" t="s">
        <v>47</v>
      </c>
      <c r="E481" s="14" t="s">
        <v>48</v>
      </c>
      <c r="F481" s="13" t="s">
        <v>46</v>
      </c>
      <c r="G481" s="12" t="s">
        <v>47</v>
      </c>
      <c r="H481" s="14" t="s">
        <v>48</v>
      </c>
      <c r="I481" s="13" t="s">
        <v>46</v>
      </c>
      <c r="J481" s="12" t="s">
        <v>47</v>
      </c>
      <c r="K481" s="14" t="s">
        <v>48</v>
      </c>
      <c r="L481" s="13" t="s">
        <v>46</v>
      </c>
      <c r="M481" s="12" t="s">
        <v>47</v>
      </c>
      <c r="N481" s="14" t="s">
        <v>48</v>
      </c>
      <c r="O481" s="12"/>
      <c r="P481" s="21" t="s">
        <v>46</v>
      </c>
      <c r="Q481" s="22" t="s">
        <v>47</v>
      </c>
      <c r="R481" s="23" t="s">
        <v>48</v>
      </c>
      <c r="S481" s="18" t="s">
        <v>49</v>
      </c>
      <c r="T481" s="20" t="s">
        <v>50</v>
      </c>
      <c r="U481" s="2"/>
      <c r="V481" s="15" t="s">
        <v>46</v>
      </c>
      <c r="W481" s="16" t="s">
        <v>47</v>
      </c>
      <c r="X481" s="17" t="s">
        <v>48</v>
      </c>
      <c r="Y481" s="18" t="s">
        <v>49</v>
      </c>
      <c r="Z481" s="20" t="s">
        <v>50</v>
      </c>
    </row>
    <row r="482" spans="1:26" x14ac:dyDescent="0.25">
      <c r="B482" s="65" t="s">
        <v>51</v>
      </c>
      <c r="C482" s="66">
        <f>Úrvinnsla!C482</f>
        <v>290</v>
      </c>
      <c r="D482" s="67">
        <f>Úrvinnsla!D482</f>
        <v>144</v>
      </c>
      <c r="E482" s="68">
        <f>Úrvinnsla!E482</f>
        <v>146</v>
      </c>
      <c r="F482" s="69">
        <f>Úrvinnsla!F482</f>
        <v>270</v>
      </c>
      <c r="G482" s="70">
        <f>Úrvinnsla!G482</f>
        <v>127</v>
      </c>
      <c r="H482" s="71">
        <f>Úrvinnsla!H482</f>
        <v>143</v>
      </c>
      <c r="I482" s="72">
        <f>Úrvinnsla!I482</f>
        <v>48</v>
      </c>
      <c r="J482" s="67">
        <f>Úrvinnsla!J482</f>
        <v>21</v>
      </c>
      <c r="K482" s="68">
        <f>Úrvinnsla!K482</f>
        <v>27</v>
      </c>
      <c r="L482" s="69">
        <f>Úrvinnsla!L482</f>
        <v>1</v>
      </c>
      <c r="M482" s="70">
        <f>Úrvinnsla!M482</f>
        <v>1</v>
      </c>
      <c r="N482" s="71">
        <f>Úrvinnsla!N482</f>
        <v>0</v>
      </c>
      <c r="P482" s="33">
        <f>Úrvinnsla!P482</f>
        <v>609</v>
      </c>
      <c r="Q482" s="34">
        <f>Úrvinnsla!Q482</f>
        <v>293</v>
      </c>
      <c r="R482" s="35">
        <f>Úrvinnsla!R482</f>
        <v>316</v>
      </c>
      <c r="S482" s="43">
        <f>Úrvinnsla!S482</f>
        <v>-2.7152256510054675E-2</v>
      </c>
      <c r="T482" s="44">
        <f>Úrvinnsla!T482</f>
        <v>2.9283662311185246E-2</v>
      </c>
      <c r="V482" s="33">
        <f>Úrvinnsla!V482</f>
        <v>22425</v>
      </c>
      <c r="W482" s="34">
        <f>Úrvinnsla!W482</f>
        <v>11734</v>
      </c>
      <c r="X482" s="35">
        <f>Úrvinnsla!X482</f>
        <v>10690</v>
      </c>
      <c r="Y482" s="50">
        <f>Úrvinnsla!Y482</f>
        <v>-3.2155257222875336E-2</v>
      </c>
      <c r="Z482" s="48">
        <f>Úrvinnsla!Z482</f>
        <v>2.9294332683870578E-2</v>
      </c>
    </row>
    <row r="483" spans="1:26" x14ac:dyDescent="0.25">
      <c r="B483" s="65" t="s">
        <v>52</v>
      </c>
      <c r="C483" s="73">
        <f>Úrvinnsla!C483</f>
        <v>370</v>
      </c>
      <c r="D483" s="74">
        <f>Úrvinnsla!D483</f>
        <v>197</v>
      </c>
      <c r="E483" s="75">
        <f>Úrvinnsla!E483</f>
        <v>173</v>
      </c>
      <c r="F483" s="76">
        <f>Úrvinnsla!F483</f>
        <v>349</v>
      </c>
      <c r="G483" s="77">
        <f>Úrvinnsla!G483</f>
        <v>185</v>
      </c>
      <c r="H483" s="78">
        <f>Úrvinnsla!H483</f>
        <v>164</v>
      </c>
      <c r="I483" s="79">
        <f>Úrvinnsla!I483</f>
        <v>31</v>
      </c>
      <c r="J483" s="74">
        <f>Úrvinnsla!J483</f>
        <v>9</v>
      </c>
      <c r="K483" s="75">
        <f>Úrvinnsla!K483</f>
        <v>22</v>
      </c>
      <c r="L483" s="76">
        <f>Úrvinnsla!L483</f>
        <v>1</v>
      </c>
      <c r="M483" s="77">
        <f>Úrvinnsla!M483</f>
        <v>1</v>
      </c>
      <c r="N483" s="78">
        <f>Úrvinnsla!N483</f>
        <v>0</v>
      </c>
      <c r="P483" s="36">
        <f>Úrvinnsla!P483</f>
        <v>751</v>
      </c>
      <c r="Q483" s="37">
        <f>Úrvinnsla!Q483</f>
        <v>392</v>
      </c>
      <c r="R483" s="38">
        <f>Úrvinnsla!R483</f>
        <v>359</v>
      </c>
      <c r="S483" s="43">
        <f>Úrvinnsla!S483</f>
        <v>-3.6326568436660177E-2</v>
      </c>
      <c r="T483" s="44">
        <f>Úrvinnsla!T483</f>
        <v>3.3268464461125011E-2</v>
      </c>
      <c r="V483" s="36">
        <f>Úrvinnsla!V483</f>
        <v>22349</v>
      </c>
      <c r="W483" s="37">
        <f>Úrvinnsla!W483</f>
        <v>11329</v>
      </c>
      <c r="X483" s="38">
        <f>Úrvinnsla!X483</f>
        <v>11020</v>
      </c>
      <c r="Y483" s="10">
        <f>Úrvinnsla!Y483</f>
        <v>-3.1045415806882113E-2</v>
      </c>
      <c r="Z483" s="44">
        <f>Úrvinnsla!Z483</f>
        <v>3.0198647911716912E-2</v>
      </c>
    </row>
    <row r="484" spans="1:26" x14ac:dyDescent="0.25">
      <c r="B484" s="65" t="s">
        <v>53</v>
      </c>
      <c r="C484" s="73">
        <f>Úrvinnsla!C484</f>
        <v>337</v>
      </c>
      <c r="D484" s="74">
        <f>Úrvinnsla!D484</f>
        <v>174</v>
      </c>
      <c r="E484" s="75">
        <f>Úrvinnsla!E484</f>
        <v>163</v>
      </c>
      <c r="F484" s="76">
        <f>Úrvinnsla!F484</f>
        <v>323</v>
      </c>
      <c r="G484" s="77">
        <f>Úrvinnsla!G484</f>
        <v>171</v>
      </c>
      <c r="H484" s="78">
        <f>Úrvinnsla!H484</f>
        <v>152</v>
      </c>
      <c r="I484" s="79">
        <f>Úrvinnsla!I484</f>
        <v>42</v>
      </c>
      <c r="J484" s="74">
        <f>Úrvinnsla!J484</f>
        <v>23</v>
      </c>
      <c r="K484" s="75">
        <f>Úrvinnsla!K484</f>
        <v>19</v>
      </c>
      <c r="L484" s="76">
        <f>Úrvinnsla!L484</f>
        <v>2</v>
      </c>
      <c r="M484" s="77">
        <f>Úrvinnsla!M484</f>
        <v>0</v>
      </c>
      <c r="N484" s="78">
        <f>Úrvinnsla!N484</f>
        <v>2</v>
      </c>
      <c r="P484" s="36">
        <f>Úrvinnsla!P484</f>
        <v>704</v>
      </c>
      <c r="Q484" s="37">
        <f>Úrvinnsla!Q484</f>
        <v>368</v>
      </c>
      <c r="R484" s="38">
        <f>Úrvinnsla!R484</f>
        <v>336</v>
      </c>
      <c r="S484" s="43">
        <f>Úrvinnsla!S484</f>
        <v>-3.410249281808915E-2</v>
      </c>
      <c r="T484" s="44">
        <f>Úrvinnsla!T484</f>
        <v>3.113705865999444E-2</v>
      </c>
      <c r="V484" s="36">
        <f>Úrvinnsla!V484</f>
        <v>24533</v>
      </c>
      <c r="W484" s="37">
        <f>Úrvinnsla!W484</f>
        <v>12634</v>
      </c>
      <c r="X484" s="38">
        <f>Úrvinnsla!X484</f>
        <v>11897</v>
      </c>
      <c r="Y484" s="10">
        <f>Úrvinnsla!Y484</f>
        <v>-3.4621571480638061E-2</v>
      </c>
      <c r="Z484" s="44">
        <f>Úrvinnsla!Z484</f>
        <v>3.2601934138447919E-2</v>
      </c>
    </row>
    <row r="485" spans="1:26" x14ac:dyDescent="0.25">
      <c r="B485" s="65" t="s">
        <v>54</v>
      </c>
      <c r="C485" s="73">
        <f>Úrvinnsla!C485</f>
        <v>318</v>
      </c>
      <c r="D485" s="74">
        <f>Úrvinnsla!D485</f>
        <v>172</v>
      </c>
      <c r="E485" s="75">
        <f>Úrvinnsla!E485</f>
        <v>146</v>
      </c>
      <c r="F485" s="76">
        <f>Úrvinnsla!F485</f>
        <v>301</v>
      </c>
      <c r="G485" s="77">
        <f>Úrvinnsla!G485</f>
        <v>157</v>
      </c>
      <c r="H485" s="78">
        <f>Úrvinnsla!H485</f>
        <v>144</v>
      </c>
      <c r="I485" s="79">
        <f>Úrvinnsla!I485</f>
        <v>45</v>
      </c>
      <c r="J485" s="74">
        <f>Úrvinnsla!J485</f>
        <v>17</v>
      </c>
      <c r="K485" s="75">
        <f>Úrvinnsla!K485</f>
        <v>28</v>
      </c>
      <c r="L485" s="76">
        <f>Úrvinnsla!L485</f>
        <v>1</v>
      </c>
      <c r="M485" s="77">
        <f>Úrvinnsla!M485</f>
        <v>1</v>
      </c>
      <c r="N485" s="78">
        <f>Úrvinnsla!N485</f>
        <v>0</v>
      </c>
      <c r="P485" s="36">
        <f>Úrvinnsla!P485</f>
        <v>665</v>
      </c>
      <c r="Q485" s="37">
        <f>Úrvinnsla!Q485</f>
        <v>347</v>
      </c>
      <c r="R485" s="38">
        <f>Úrvinnsla!R485</f>
        <v>318</v>
      </c>
      <c r="S485" s="43">
        <f>Úrvinnsla!S485</f>
        <v>-3.2156426651839494E-2</v>
      </c>
      <c r="T485" s="44">
        <f>Úrvinnsla!T485</f>
        <v>2.9469001946066165E-2</v>
      </c>
      <c r="V485" s="36">
        <f>Úrvinnsla!V485</f>
        <v>22697</v>
      </c>
      <c r="W485" s="37">
        <f>Úrvinnsla!W485</f>
        <v>11587</v>
      </c>
      <c r="X485" s="38">
        <f>Úrvinnsla!X485</f>
        <v>11093</v>
      </c>
      <c r="Y485" s="10">
        <f>Úrvinnsla!Y485</f>
        <v>-3.1752425894107428E-2</v>
      </c>
      <c r="Z485" s="44">
        <f>Úrvinnsla!Z485</f>
        <v>3.0398693401513219E-2</v>
      </c>
    </row>
    <row r="486" spans="1:26" x14ac:dyDescent="0.25">
      <c r="B486" s="65" t="s">
        <v>55</v>
      </c>
      <c r="C486" s="73">
        <f>Úrvinnsla!C486</f>
        <v>343</v>
      </c>
      <c r="D486" s="74">
        <f>Úrvinnsla!D486</f>
        <v>173</v>
      </c>
      <c r="E486" s="75">
        <f>Úrvinnsla!E486</f>
        <v>170</v>
      </c>
      <c r="F486" s="76">
        <f>Úrvinnsla!F486</f>
        <v>316</v>
      </c>
      <c r="G486" s="77">
        <f>Úrvinnsla!G486</f>
        <v>175</v>
      </c>
      <c r="H486" s="78">
        <f>Úrvinnsla!H486</f>
        <v>141</v>
      </c>
      <c r="I486" s="79">
        <f>Úrvinnsla!I486</f>
        <v>33</v>
      </c>
      <c r="J486" s="74">
        <f>Úrvinnsla!J486</f>
        <v>20</v>
      </c>
      <c r="K486" s="75">
        <f>Úrvinnsla!K486</f>
        <v>13</v>
      </c>
      <c r="L486" s="76">
        <f>Úrvinnsla!L486</f>
        <v>10</v>
      </c>
      <c r="M486" s="77">
        <f>Úrvinnsla!M486</f>
        <v>7</v>
      </c>
      <c r="N486" s="78">
        <f>Úrvinnsla!N486</f>
        <v>3</v>
      </c>
      <c r="P486" s="36">
        <f>Úrvinnsla!P486</f>
        <v>702</v>
      </c>
      <c r="Q486" s="37">
        <f>Úrvinnsla!Q486</f>
        <v>375</v>
      </c>
      <c r="R486" s="38">
        <f>Úrvinnsla!R486</f>
        <v>327</v>
      </c>
      <c r="S486" s="43">
        <f>Úrvinnsla!S486</f>
        <v>-3.4751181540172364E-2</v>
      </c>
      <c r="T486" s="44">
        <f>Úrvinnsla!T486</f>
        <v>3.0303030303030304E-2</v>
      </c>
      <c r="V486" s="36">
        <f>Úrvinnsla!V486</f>
        <v>24117</v>
      </c>
      <c r="W486" s="37">
        <f>Úrvinnsla!W486</f>
        <v>12409</v>
      </c>
      <c r="X486" s="38">
        <f>Úrvinnsla!X486</f>
        <v>11684</v>
      </c>
      <c r="Y486" s="10">
        <f>Úrvinnsla!Y486</f>
        <v>-3.400499291619738E-2</v>
      </c>
      <c r="Z486" s="44">
        <f>Úrvinnsla!Z486</f>
        <v>3.2018239764110744E-2</v>
      </c>
    </row>
    <row r="487" spans="1:26" x14ac:dyDescent="0.25">
      <c r="B487" s="65" t="s">
        <v>56</v>
      </c>
      <c r="C487" s="73">
        <f>Úrvinnsla!C487</f>
        <v>364</v>
      </c>
      <c r="D487" s="74">
        <f>Úrvinnsla!D487</f>
        <v>209</v>
      </c>
      <c r="E487" s="75">
        <f>Úrvinnsla!E487</f>
        <v>155</v>
      </c>
      <c r="F487" s="76">
        <f>Úrvinnsla!F487</f>
        <v>321</v>
      </c>
      <c r="G487" s="77">
        <f>Úrvinnsla!G487</f>
        <v>163</v>
      </c>
      <c r="H487" s="78">
        <f>Úrvinnsla!H487</f>
        <v>158</v>
      </c>
      <c r="I487" s="79">
        <f>Úrvinnsla!I487</f>
        <v>40</v>
      </c>
      <c r="J487" s="74">
        <f>Úrvinnsla!J487</f>
        <v>19</v>
      </c>
      <c r="K487" s="75">
        <f>Úrvinnsla!K487</f>
        <v>21</v>
      </c>
      <c r="L487" s="76">
        <f>Úrvinnsla!L487</f>
        <v>7</v>
      </c>
      <c r="M487" s="77">
        <f>Úrvinnsla!M487</f>
        <v>4</v>
      </c>
      <c r="N487" s="78">
        <f>Úrvinnsla!N487</f>
        <v>3</v>
      </c>
      <c r="P487" s="36">
        <f>Úrvinnsla!P487</f>
        <v>732</v>
      </c>
      <c r="Q487" s="37">
        <f>Úrvinnsla!Q487</f>
        <v>395</v>
      </c>
      <c r="R487" s="38">
        <f>Úrvinnsla!R487</f>
        <v>337</v>
      </c>
      <c r="S487" s="43">
        <f>Úrvinnsla!S487</f>
        <v>-3.6604577888981561E-2</v>
      </c>
      <c r="T487" s="44">
        <f>Úrvinnsla!T487</f>
        <v>3.1229728477434899E-2</v>
      </c>
      <c r="V487" s="36">
        <f>Úrvinnsla!V487</f>
        <v>28332</v>
      </c>
      <c r="W487" s="37">
        <f>Úrvinnsla!W487</f>
        <v>14786</v>
      </c>
      <c r="X487" s="38">
        <f>Úrvinnsla!X487</f>
        <v>13534</v>
      </c>
      <c r="Y487" s="10">
        <f>Úrvinnsla!Y487</f>
        <v>-4.0518802905866264E-2</v>
      </c>
      <c r="Z487" s="44">
        <f>Úrvinnsla!Z487</f>
        <v>3.7087885738400786E-2</v>
      </c>
    </row>
    <row r="488" spans="1:26" x14ac:dyDescent="0.25">
      <c r="B488" s="65" t="s">
        <v>57</v>
      </c>
      <c r="C488" s="73">
        <f>Úrvinnsla!C488</f>
        <v>374</v>
      </c>
      <c r="D488" s="74">
        <f>Úrvinnsla!D488</f>
        <v>210</v>
      </c>
      <c r="E488" s="75">
        <f>Úrvinnsla!E488</f>
        <v>164</v>
      </c>
      <c r="F488" s="76">
        <f>Úrvinnsla!F488</f>
        <v>340</v>
      </c>
      <c r="G488" s="77">
        <f>Úrvinnsla!G488</f>
        <v>176</v>
      </c>
      <c r="H488" s="78">
        <f>Úrvinnsla!H488</f>
        <v>164</v>
      </c>
      <c r="I488" s="79">
        <f>Úrvinnsla!I488</f>
        <v>46</v>
      </c>
      <c r="J488" s="74">
        <f>Úrvinnsla!J488</f>
        <v>24</v>
      </c>
      <c r="K488" s="75">
        <f>Úrvinnsla!K488</f>
        <v>22</v>
      </c>
      <c r="L488" s="76">
        <f>Úrvinnsla!L488</f>
        <v>11</v>
      </c>
      <c r="M488" s="77">
        <f>Úrvinnsla!M488</f>
        <v>8</v>
      </c>
      <c r="N488" s="78">
        <f>Úrvinnsla!N488</f>
        <v>3</v>
      </c>
      <c r="P488" s="36">
        <f>Úrvinnsla!P488</f>
        <v>771</v>
      </c>
      <c r="Q488" s="37">
        <f>Úrvinnsla!Q488</f>
        <v>418</v>
      </c>
      <c r="R488" s="38">
        <f>Úrvinnsla!R488</f>
        <v>353</v>
      </c>
      <c r="S488" s="43">
        <f>Úrvinnsla!S488</f>
        <v>-3.8735983690112129E-2</v>
      </c>
      <c r="T488" s="44">
        <f>Úrvinnsla!T488</f>
        <v>3.2712445556482256E-2</v>
      </c>
      <c r="V488" s="36">
        <f>Úrvinnsla!V488</f>
        <v>28238</v>
      </c>
      <c r="W488" s="37">
        <f>Úrvinnsla!W488</f>
        <v>14984</v>
      </c>
      <c r="X488" s="38">
        <f>Úrvinnsla!X488</f>
        <v>13246</v>
      </c>
      <c r="Y488" s="10">
        <f>Úrvinnsla!Y488</f>
        <v>-4.1061392042574064E-2</v>
      </c>
      <c r="Z488" s="44">
        <f>Úrvinnsla!Z488</f>
        <v>3.6298665175916713E-2</v>
      </c>
    </row>
    <row r="489" spans="1:26" x14ac:dyDescent="0.25">
      <c r="B489" s="65" t="s">
        <v>58</v>
      </c>
      <c r="C489" s="73">
        <f>Úrvinnsla!C489</f>
        <v>380</v>
      </c>
      <c r="D489" s="74">
        <f>Úrvinnsla!D489</f>
        <v>199</v>
      </c>
      <c r="E489" s="75">
        <f>Úrvinnsla!E489</f>
        <v>181</v>
      </c>
      <c r="F489" s="76">
        <f>Úrvinnsla!F489</f>
        <v>341</v>
      </c>
      <c r="G489" s="77">
        <f>Úrvinnsla!G489</f>
        <v>187</v>
      </c>
      <c r="H489" s="78">
        <f>Úrvinnsla!H489</f>
        <v>154</v>
      </c>
      <c r="I489" s="79">
        <f>Úrvinnsla!I489</f>
        <v>36</v>
      </c>
      <c r="J489" s="74">
        <f>Úrvinnsla!J489</f>
        <v>23</v>
      </c>
      <c r="K489" s="75">
        <f>Úrvinnsla!K489</f>
        <v>13</v>
      </c>
      <c r="L489" s="76">
        <f>Úrvinnsla!L489</f>
        <v>6</v>
      </c>
      <c r="M489" s="77">
        <f>Úrvinnsla!M489</f>
        <v>4</v>
      </c>
      <c r="N489" s="78">
        <f>Úrvinnsla!N489</f>
        <v>2</v>
      </c>
      <c r="P489" s="36">
        <f>Úrvinnsla!P489</f>
        <v>763</v>
      </c>
      <c r="Q489" s="37">
        <f>Úrvinnsla!Q489</f>
        <v>413</v>
      </c>
      <c r="R489" s="38">
        <f>Úrvinnsla!R489</f>
        <v>350</v>
      </c>
      <c r="S489" s="43">
        <f>Úrvinnsla!S489</f>
        <v>-3.8272634602909833E-2</v>
      </c>
      <c r="T489" s="44">
        <f>Úrvinnsla!T489</f>
        <v>3.2434436104160871E-2</v>
      </c>
      <c r="V489" s="36">
        <f>Úrvinnsla!V489</f>
        <v>25036</v>
      </c>
      <c r="W489" s="37">
        <f>Úrvinnsla!W489</f>
        <v>13062</v>
      </c>
      <c r="X489" s="38">
        <f>Úrvinnsla!X489</f>
        <v>11972</v>
      </c>
      <c r="Y489" s="10">
        <f>Úrvinnsla!Y489</f>
        <v>-3.5794440927663006E-2</v>
      </c>
      <c r="Z489" s="44">
        <f>Úrvinnsla!Z489</f>
        <v>3.2807460326594817E-2</v>
      </c>
    </row>
    <row r="490" spans="1:26" x14ac:dyDescent="0.25">
      <c r="B490" s="65" t="s">
        <v>59</v>
      </c>
      <c r="C490" s="73">
        <f>Úrvinnsla!C490</f>
        <v>302</v>
      </c>
      <c r="D490" s="74">
        <f>Úrvinnsla!D490</f>
        <v>172</v>
      </c>
      <c r="E490" s="75">
        <f>Úrvinnsla!E490</f>
        <v>130</v>
      </c>
      <c r="F490" s="76">
        <f>Úrvinnsla!F490</f>
        <v>314</v>
      </c>
      <c r="G490" s="77">
        <f>Úrvinnsla!G490</f>
        <v>159</v>
      </c>
      <c r="H490" s="78">
        <f>Úrvinnsla!H490</f>
        <v>155</v>
      </c>
      <c r="I490" s="79">
        <f>Úrvinnsla!I490</f>
        <v>31</v>
      </c>
      <c r="J490" s="74">
        <f>Úrvinnsla!J490</f>
        <v>14</v>
      </c>
      <c r="K490" s="75">
        <f>Úrvinnsla!K490</f>
        <v>17</v>
      </c>
      <c r="L490" s="76">
        <f>Úrvinnsla!L490</f>
        <v>4</v>
      </c>
      <c r="M490" s="77">
        <f>Úrvinnsla!M490</f>
        <v>3</v>
      </c>
      <c r="N490" s="78">
        <f>Úrvinnsla!N490</f>
        <v>1</v>
      </c>
      <c r="P490" s="36">
        <f>Úrvinnsla!P490</f>
        <v>651</v>
      </c>
      <c r="Q490" s="37">
        <f>Úrvinnsla!Q490</f>
        <v>348</v>
      </c>
      <c r="R490" s="38">
        <f>Úrvinnsla!R490</f>
        <v>303</v>
      </c>
      <c r="S490" s="43">
        <f>Úrvinnsla!S490</f>
        <v>-3.2249096469279953E-2</v>
      </c>
      <c r="T490" s="44">
        <f>Úrvinnsla!T490</f>
        <v>2.807895468445927E-2</v>
      </c>
      <c r="V490" s="36">
        <f>Úrvinnsla!V490</f>
        <v>24423</v>
      </c>
      <c r="W490" s="37">
        <f>Úrvinnsla!W490</f>
        <v>12583</v>
      </c>
      <c r="X490" s="38">
        <f>Úrvinnsla!X490</f>
        <v>11838</v>
      </c>
      <c r="Y490" s="10">
        <f>Úrvinnsla!Y490</f>
        <v>-3.4481813672698175E-2</v>
      </c>
      <c r="Z490" s="44">
        <f>Úrvinnsla!Z490</f>
        <v>3.2440253537105695E-2</v>
      </c>
    </row>
    <row r="491" spans="1:26" x14ac:dyDescent="0.25">
      <c r="B491" s="65" t="s">
        <v>60</v>
      </c>
      <c r="C491" s="73">
        <f>Úrvinnsla!C491</f>
        <v>264</v>
      </c>
      <c r="D491" s="74">
        <f>Úrvinnsla!D491</f>
        <v>144</v>
      </c>
      <c r="E491" s="75">
        <f>Úrvinnsla!E491</f>
        <v>120</v>
      </c>
      <c r="F491" s="76">
        <f>Úrvinnsla!F491</f>
        <v>313</v>
      </c>
      <c r="G491" s="77">
        <f>Úrvinnsla!G491</f>
        <v>153</v>
      </c>
      <c r="H491" s="78">
        <f>Úrvinnsla!H491</f>
        <v>160</v>
      </c>
      <c r="I491" s="79">
        <f>Úrvinnsla!I491</f>
        <v>34</v>
      </c>
      <c r="J491" s="74">
        <f>Úrvinnsla!J491</f>
        <v>15</v>
      </c>
      <c r="K491" s="75">
        <f>Úrvinnsla!K491</f>
        <v>19</v>
      </c>
      <c r="L491" s="76">
        <f>Úrvinnsla!L491</f>
        <v>7</v>
      </c>
      <c r="M491" s="77">
        <f>Úrvinnsla!M491</f>
        <v>4</v>
      </c>
      <c r="N491" s="78">
        <f>Úrvinnsla!N491</f>
        <v>3</v>
      </c>
      <c r="P491" s="36">
        <f>Úrvinnsla!P491</f>
        <v>618</v>
      </c>
      <c r="Q491" s="37">
        <f>Úrvinnsla!Q491</f>
        <v>316</v>
      </c>
      <c r="R491" s="38">
        <f>Úrvinnsla!R491</f>
        <v>302</v>
      </c>
      <c r="S491" s="43">
        <f>Úrvinnsla!S491</f>
        <v>-2.9283662311185246E-2</v>
      </c>
      <c r="T491" s="44">
        <f>Úrvinnsla!T491</f>
        <v>2.7986284867018811E-2</v>
      </c>
      <c r="V491" s="36">
        <f>Úrvinnsla!V491</f>
        <v>23353</v>
      </c>
      <c r="W491" s="37">
        <f>Úrvinnsla!W491</f>
        <v>11972</v>
      </c>
      <c r="X491" s="38">
        <f>Úrvinnsla!X491</f>
        <v>11380</v>
      </c>
      <c r="Y491" s="10">
        <f>Úrvinnsla!Y491</f>
        <v>-3.2807460326594817E-2</v>
      </c>
      <c r="Z491" s="44">
        <f>Úrvinnsla!Z491</f>
        <v>3.1185173614821999E-2</v>
      </c>
    </row>
    <row r="492" spans="1:26" x14ac:dyDescent="0.25">
      <c r="B492" s="65" t="s">
        <v>61</v>
      </c>
      <c r="C492" s="73">
        <f>Úrvinnsla!C492</f>
        <v>325</v>
      </c>
      <c r="D492" s="74">
        <f>Úrvinnsla!D492</f>
        <v>165</v>
      </c>
      <c r="E492" s="75">
        <f>Úrvinnsla!E492</f>
        <v>160</v>
      </c>
      <c r="F492" s="76">
        <f>Úrvinnsla!F492</f>
        <v>268</v>
      </c>
      <c r="G492" s="77">
        <f>Úrvinnsla!G492</f>
        <v>146</v>
      </c>
      <c r="H492" s="78">
        <f>Úrvinnsla!H492</f>
        <v>122</v>
      </c>
      <c r="I492" s="79">
        <f>Úrvinnsla!I492</f>
        <v>35</v>
      </c>
      <c r="J492" s="74">
        <f>Úrvinnsla!J492</f>
        <v>21</v>
      </c>
      <c r="K492" s="75">
        <f>Úrvinnsla!K492</f>
        <v>14</v>
      </c>
      <c r="L492" s="76">
        <f>Úrvinnsla!L492</f>
        <v>9</v>
      </c>
      <c r="M492" s="77">
        <f>Úrvinnsla!M492</f>
        <v>5</v>
      </c>
      <c r="N492" s="78">
        <f>Úrvinnsla!N492</f>
        <v>4</v>
      </c>
      <c r="P492" s="36">
        <f>Úrvinnsla!P492</f>
        <v>637</v>
      </c>
      <c r="Q492" s="37">
        <f>Úrvinnsla!Q492</f>
        <v>337</v>
      </c>
      <c r="R492" s="38">
        <f>Úrvinnsla!R492</f>
        <v>300</v>
      </c>
      <c r="S492" s="43">
        <f>Úrvinnsla!S492</f>
        <v>-3.1229728477434899E-2</v>
      </c>
      <c r="T492" s="44">
        <f>Úrvinnsla!T492</f>
        <v>2.7800945232137893E-2</v>
      </c>
      <c r="V492" s="36">
        <f>Úrvinnsla!V492</f>
        <v>20992</v>
      </c>
      <c r="W492" s="37">
        <f>Úrvinnsla!W492</f>
        <v>10621</v>
      </c>
      <c r="X492" s="38">
        <f>Úrvinnsla!X492</f>
        <v>10371</v>
      </c>
      <c r="Y492" s="10">
        <f>Úrvinnsla!Y492</f>
        <v>-2.9105248590775436E-2</v>
      </c>
      <c r="Z492" s="44">
        <f>Úrvinnsla!Z492</f>
        <v>2.8420161296952458E-2</v>
      </c>
    </row>
    <row r="493" spans="1:26" x14ac:dyDescent="0.25">
      <c r="B493" s="65" t="s">
        <v>62</v>
      </c>
      <c r="C493" s="73">
        <f>Úrvinnsla!C493</f>
        <v>317</v>
      </c>
      <c r="D493" s="74">
        <f>Úrvinnsla!D493</f>
        <v>179</v>
      </c>
      <c r="E493" s="75">
        <f>Úrvinnsla!E493</f>
        <v>138</v>
      </c>
      <c r="F493" s="76">
        <f>Úrvinnsla!F493</f>
        <v>322</v>
      </c>
      <c r="G493" s="77">
        <f>Úrvinnsla!G493</f>
        <v>153</v>
      </c>
      <c r="H493" s="78">
        <f>Úrvinnsla!H493</f>
        <v>169</v>
      </c>
      <c r="I493" s="79">
        <f>Úrvinnsla!I493</f>
        <v>46</v>
      </c>
      <c r="J493" s="74">
        <f>Úrvinnsla!J493</f>
        <v>22</v>
      </c>
      <c r="K493" s="75">
        <f>Úrvinnsla!K493</f>
        <v>24</v>
      </c>
      <c r="L493" s="76">
        <f>Úrvinnsla!L493</f>
        <v>13</v>
      </c>
      <c r="M493" s="77">
        <f>Úrvinnsla!M493</f>
        <v>8</v>
      </c>
      <c r="N493" s="78">
        <f>Úrvinnsla!N493</f>
        <v>5</v>
      </c>
      <c r="P493" s="36">
        <f>Úrvinnsla!P493</f>
        <v>698</v>
      </c>
      <c r="Q493" s="37">
        <f>Úrvinnsla!Q493</f>
        <v>362</v>
      </c>
      <c r="R493" s="38">
        <f>Úrvinnsla!R493</f>
        <v>336</v>
      </c>
      <c r="S493" s="43">
        <f>Úrvinnsla!S493</f>
        <v>-3.3546473913446388E-2</v>
      </c>
      <c r="T493" s="44">
        <f>Úrvinnsla!T493</f>
        <v>3.113705865999444E-2</v>
      </c>
      <c r="V493" s="36">
        <f>Úrvinnsla!V493</f>
        <v>21897</v>
      </c>
      <c r="W493" s="37">
        <f>Úrvinnsla!W493</f>
        <v>10785</v>
      </c>
      <c r="X493" s="38">
        <f>Úrvinnsla!X493</f>
        <v>11111</v>
      </c>
      <c r="Y493" s="10">
        <f>Úrvinnsla!Y493</f>
        <v>-2.9554665855523309E-2</v>
      </c>
      <c r="Z493" s="44">
        <f>Úrvinnsla!Z493</f>
        <v>3.0448019686668475E-2</v>
      </c>
    </row>
    <row r="494" spans="1:26" x14ac:dyDescent="0.25">
      <c r="B494" s="65" t="s">
        <v>63</v>
      </c>
      <c r="C494" s="73">
        <f>Úrvinnsla!C494</f>
        <v>319</v>
      </c>
      <c r="D494" s="74">
        <f>Úrvinnsla!D494</f>
        <v>175</v>
      </c>
      <c r="E494" s="75">
        <f>Úrvinnsla!E494</f>
        <v>144</v>
      </c>
      <c r="F494" s="76">
        <f>Úrvinnsla!F494</f>
        <v>311</v>
      </c>
      <c r="G494" s="77">
        <f>Úrvinnsla!G494</f>
        <v>163</v>
      </c>
      <c r="H494" s="78">
        <f>Úrvinnsla!H494</f>
        <v>148</v>
      </c>
      <c r="I494" s="79">
        <f>Úrvinnsla!I494</f>
        <v>42</v>
      </c>
      <c r="J494" s="74">
        <f>Úrvinnsla!J494</f>
        <v>25</v>
      </c>
      <c r="K494" s="75">
        <f>Úrvinnsla!K494</f>
        <v>17</v>
      </c>
      <c r="L494" s="76">
        <f>Úrvinnsla!L494</f>
        <v>8</v>
      </c>
      <c r="M494" s="77">
        <f>Úrvinnsla!M494</f>
        <v>3</v>
      </c>
      <c r="N494" s="78">
        <f>Úrvinnsla!N494</f>
        <v>5</v>
      </c>
      <c r="P494" s="36">
        <f>Úrvinnsla!P494</f>
        <v>680</v>
      </c>
      <c r="Q494" s="37">
        <f>Úrvinnsla!Q494</f>
        <v>366</v>
      </c>
      <c r="R494" s="38">
        <f>Úrvinnsla!R494</f>
        <v>314</v>
      </c>
      <c r="S494" s="43">
        <f>Úrvinnsla!S494</f>
        <v>-3.3917153183208232E-2</v>
      </c>
      <c r="T494" s="44">
        <f>Úrvinnsla!T494</f>
        <v>2.9098322676304328E-2</v>
      </c>
      <c r="V494" s="36">
        <f>Úrvinnsla!V494</f>
        <v>20557</v>
      </c>
      <c r="W494" s="37">
        <f>Úrvinnsla!W494</f>
        <v>10311</v>
      </c>
      <c r="X494" s="38">
        <f>Úrvinnsla!X494</f>
        <v>10246</v>
      </c>
      <c r="Y494" s="10">
        <f>Úrvinnsla!Y494</f>
        <v>-2.8255740346434941E-2</v>
      </c>
      <c r="Z494" s="44">
        <f>Úrvinnsla!Z494</f>
        <v>2.8077617650040968E-2</v>
      </c>
    </row>
    <row r="495" spans="1:26" x14ac:dyDescent="0.25">
      <c r="B495" s="65" t="s">
        <v>64</v>
      </c>
      <c r="C495" s="73">
        <f>Úrvinnsla!C495</f>
        <v>219</v>
      </c>
      <c r="D495" s="74">
        <f>Úrvinnsla!D495</f>
        <v>128</v>
      </c>
      <c r="E495" s="75">
        <f>Úrvinnsla!E495</f>
        <v>91</v>
      </c>
      <c r="F495" s="76">
        <f>Úrvinnsla!F495</f>
        <v>276</v>
      </c>
      <c r="G495" s="77">
        <f>Úrvinnsla!G495</f>
        <v>146</v>
      </c>
      <c r="H495" s="78">
        <f>Úrvinnsla!H495</f>
        <v>130</v>
      </c>
      <c r="I495" s="79">
        <f>Úrvinnsla!I495</f>
        <v>44</v>
      </c>
      <c r="J495" s="74">
        <f>Úrvinnsla!J495</f>
        <v>24</v>
      </c>
      <c r="K495" s="75">
        <f>Úrvinnsla!K495</f>
        <v>20</v>
      </c>
      <c r="L495" s="76">
        <f>Úrvinnsla!L495</f>
        <v>8</v>
      </c>
      <c r="M495" s="77">
        <f>Úrvinnsla!M495</f>
        <v>5</v>
      </c>
      <c r="N495" s="78">
        <f>Úrvinnsla!N495</f>
        <v>3</v>
      </c>
      <c r="P495" s="36">
        <f>Úrvinnsla!P495</f>
        <v>547</v>
      </c>
      <c r="Q495" s="37">
        <f>Úrvinnsla!Q495</f>
        <v>303</v>
      </c>
      <c r="R495" s="38">
        <f>Úrvinnsla!R495</f>
        <v>244</v>
      </c>
      <c r="S495" s="43">
        <f>Úrvinnsla!S495</f>
        <v>-2.807895468445927E-2</v>
      </c>
      <c r="T495" s="44">
        <f>Úrvinnsla!T495</f>
        <v>2.2611435455472152E-2</v>
      </c>
      <c r="V495" s="36">
        <f>Úrvinnsla!V495</f>
        <v>17818</v>
      </c>
      <c r="W495" s="37">
        <f>Úrvinnsla!W495</f>
        <v>8897</v>
      </c>
      <c r="X495" s="38">
        <f>Úrvinnsla!X495</f>
        <v>8921</v>
      </c>
      <c r="Y495" s="10">
        <f>Úrvinnsla!Y495</f>
        <v>-2.4380886612572174E-2</v>
      </c>
      <c r="Z495" s="44">
        <f>Úrvinnsla!Z495</f>
        <v>2.444665499277918E-2</v>
      </c>
    </row>
    <row r="496" spans="1:26" x14ac:dyDescent="0.25">
      <c r="B496" s="65" t="s">
        <v>65</v>
      </c>
      <c r="C496" s="73">
        <f>Úrvinnsla!C496</f>
        <v>215</v>
      </c>
      <c r="D496" s="74">
        <f>Úrvinnsla!D496</f>
        <v>118</v>
      </c>
      <c r="E496" s="75">
        <f>Úrvinnsla!E496</f>
        <v>97</v>
      </c>
      <c r="F496" s="76">
        <f>Úrvinnsla!F496</f>
        <v>218</v>
      </c>
      <c r="G496" s="77">
        <f>Úrvinnsla!G496</f>
        <v>125</v>
      </c>
      <c r="H496" s="78">
        <f>Úrvinnsla!H496</f>
        <v>93</v>
      </c>
      <c r="I496" s="79">
        <f>Úrvinnsla!I496</f>
        <v>42</v>
      </c>
      <c r="J496" s="74">
        <f>Úrvinnsla!J496</f>
        <v>24</v>
      </c>
      <c r="K496" s="75">
        <f>Úrvinnsla!K496</f>
        <v>18</v>
      </c>
      <c r="L496" s="76">
        <f>Úrvinnsla!L496</f>
        <v>6</v>
      </c>
      <c r="M496" s="77">
        <f>Úrvinnsla!M496</f>
        <v>5</v>
      </c>
      <c r="N496" s="78">
        <f>Úrvinnsla!N496</f>
        <v>1</v>
      </c>
      <c r="P496" s="36">
        <f>Úrvinnsla!P496</f>
        <v>481</v>
      </c>
      <c r="Q496" s="37">
        <f>Úrvinnsla!Q496</f>
        <v>272</v>
      </c>
      <c r="R496" s="38">
        <f>Úrvinnsla!R496</f>
        <v>209</v>
      </c>
      <c r="S496" s="43">
        <f>Úrvinnsla!S496</f>
        <v>-2.5206190343805022E-2</v>
      </c>
      <c r="T496" s="44">
        <f>Úrvinnsla!T496</f>
        <v>1.9367991845056064E-2</v>
      </c>
      <c r="V496" s="36">
        <f>Úrvinnsla!V496</f>
        <v>14631</v>
      </c>
      <c r="W496" s="37">
        <f>Úrvinnsla!W496</f>
        <v>7304</v>
      </c>
      <c r="X496" s="38">
        <f>Úrvinnsla!X496</f>
        <v>7327</v>
      </c>
      <c r="Y496" s="10">
        <f>Úrvinnsla!Y496</f>
        <v>-2.0015510376332153E-2</v>
      </c>
      <c r="Z496" s="44">
        <f>Úrvinnsla!Z496</f>
        <v>2.0078538407363865E-2</v>
      </c>
    </row>
    <row r="497" spans="1:26" x14ac:dyDescent="0.25">
      <c r="B497" s="65" t="s">
        <v>66</v>
      </c>
      <c r="C497" s="73">
        <f>Úrvinnsla!C497</f>
        <v>179</v>
      </c>
      <c r="D497" s="74">
        <f>Úrvinnsla!D497</f>
        <v>95</v>
      </c>
      <c r="E497" s="75">
        <f>Úrvinnsla!E497</f>
        <v>84</v>
      </c>
      <c r="F497" s="76">
        <f>Úrvinnsla!F497</f>
        <v>178</v>
      </c>
      <c r="G497" s="77">
        <f>Úrvinnsla!G497</f>
        <v>88</v>
      </c>
      <c r="H497" s="78">
        <f>Úrvinnsla!H497</f>
        <v>90</v>
      </c>
      <c r="I497" s="79">
        <f>Úrvinnsla!I497</f>
        <v>28</v>
      </c>
      <c r="J497" s="74">
        <f>Úrvinnsla!J497</f>
        <v>14</v>
      </c>
      <c r="K497" s="75">
        <f>Úrvinnsla!K497</f>
        <v>14</v>
      </c>
      <c r="L497" s="76">
        <f>Úrvinnsla!L497</f>
        <v>3</v>
      </c>
      <c r="M497" s="77">
        <f>Úrvinnsla!M497</f>
        <v>1</v>
      </c>
      <c r="N497" s="78">
        <f>Úrvinnsla!N497</f>
        <v>2</v>
      </c>
      <c r="P497" s="36">
        <f>Úrvinnsla!P497</f>
        <v>388</v>
      </c>
      <c r="Q497" s="37">
        <f>Úrvinnsla!Q497</f>
        <v>198</v>
      </c>
      <c r="R497" s="38">
        <f>Úrvinnsla!R497</f>
        <v>190</v>
      </c>
      <c r="S497" s="43">
        <f>Úrvinnsla!S497</f>
        <v>-1.834862385321101E-2</v>
      </c>
      <c r="T497" s="44">
        <f>Úrvinnsla!T497</f>
        <v>1.7607265313687333E-2</v>
      </c>
      <c r="V497" s="36">
        <f>Úrvinnsla!V497</f>
        <v>10515</v>
      </c>
      <c r="W497" s="37">
        <f>Úrvinnsla!W497</f>
        <v>5117</v>
      </c>
      <c r="X497" s="38">
        <f>Úrvinnsla!X497</f>
        <v>5398</v>
      </c>
      <c r="Y497" s="10">
        <f>Úrvinnsla!Y497</f>
        <v>-1.4022366729968733E-2</v>
      </c>
      <c r="Z497" s="44">
        <f>Úrvinnsla!Z497</f>
        <v>1.4792404848225761E-2</v>
      </c>
    </row>
    <row r="498" spans="1:26" x14ac:dyDescent="0.25">
      <c r="B498" s="65" t="s">
        <v>67</v>
      </c>
      <c r="C498" s="73">
        <f>Úrvinnsla!C498</f>
        <v>76</v>
      </c>
      <c r="D498" s="74">
        <f>Úrvinnsla!D498</f>
        <v>34</v>
      </c>
      <c r="E498" s="75">
        <f>Úrvinnsla!E498</f>
        <v>42</v>
      </c>
      <c r="F498" s="76">
        <f>Úrvinnsla!F498</f>
        <v>117</v>
      </c>
      <c r="G498" s="77">
        <f>Úrvinnsla!G498</f>
        <v>67</v>
      </c>
      <c r="H498" s="78">
        <f>Úrvinnsla!H498</f>
        <v>50</v>
      </c>
      <c r="I498" s="79">
        <f>Úrvinnsla!I498</f>
        <v>17</v>
      </c>
      <c r="J498" s="74">
        <f>Úrvinnsla!J498</f>
        <v>9</v>
      </c>
      <c r="K498" s="75">
        <f>Úrvinnsla!K498</f>
        <v>8</v>
      </c>
      <c r="L498" s="76">
        <f>Úrvinnsla!L498</f>
        <v>0</v>
      </c>
      <c r="M498" s="77">
        <f>Úrvinnsla!M498</f>
        <v>0</v>
      </c>
      <c r="N498" s="78">
        <f>Úrvinnsla!N498</f>
        <v>0</v>
      </c>
      <c r="P498" s="36">
        <f>Úrvinnsla!P498</f>
        <v>210</v>
      </c>
      <c r="Q498" s="37">
        <f>Úrvinnsla!Q498</f>
        <v>110</v>
      </c>
      <c r="R498" s="38">
        <f>Úrvinnsla!R498</f>
        <v>100</v>
      </c>
      <c r="S498" s="43">
        <f>Úrvinnsla!S498</f>
        <v>-1.0193679918450561E-2</v>
      </c>
      <c r="T498" s="44">
        <f>Úrvinnsla!T498</f>
        <v>9.2669817440459643E-3</v>
      </c>
      <c r="V498" s="36">
        <f>Úrvinnsla!V498</f>
        <v>6390</v>
      </c>
      <c r="W498" s="37">
        <f>Úrvinnsla!W498</f>
        <v>3003</v>
      </c>
      <c r="X498" s="38">
        <f>Úrvinnsla!X498</f>
        <v>3387</v>
      </c>
      <c r="Y498" s="10">
        <f>Úrvinnsla!Y498</f>
        <v>-8.2292685734016227E-3</v>
      </c>
      <c r="Z498" s="44">
        <f>Úrvinnsla!Z498</f>
        <v>9.2815626567137183E-3</v>
      </c>
    </row>
    <row r="499" spans="1:26" x14ac:dyDescent="0.25">
      <c r="B499" s="65" t="s">
        <v>68</v>
      </c>
      <c r="C499" s="73">
        <f>Úrvinnsla!C499</f>
        <v>56</v>
      </c>
      <c r="D499" s="74">
        <f>Úrvinnsla!D499</f>
        <v>25</v>
      </c>
      <c r="E499" s="75">
        <f>Úrvinnsla!E499</f>
        <v>31</v>
      </c>
      <c r="F499" s="76">
        <f>Úrvinnsla!F499</f>
        <v>57</v>
      </c>
      <c r="G499" s="77">
        <f>Úrvinnsla!G499</f>
        <v>27</v>
      </c>
      <c r="H499" s="78">
        <f>Úrvinnsla!H499</f>
        <v>30</v>
      </c>
      <c r="I499" s="79">
        <f>Úrvinnsla!I499</f>
        <v>13</v>
      </c>
      <c r="J499" s="74">
        <f>Úrvinnsla!J499</f>
        <v>1</v>
      </c>
      <c r="K499" s="75">
        <f>Úrvinnsla!K499</f>
        <v>12</v>
      </c>
      <c r="L499" s="76">
        <f>Úrvinnsla!L499</f>
        <v>0</v>
      </c>
      <c r="M499" s="77">
        <f>Úrvinnsla!M499</f>
        <v>0</v>
      </c>
      <c r="N499" s="78">
        <f>Úrvinnsla!N499</f>
        <v>0</v>
      </c>
      <c r="P499" s="36">
        <f>Úrvinnsla!P499</f>
        <v>126</v>
      </c>
      <c r="Q499" s="37">
        <f>Úrvinnsla!Q499</f>
        <v>53</v>
      </c>
      <c r="R499" s="38">
        <f>Úrvinnsla!R499</f>
        <v>73</v>
      </c>
      <c r="S499" s="43">
        <f>Úrvinnsla!S499</f>
        <v>-4.9115003243443613E-3</v>
      </c>
      <c r="T499" s="44">
        <f>Úrvinnsla!T499</f>
        <v>6.764896673153554E-3</v>
      </c>
      <c r="V499" s="36">
        <f>Úrvinnsla!V499</f>
        <v>4080</v>
      </c>
      <c r="W499" s="37">
        <f>Úrvinnsla!W499</f>
        <v>1730</v>
      </c>
      <c r="X499" s="38">
        <f>Úrvinnsla!X499</f>
        <v>2350</v>
      </c>
      <c r="Y499" s="10">
        <f>Úrvinnsla!Y499</f>
        <v>-4.7408040732550144E-3</v>
      </c>
      <c r="Z499" s="44">
        <f>Úrvinnsla!Z499</f>
        <v>6.4398205619360018E-3</v>
      </c>
    </row>
    <row r="500" spans="1:26" x14ac:dyDescent="0.25">
      <c r="B500" s="65" t="s">
        <v>69</v>
      </c>
      <c r="C500" s="73">
        <f>Úrvinnsla!C500</f>
        <v>21</v>
      </c>
      <c r="D500" s="74">
        <f>Úrvinnsla!D500</f>
        <v>12</v>
      </c>
      <c r="E500" s="75">
        <f>Úrvinnsla!E500</f>
        <v>9</v>
      </c>
      <c r="F500" s="76">
        <f>Úrvinnsla!F500</f>
        <v>20</v>
      </c>
      <c r="G500" s="77">
        <f>Úrvinnsla!G500</f>
        <v>9</v>
      </c>
      <c r="H500" s="78">
        <f>Úrvinnsla!H500</f>
        <v>11</v>
      </c>
      <c r="I500" s="79">
        <f>Úrvinnsla!I500</f>
        <v>5</v>
      </c>
      <c r="J500" s="74">
        <f>Úrvinnsla!J500</f>
        <v>2</v>
      </c>
      <c r="K500" s="75">
        <f>Úrvinnsla!K500</f>
        <v>3</v>
      </c>
      <c r="L500" s="76">
        <f>Úrvinnsla!L500</f>
        <v>0</v>
      </c>
      <c r="M500" s="77">
        <f>Úrvinnsla!M500</f>
        <v>0</v>
      </c>
      <c r="N500" s="78">
        <f>Úrvinnsla!N500</f>
        <v>0</v>
      </c>
      <c r="P500" s="36">
        <f>Úrvinnsla!P500</f>
        <v>46</v>
      </c>
      <c r="Q500" s="37">
        <f>Úrvinnsla!Q500</f>
        <v>23</v>
      </c>
      <c r="R500" s="38">
        <f>Úrvinnsla!R500</f>
        <v>23</v>
      </c>
      <c r="S500" s="43">
        <f>Úrvinnsla!S500</f>
        <v>-2.1314058011305719E-3</v>
      </c>
      <c r="T500" s="44">
        <f>Úrvinnsla!T500</f>
        <v>2.1314058011305719E-3</v>
      </c>
      <c r="V500" s="36">
        <f>Úrvinnsla!V500</f>
        <v>2015</v>
      </c>
      <c r="W500" s="37">
        <f>Úrvinnsla!W500</f>
        <v>755</v>
      </c>
      <c r="X500" s="38">
        <f>Úrvinnsla!X500</f>
        <v>1260</v>
      </c>
      <c r="Y500" s="10">
        <f>Úrvinnsla!Y500</f>
        <v>-2.0689636273453962E-3</v>
      </c>
      <c r="Z500" s="44">
        <f>Úrvinnsla!Z500</f>
        <v>3.4528399608678138E-3</v>
      </c>
    </row>
    <row r="501" spans="1:26" x14ac:dyDescent="0.25">
      <c r="B501" s="65" t="s">
        <v>70</v>
      </c>
      <c r="C501" s="73">
        <f>Úrvinnsla!C501</f>
        <v>4</v>
      </c>
      <c r="D501" s="74">
        <f>Úrvinnsla!D501</f>
        <v>0</v>
      </c>
      <c r="E501" s="75">
        <f>Úrvinnsla!E501</f>
        <v>4</v>
      </c>
      <c r="F501" s="76">
        <f>Úrvinnsla!F501</f>
        <v>5</v>
      </c>
      <c r="G501" s="77">
        <f>Úrvinnsla!G501</f>
        <v>2</v>
      </c>
      <c r="H501" s="78">
        <f>Úrvinnsla!H501</f>
        <v>3</v>
      </c>
      <c r="I501" s="79">
        <f>Úrvinnsla!I501</f>
        <v>2</v>
      </c>
      <c r="J501" s="74">
        <f>Úrvinnsla!J501</f>
        <v>0</v>
      </c>
      <c r="K501" s="75">
        <f>Úrvinnsla!K501</f>
        <v>2</v>
      </c>
      <c r="L501" s="76">
        <f>Úrvinnsla!L501</f>
        <v>0</v>
      </c>
      <c r="M501" s="77">
        <f>Úrvinnsla!M501</f>
        <v>0</v>
      </c>
      <c r="N501" s="78">
        <f>Úrvinnsla!N501</f>
        <v>0</v>
      </c>
      <c r="P501" s="36">
        <f>Úrvinnsla!P501</f>
        <v>11</v>
      </c>
      <c r="Q501" s="37">
        <f>Úrvinnsla!Q501</f>
        <v>2</v>
      </c>
      <c r="R501" s="38">
        <f>Úrvinnsla!R501</f>
        <v>9</v>
      </c>
      <c r="S501" s="43">
        <f>Úrvinnsla!S501</f>
        <v>-1.8533963488091929E-4</v>
      </c>
      <c r="T501" s="44">
        <f>Úrvinnsla!T501</f>
        <v>8.3402835696413675E-4</v>
      </c>
      <c r="V501" s="36">
        <f>Úrvinnsla!V501</f>
        <v>475</v>
      </c>
      <c r="W501" s="37">
        <f>Úrvinnsla!W501</f>
        <v>143</v>
      </c>
      <c r="X501" s="38">
        <f>Úrvinnsla!X501</f>
        <v>332</v>
      </c>
      <c r="Y501" s="10">
        <f>Úrvinnsla!Y501</f>
        <v>-3.9186993206674392E-4</v>
      </c>
      <c r="Z501" s="44">
        <f>Úrvinnsla!Z501</f>
        <v>9.0979592619691606E-4</v>
      </c>
    </row>
    <row r="502" spans="1:26" ht="15.75" thickBot="1" x14ac:dyDescent="0.3">
      <c r="B502" s="65" t="s">
        <v>71</v>
      </c>
      <c r="C502" s="80">
        <f>Úrvinnsla!C502</f>
        <v>1</v>
      </c>
      <c r="D502" s="81">
        <f>Úrvinnsla!D502</f>
        <v>0</v>
      </c>
      <c r="E502" s="82">
        <f>Úrvinnsla!E502</f>
        <v>1</v>
      </c>
      <c r="F502" s="83">
        <f>Úrvinnsla!F502</f>
        <v>0</v>
      </c>
      <c r="G502" s="84">
        <f>Úrvinnsla!G502</f>
        <v>0</v>
      </c>
      <c r="H502" s="85">
        <f>Úrvinnsla!H502</f>
        <v>0</v>
      </c>
      <c r="I502" s="86">
        <f>Úrvinnsla!I502</f>
        <v>0</v>
      </c>
      <c r="J502" s="81">
        <f>Úrvinnsla!J502</f>
        <v>0</v>
      </c>
      <c r="K502" s="82">
        <f>Úrvinnsla!K502</f>
        <v>0</v>
      </c>
      <c r="L502" s="83">
        <f>Úrvinnsla!L502</f>
        <v>0</v>
      </c>
      <c r="M502" s="84">
        <f>Úrvinnsla!M502</f>
        <v>0</v>
      </c>
      <c r="N502" s="85">
        <f>Úrvinnsla!N502</f>
        <v>0</v>
      </c>
      <c r="P502" s="39">
        <f>Úrvinnsla!P502</f>
        <v>1</v>
      </c>
      <c r="Q502" s="40">
        <f>Úrvinnsla!Q502</f>
        <v>0</v>
      </c>
      <c r="R502" s="41">
        <f>Úrvinnsla!R502</f>
        <v>1</v>
      </c>
      <c r="S502" s="45">
        <f>Úrvinnsla!S502</f>
        <v>0</v>
      </c>
      <c r="T502" s="46">
        <f>Úrvinnsla!T502</f>
        <v>9.2669817440459645E-5</v>
      </c>
      <c r="V502" s="39">
        <f>Úrvinnsla!V502</f>
        <v>44</v>
      </c>
      <c r="W502" s="40">
        <f>Úrvinnsla!W502</f>
        <v>8</v>
      </c>
      <c r="X502" s="41">
        <f>Úrvinnsla!X502</f>
        <v>36</v>
      </c>
      <c r="Y502" s="51">
        <f>Úrvinnsla!Y502</f>
        <v>-2.1922793402335324E-5</v>
      </c>
      <c r="Z502" s="46">
        <f>Úrvinnsla!Z502</f>
        <v>9.8652570310508959E-5</v>
      </c>
    </row>
    <row r="503" spans="1:26" x14ac:dyDescent="0.25">
      <c r="C503" s="107"/>
      <c r="D503" s="107"/>
      <c r="H503" s="107"/>
      <c r="I503" s="107"/>
      <c r="J503" s="108"/>
      <c r="O503" s="2" t="s">
        <v>46</v>
      </c>
      <c r="P503" s="9">
        <f>SUM(P482:P502)</f>
        <v>10791</v>
      </c>
      <c r="Q503" s="9">
        <f>SUM(Q482:Q502)</f>
        <v>5691</v>
      </c>
      <c r="R503" s="9">
        <f>SUM(R482:R502)</f>
        <v>5100</v>
      </c>
      <c r="U503" s="2" t="s">
        <v>46</v>
      </c>
      <c r="V503" s="9">
        <f>SUM(V482:V502)</f>
        <v>364917</v>
      </c>
      <c r="W503" s="9">
        <f>SUM(W482:W502)</f>
        <v>185754</v>
      </c>
      <c r="X503" s="9">
        <f>SUM(X482:X502)</f>
        <v>179093</v>
      </c>
    </row>
    <row r="504" spans="1:26" ht="15.75" thickBot="1" x14ac:dyDescent="0.3"/>
    <row r="505" spans="1:26" ht="21.75" thickBot="1" x14ac:dyDescent="0.4">
      <c r="A505" s="2" t="s">
        <v>44</v>
      </c>
      <c r="B505" s="64" t="s">
        <v>73</v>
      </c>
      <c r="C505" s="127" t="s">
        <v>34</v>
      </c>
      <c r="D505" s="128"/>
      <c r="E505" s="129"/>
      <c r="F505" s="127" t="s">
        <v>35</v>
      </c>
      <c r="G505" s="128"/>
      <c r="H505" s="129"/>
      <c r="I505" s="127" t="s">
        <v>36</v>
      </c>
      <c r="J505" s="128"/>
      <c r="K505" s="129"/>
      <c r="L505" s="127" t="s">
        <v>37</v>
      </c>
      <c r="M505" s="128"/>
      <c r="N505" s="129"/>
      <c r="O505" s="42"/>
      <c r="P505" s="130" t="s">
        <v>44</v>
      </c>
      <c r="Q505" s="131"/>
      <c r="R505" s="132"/>
      <c r="S505" s="133" t="str">
        <f>B505</f>
        <v>2023</v>
      </c>
      <c r="T505" s="134"/>
      <c r="V505" s="130" t="s">
        <v>45</v>
      </c>
      <c r="W505" s="131"/>
      <c r="X505" s="132"/>
      <c r="Y505" s="133" t="str">
        <f>B505</f>
        <v>2023</v>
      </c>
      <c r="Z505" s="134"/>
    </row>
    <row r="506" spans="1:26" ht="15.75" thickBot="1" x14ac:dyDescent="0.3">
      <c r="A506" s="2"/>
      <c r="B506" s="65"/>
      <c r="C506" s="13" t="s">
        <v>46</v>
      </c>
      <c r="D506" s="12" t="s">
        <v>47</v>
      </c>
      <c r="E506" s="14" t="s">
        <v>48</v>
      </c>
      <c r="F506" s="13" t="s">
        <v>46</v>
      </c>
      <c r="G506" s="12" t="s">
        <v>47</v>
      </c>
      <c r="H506" s="14" t="s">
        <v>48</v>
      </c>
      <c r="I506" s="13" t="s">
        <v>46</v>
      </c>
      <c r="J506" s="12" t="s">
        <v>47</v>
      </c>
      <c r="K506" s="14" t="s">
        <v>48</v>
      </c>
      <c r="L506" s="13" t="s">
        <v>46</v>
      </c>
      <c r="M506" s="12" t="s">
        <v>47</v>
      </c>
      <c r="N506" s="14" t="s">
        <v>48</v>
      </c>
      <c r="O506" s="12"/>
      <c r="P506" s="21" t="s">
        <v>46</v>
      </c>
      <c r="Q506" s="22" t="s">
        <v>47</v>
      </c>
      <c r="R506" s="23" t="s">
        <v>48</v>
      </c>
      <c r="S506" s="18" t="s">
        <v>49</v>
      </c>
      <c r="T506" s="20" t="s">
        <v>50</v>
      </c>
      <c r="U506" s="2"/>
      <c r="V506" s="15" t="s">
        <v>46</v>
      </c>
      <c r="W506" s="16" t="s">
        <v>47</v>
      </c>
      <c r="X506" s="17" t="s">
        <v>48</v>
      </c>
      <c r="Y506" s="18" t="s">
        <v>49</v>
      </c>
      <c r="Z506" s="20" t="s">
        <v>50</v>
      </c>
    </row>
    <row r="507" spans="1:26" x14ac:dyDescent="0.25">
      <c r="B507" s="65" t="s">
        <v>51</v>
      </c>
      <c r="C507" s="66">
        <f>Úrvinnsla!C507</f>
        <v>280</v>
      </c>
      <c r="D507" s="67">
        <f>Úrvinnsla!D507</f>
        <v>144</v>
      </c>
      <c r="E507" s="68">
        <f>Úrvinnsla!E507</f>
        <v>136</v>
      </c>
      <c r="F507" s="69">
        <f>Úrvinnsla!F507</f>
        <v>266</v>
      </c>
      <c r="G507" s="70">
        <f>Úrvinnsla!G507</f>
        <v>125</v>
      </c>
      <c r="H507" s="71">
        <f>Úrvinnsla!H507</f>
        <v>141</v>
      </c>
      <c r="I507" s="72">
        <f>Úrvinnsla!I507</f>
        <v>38</v>
      </c>
      <c r="J507" s="67">
        <f>Úrvinnsla!J507</f>
        <v>18</v>
      </c>
      <c r="K507" s="68">
        <f>Úrvinnsla!K507</f>
        <v>20</v>
      </c>
      <c r="L507" s="69">
        <f>Úrvinnsla!L507</f>
        <v>0</v>
      </c>
      <c r="M507" s="70">
        <f>Úrvinnsla!M507</f>
        <v>0</v>
      </c>
      <c r="N507" s="71">
        <f>Úrvinnsla!N507</f>
        <v>0</v>
      </c>
      <c r="P507" s="33">
        <f>Úrvinnsla!P507</f>
        <v>584</v>
      </c>
      <c r="Q507" s="34">
        <f>Úrvinnsla!Q507</f>
        <v>287</v>
      </c>
      <c r="R507" s="35">
        <f>Úrvinnsla!R507</f>
        <v>297</v>
      </c>
      <c r="S507" s="43">
        <f>Úrvinnsla!S507</f>
        <v>-2.6376252182703796E-2</v>
      </c>
      <c r="T507" s="44">
        <f>Úrvinnsla!T507</f>
        <v>2.729528535980149E-2</v>
      </c>
      <c r="V507" s="33">
        <f>Úrvinnsla!V507</f>
        <v>22842</v>
      </c>
      <c r="W507" s="34">
        <f>Úrvinnsla!W507</f>
        <v>11959</v>
      </c>
      <c r="X507" s="35">
        <f>Úrvinnsla!X507</f>
        <v>10882</v>
      </c>
      <c r="Y507" s="50">
        <f>Úrvinnsla!Y507</f>
        <v>-3.1872138330250682E-2</v>
      </c>
      <c r="Z507" s="48">
        <f>Úrvinnsla!Z507</f>
        <v>2.9001806949559988E-2</v>
      </c>
    </row>
    <row r="508" spans="1:26" x14ac:dyDescent="0.25">
      <c r="B508" s="65" t="s">
        <v>52</v>
      </c>
      <c r="C508" s="73">
        <f>Úrvinnsla!C508</f>
        <v>350</v>
      </c>
      <c r="D508" s="74">
        <f>Úrvinnsla!D508</f>
        <v>186</v>
      </c>
      <c r="E508" s="75">
        <f>Úrvinnsla!E508</f>
        <v>164</v>
      </c>
      <c r="F508" s="76">
        <f>Úrvinnsla!F508</f>
        <v>350</v>
      </c>
      <c r="G508" s="77">
        <f>Úrvinnsla!G508</f>
        <v>173</v>
      </c>
      <c r="H508" s="78">
        <f>Úrvinnsla!H508</f>
        <v>177</v>
      </c>
      <c r="I508" s="79">
        <f>Úrvinnsla!I508</f>
        <v>36</v>
      </c>
      <c r="J508" s="74">
        <f>Úrvinnsla!J508</f>
        <v>12</v>
      </c>
      <c r="K508" s="75">
        <f>Úrvinnsla!K508</f>
        <v>24</v>
      </c>
      <c r="L508" s="76">
        <f>Úrvinnsla!L508</f>
        <v>0</v>
      </c>
      <c r="M508" s="77">
        <f>Úrvinnsla!M508</f>
        <v>0</v>
      </c>
      <c r="N508" s="78">
        <f>Úrvinnsla!N508</f>
        <v>0</v>
      </c>
      <c r="P508" s="36">
        <f>Úrvinnsla!P508</f>
        <v>736</v>
      </c>
      <c r="Q508" s="37">
        <f>Úrvinnsla!Q508</f>
        <v>371</v>
      </c>
      <c r="R508" s="38">
        <f>Úrvinnsla!R508</f>
        <v>365</v>
      </c>
      <c r="S508" s="43">
        <f>Úrvinnsla!S508</f>
        <v>-3.4096130870324419E-2</v>
      </c>
      <c r="T508" s="44">
        <f>Úrvinnsla!T508</f>
        <v>3.3544710964065805E-2</v>
      </c>
      <c r="V508" s="36">
        <f>Úrvinnsla!V508</f>
        <v>22218</v>
      </c>
      <c r="W508" s="37">
        <f>Úrvinnsla!W508</f>
        <v>11313</v>
      </c>
      <c r="X508" s="38">
        <f>Úrvinnsla!X508</f>
        <v>10905</v>
      </c>
      <c r="Y508" s="10">
        <f>Úrvinnsla!Y508</f>
        <v>-3.015047252530529E-2</v>
      </c>
      <c r="Z508" s="44">
        <f>Úrvinnsla!Z508</f>
        <v>2.9063104648497675E-2</v>
      </c>
    </row>
    <row r="509" spans="1:26" x14ac:dyDescent="0.25">
      <c r="B509" s="65" t="s">
        <v>53</v>
      </c>
      <c r="C509" s="73">
        <f>Úrvinnsla!C509</f>
        <v>359</v>
      </c>
      <c r="D509" s="74">
        <f>Úrvinnsla!D509</f>
        <v>186</v>
      </c>
      <c r="E509" s="75">
        <f>Úrvinnsla!E509</f>
        <v>172</v>
      </c>
      <c r="F509" s="76">
        <f>Úrvinnsla!F509</f>
        <v>328</v>
      </c>
      <c r="G509" s="77">
        <f>Úrvinnsla!G509</f>
        <v>173</v>
      </c>
      <c r="H509" s="78">
        <f>Úrvinnsla!H509</f>
        <v>155</v>
      </c>
      <c r="I509" s="79">
        <f>Úrvinnsla!I509</f>
        <v>38</v>
      </c>
      <c r="J509" s="74">
        <f>Úrvinnsla!J509</f>
        <v>18</v>
      </c>
      <c r="K509" s="75">
        <f>Úrvinnsla!K509</f>
        <v>20</v>
      </c>
      <c r="L509" s="76">
        <f>Úrvinnsla!L509</f>
        <v>2</v>
      </c>
      <c r="M509" s="77">
        <f>Úrvinnsla!M509</f>
        <v>0</v>
      </c>
      <c r="N509" s="78">
        <f>Úrvinnsla!N509</f>
        <v>2</v>
      </c>
      <c r="P509" s="36">
        <f>Úrvinnsla!P509</f>
        <v>727</v>
      </c>
      <c r="Q509" s="37">
        <f>Úrvinnsla!Q509</f>
        <v>377</v>
      </c>
      <c r="R509" s="38">
        <f>Úrvinnsla!R509</f>
        <v>349</v>
      </c>
      <c r="S509" s="43">
        <f>Úrvinnsla!S509</f>
        <v>-3.4647550776583033E-2</v>
      </c>
      <c r="T509" s="44">
        <f>Úrvinnsla!T509</f>
        <v>3.2074257880709493E-2</v>
      </c>
      <c r="V509" s="36">
        <f>Úrvinnsla!V509</f>
        <v>24935</v>
      </c>
      <c r="W509" s="37">
        <f>Úrvinnsla!W509</f>
        <v>12839</v>
      </c>
      <c r="X509" s="38">
        <f>Úrvinnsla!X509</f>
        <v>12094</v>
      </c>
      <c r="Y509" s="10">
        <f>Úrvinnsla!Y509</f>
        <v>-3.4217441593953381E-2</v>
      </c>
      <c r="Z509" s="44">
        <f>Úrvinnsla!Z509</f>
        <v>3.2231929171841436E-2</v>
      </c>
    </row>
    <row r="510" spans="1:26" x14ac:dyDescent="0.25">
      <c r="B510" s="65" t="s">
        <v>54</v>
      </c>
      <c r="C510" s="73">
        <f>Úrvinnsla!C510</f>
        <v>308</v>
      </c>
      <c r="D510" s="74">
        <f>Úrvinnsla!D510</f>
        <v>166</v>
      </c>
      <c r="E510" s="75">
        <f>Úrvinnsla!E510</f>
        <v>141</v>
      </c>
      <c r="F510" s="76">
        <f>Úrvinnsla!F510</f>
        <v>319</v>
      </c>
      <c r="G510" s="77">
        <f>Úrvinnsla!G510</f>
        <v>181</v>
      </c>
      <c r="H510" s="78">
        <f>Úrvinnsla!H510</f>
        <v>137</v>
      </c>
      <c r="I510" s="79">
        <f>Úrvinnsla!I510</f>
        <v>48</v>
      </c>
      <c r="J510" s="74">
        <f>Úrvinnsla!J510</f>
        <v>21</v>
      </c>
      <c r="K510" s="75">
        <f>Úrvinnsla!K510</f>
        <v>27</v>
      </c>
      <c r="L510" s="76">
        <f>Úrvinnsla!L510</f>
        <v>0</v>
      </c>
      <c r="M510" s="77">
        <f>Úrvinnsla!M510</f>
        <v>0</v>
      </c>
      <c r="N510" s="78">
        <f>Úrvinnsla!N510</f>
        <v>0</v>
      </c>
      <c r="P510" s="36">
        <f>Úrvinnsla!P510</f>
        <v>675</v>
      </c>
      <c r="Q510" s="37">
        <f>Úrvinnsla!Q510</f>
        <v>368</v>
      </c>
      <c r="R510" s="38">
        <f>Úrvinnsla!R510</f>
        <v>305</v>
      </c>
      <c r="S510" s="43">
        <f>Úrvinnsla!S510</f>
        <v>-3.3820420917195108E-2</v>
      </c>
      <c r="T510" s="44">
        <f>Úrvinnsla!T510</f>
        <v>2.8030511901479642E-2</v>
      </c>
      <c r="V510" s="36">
        <f>Úrvinnsla!V510</f>
        <v>23600</v>
      </c>
      <c r="W510" s="37">
        <f>Úrvinnsla!W510</f>
        <v>12131</v>
      </c>
      <c r="X510" s="38">
        <f>Úrvinnsla!X510</f>
        <v>11438</v>
      </c>
      <c r="Y510" s="10">
        <f>Úrvinnsla!Y510</f>
        <v>-3.2330538513610757E-2</v>
      </c>
      <c r="Z510" s="44">
        <f>Úrvinnsla!Z510</f>
        <v>3.0483612193444878E-2</v>
      </c>
    </row>
    <row r="511" spans="1:26" x14ac:dyDescent="0.25">
      <c r="B511" s="65" t="s">
        <v>55</v>
      </c>
      <c r="C511" s="73">
        <f>Úrvinnsla!C511</f>
        <v>353</v>
      </c>
      <c r="D511" s="74">
        <f>Úrvinnsla!D511</f>
        <v>186</v>
      </c>
      <c r="E511" s="75">
        <f>Úrvinnsla!E511</f>
        <v>167</v>
      </c>
      <c r="F511" s="76">
        <f>Úrvinnsla!F511</f>
        <v>299</v>
      </c>
      <c r="G511" s="77">
        <f>Úrvinnsla!G511</f>
        <v>152</v>
      </c>
      <c r="H511" s="78">
        <f>Úrvinnsla!H511</f>
        <v>147</v>
      </c>
      <c r="I511" s="79">
        <f>Úrvinnsla!I511</f>
        <v>33</v>
      </c>
      <c r="J511" s="74">
        <f>Úrvinnsla!J511</f>
        <v>19</v>
      </c>
      <c r="K511" s="75">
        <f>Úrvinnsla!K511</f>
        <v>14</v>
      </c>
      <c r="L511" s="76">
        <f>Úrvinnsla!L511</f>
        <v>6</v>
      </c>
      <c r="M511" s="77">
        <f>Úrvinnsla!M511</f>
        <v>5</v>
      </c>
      <c r="N511" s="78">
        <f>Úrvinnsla!N511</f>
        <v>1</v>
      </c>
      <c r="P511" s="36">
        <f>Úrvinnsla!P511</f>
        <v>691</v>
      </c>
      <c r="Q511" s="37">
        <f>Úrvinnsla!Q511</f>
        <v>362</v>
      </c>
      <c r="R511" s="38">
        <f>Úrvinnsla!R511</f>
        <v>329</v>
      </c>
      <c r="S511" s="43">
        <f>Úrvinnsla!S511</f>
        <v>-3.3269001010936494E-2</v>
      </c>
      <c r="T511" s="44">
        <f>Úrvinnsla!T511</f>
        <v>3.0236191526514106E-2</v>
      </c>
      <c r="V511" s="36">
        <f>Úrvinnsla!V511</f>
        <v>24761</v>
      </c>
      <c r="W511" s="37">
        <f>Úrvinnsla!W511</f>
        <v>12826</v>
      </c>
      <c r="X511" s="38">
        <f>Úrvinnsla!X511</f>
        <v>11901</v>
      </c>
      <c r="Y511" s="10">
        <f>Úrvinnsla!Y511</f>
        <v>-3.4182795068466866E-2</v>
      </c>
      <c r="Z511" s="44">
        <f>Úrvinnsla!Z511</f>
        <v>3.1717561524233912E-2</v>
      </c>
    </row>
    <row r="512" spans="1:26" x14ac:dyDescent="0.25">
      <c r="B512" s="65" t="s">
        <v>56</v>
      </c>
      <c r="C512" s="73">
        <f>Úrvinnsla!C512</f>
        <v>365</v>
      </c>
      <c r="D512" s="74">
        <f>Úrvinnsla!D512</f>
        <v>202</v>
      </c>
      <c r="E512" s="75">
        <f>Úrvinnsla!E512</f>
        <v>163</v>
      </c>
      <c r="F512" s="76">
        <f>Úrvinnsla!F512</f>
        <v>353</v>
      </c>
      <c r="G512" s="77">
        <f>Úrvinnsla!G512</f>
        <v>177</v>
      </c>
      <c r="H512" s="78">
        <f>Úrvinnsla!H512</f>
        <v>176</v>
      </c>
      <c r="I512" s="79">
        <f>Úrvinnsla!I512</f>
        <v>44</v>
      </c>
      <c r="J512" s="74">
        <f>Úrvinnsla!J512</f>
        <v>21</v>
      </c>
      <c r="K512" s="75">
        <f>Úrvinnsla!K512</f>
        <v>23</v>
      </c>
      <c r="L512" s="76">
        <f>Úrvinnsla!L512</f>
        <v>6</v>
      </c>
      <c r="M512" s="77">
        <f>Úrvinnsla!M512</f>
        <v>4</v>
      </c>
      <c r="N512" s="78">
        <f>Úrvinnsla!N512</f>
        <v>2</v>
      </c>
      <c r="P512" s="36">
        <f>Úrvinnsla!P512</f>
        <v>768</v>
      </c>
      <c r="Q512" s="37">
        <f>Úrvinnsla!Q512</f>
        <v>404</v>
      </c>
      <c r="R512" s="38">
        <f>Úrvinnsla!R512</f>
        <v>364</v>
      </c>
      <c r="S512" s="43">
        <f>Úrvinnsla!S512</f>
        <v>-3.7128940354746807E-2</v>
      </c>
      <c r="T512" s="44">
        <f>Úrvinnsla!T512</f>
        <v>3.3452807646356032E-2</v>
      </c>
      <c r="V512" s="36">
        <f>Úrvinnsla!V512</f>
        <v>28988</v>
      </c>
      <c r="W512" s="37">
        <f>Úrvinnsla!W512</f>
        <v>15182</v>
      </c>
      <c r="X512" s="38">
        <f>Úrvinnsla!X512</f>
        <v>13778</v>
      </c>
      <c r="Y512" s="10">
        <f>Úrvinnsla!Y512</f>
        <v>-4.046181153356182E-2</v>
      </c>
      <c r="Z512" s="44">
        <f>Úrvinnsla!Z512</f>
        <v>3.6719986781017969E-2</v>
      </c>
    </row>
    <row r="513" spans="2:26" x14ac:dyDescent="0.25">
      <c r="B513" s="65" t="s">
        <v>57</v>
      </c>
      <c r="C513" s="73">
        <f>Úrvinnsla!C513</f>
        <v>372</v>
      </c>
      <c r="D513" s="74">
        <f>Úrvinnsla!D513</f>
        <v>223</v>
      </c>
      <c r="E513" s="75">
        <f>Úrvinnsla!E513</f>
        <v>149</v>
      </c>
      <c r="F513" s="76">
        <f>Úrvinnsla!F513</f>
        <v>381</v>
      </c>
      <c r="G513" s="77">
        <f>Úrvinnsla!G513</f>
        <v>202</v>
      </c>
      <c r="H513" s="78">
        <f>Úrvinnsla!H513</f>
        <v>178</v>
      </c>
      <c r="I513" s="79">
        <f>Úrvinnsla!I513</f>
        <v>48</v>
      </c>
      <c r="J513" s="74">
        <f>Úrvinnsla!J513</f>
        <v>25</v>
      </c>
      <c r="K513" s="75">
        <f>Úrvinnsla!K513</f>
        <v>23</v>
      </c>
      <c r="L513" s="76">
        <f>Úrvinnsla!L513</f>
        <v>9</v>
      </c>
      <c r="M513" s="77">
        <f>Úrvinnsla!M513</f>
        <v>7</v>
      </c>
      <c r="N513" s="78">
        <f>Úrvinnsla!N513</f>
        <v>2</v>
      </c>
      <c r="P513" s="36">
        <f>Úrvinnsla!P513</f>
        <v>810</v>
      </c>
      <c r="Q513" s="37">
        <f>Úrvinnsla!Q513</f>
        <v>457</v>
      </c>
      <c r="R513" s="38">
        <f>Úrvinnsla!R513</f>
        <v>352</v>
      </c>
      <c r="S513" s="43">
        <f>Úrvinnsla!S513</f>
        <v>-4.1999816193364584E-2</v>
      </c>
      <c r="T513" s="44">
        <f>Úrvinnsla!T513</f>
        <v>3.2349967833838804E-2</v>
      </c>
      <c r="V513" s="36">
        <f>Úrvinnsla!V513</f>
        <v>30011</v>
      </c>
      <c r="W513" s="37">
        <f>Úrvinnsla!W513</f>
        <v>15957</v>
      </c>
      <c r="X513" s="38">
        <f>Úrvinnsla!X513</f>
        <v>14039</v>
      </c>
      <c r="Y513" s="10">
        <f>Úrvinnsla!Y513</f>
        <v>-4.2527277476027268E-2</v>
      </c>
      <c r="Z513" s="44">
        <f>Úrvinnsla!Z513</f>
        <v>3.741558240809343E-2</v>
      </c>
    </row>
    <row r="514" spans="2:26" x14ac:dyDescent="0.25">
      <c r="B514" s="65" t="s">
        <v>58</v>
      </c>
      <c r="C514" s="73">
        <f>Úrvinnsla!C514</f>
        <v>389</v>
      </c>
      <c r="D514" s="74">
        <f>Úrvinnsla!D514</f>
        <v>198</v>
      </c>
      <c r="E514" s="75">
        <f>Úrvinnsla!E514</f>
        <v>191</v>
      </c>
      <c r="F514" s="76">
        <f>Úrvinnsla!F514</f>
        <v>348</v>
      </c>
      <c r="G514" s="77">
        <f>Úrvinnsla!G514</f>
        <v>190</v>
      </c>
      <c r="H514" s="78">
        <f>Úrvinnsla!H514</f>
        <v>158</v>
      </c>
      <c r="I514" s="79">
        <f>Úrvinnsla!I514</f>
        <v>28</v>
      </c>
      <c r="J514" s="74">
        <f>Úrvinnsla!J514</f>
        <v>21</v>
      </c>
      <c r="K514" s="75">
        <f>Úrvinnsla!K514</f>
        <v>7</v>
      </c>
      <c r="L514" s="76">
        <f>Úrvinnsla!L514</f>
        <v>7</v>
      </c>
      <c r="M514" s="77">
        <f>Úrvinnsla!M514</f>
        <v>4</v>
      </c>
      <c r="N514" s="78">
        <f>Úrvinnsla!N514</f>
        <v>3</v>
      </c>
      <c r="P514" s="36">
        <f>Úrvinnsla!P514</f>
        <v>772</v>
      </c>
      <c r="Q514" s="37">
        <f>Úrvinnsla!Q514</f>
        <v>413</v>
      </c>
      <c r="R514" s="38">
        <f>Úrvinnsla!R514</f>
        <v>359</v>
      </c>
      <c r="S514" s="43">
        <f>Úrvinnsla!S514</f>
        <v>-3.7956070214134732E-2</v>
      </c>
      <c r="T514" s="44">
        <f>Úrvinnsla!T514</f>
        <v>3.2993291057807184E-2</v>
      </c>
      <c r="V514" s="36">
        <f>Úrvinnsla!V514</f>
        <v>26019</v>
      </c>
      <c r="W514" s="37">
        <f>Úrvinnsla!W514</f>
        <v>13693</v>
      </c>
      <c r="X514" s="38">
        <f>Úrvinnsla!X514</f>
        <v>12319</v>
      </c>
      <c r="Y514" s="10">
        <f>Úrvinnsla!Y514</f>
        <v>-3.649345180668305E-2</v>
      </c>
      <c r="Z514" s="44">
        <f>Úrvinnsla!Z514</f>
        <v>3.2831580574492696E-2</v>
      </c>
    </row>
    <row r="515" spans="2:26" x14ac:dyDescent="0.25">
      <c r="B515" s="65" t="s">
        <v>59</v>
      </c>
      <c r="C515" s="73">
        <f>Úrvinnsla!C515</f>
        <v>335</v>
      </c>
      <c r="D515" s="74">
        <f>Úrvinnsla!D515</f>
        <v>194</v>
      </c>
      <c r="E515" s="75">
        <f>Úrvinnsla!E515</f>
        <v>141</v>
      </c>
      <c r="F515" s="76">
        <f>Úrvinnsla!F515</f>
        <v>320</v>
      </c>
      <c r="G515" s="77">
        <f>Úrvinnsla!G515</f>
        <v>169</v>
      </c>
      <c r="H515" s="78">
        <f>Úrvinnsla!H515</f>
        <v>151</v>
      </c>
      <c r="I515" s="79">
        <f>Úrvinnsla!I515</f>
        <v>35</v>
      </c>
      <c r="J515" s="74">
        <f>Úrvinnsla!J515</f>
        <v>14</v>
      </c>
      <c r="K515" s="75">
        <f>Úrvinnsla!K515</f>
        <v>21</v>
      </c>
      <c r="L515" s="76">
        <f>Úrvinnsla!L515</f>
        <v>3</v>
      </c>
      <c r="M515" s="77">
        <f>Úrvinnsla!M515</f>
        <v>2</v>
      </c>
      <c r="N515" s="78">
        <f>Úrvinnsla!N515</f>
        <v>1</v>
      </c>
      <c r="P515" s="36">
        <f>Úrvinnsla!P515</f>
        <v>693</v>
      </c>
      <c r="Q515" s="37">
        <f>Úrvinnsla!Q515</f>
        <v>379</v>
      </c>
      <c r="R515" s="38">
        <f>Úrvinnsla!R515</f>
        <v>314</v>
      </c>
      <c r="S515" s="43">
        <f>Úrvinnsla!S515</f>
        <v>-3.4831357412002571E-2</v>
      </c>
      <c r="T515" s="44">
        <f>Úrvinnsla!T515</f>
        <v>2.8857641760867567E-2</v>
      </c>
      <c r="V515" s="36">
        <f>Úrvinnsla!V515</f>
        <v>25667</v>
      </c>
      <c r="W515" s="37">
        <f>Úrvinnsla!W515</f>
        <v>13395</v>
      </c>
      <c r="X515" s="38">
        <f>Úrvinnsla!X515</f>
        <v>12263</v>
      </c>
      <c r="Y515" s="10">
        <f>Úrvinnsla!Y515</f>
        <v>-3.5699246837838268E-2</v>
      </c>
      <c r="Z515" s="44">
        <f>Úrvinnsla!Z515</f>
        <v>3.2682334003166162E-2</v>
      </c>
    </row>
    <row r="516" spans="2:26" x14ac:dyDescent="0.25">
      <c r="B516" s="65" t="s">
        <v>60</v>
      </c>
      <c r="C516" s="73">
        <f>Úrvinnsla!C516</f>
        <v>256</v>
      </c>
      <c r="D516" s="74">
        <f>Úrvinnsla!D516</f>
        <v>141</v>
      </c>
      <c r="E516" s="75">
        <f>Úrvinnsla!E516</f>
        <v>115</v>
      </c>
      <c r="F516" s="76">
        <f>Úrvinnsla!F516</f>
        <v>300</v>
      </c>
      <c r="G516" s="77">
        <f>Úrvinnsla!G516</f>
        <v>144</v>
      </c>
      <c r="H516" s="78">
        <f>Úrvinnsla!H516</f>
        <v>156</v>
      </c>
      <c r="I516" s="79">
        <f>Úrvinnsla!I516</f>
        <v>34</v>
      </c>
      <c r="J516" s="74">
        <f>Úrvinnsla!J516</f>
        <v>16</v>
      </c>
      <c r="K516" s="75">
        <f>Úrvinnsla!K516</f>
        <v>18</v>
      </c>
      <c r="L516" s="76">
        <f>Úrvinnsla!L516</f>
        <v>9</v>
      </c>
      <c r="M516" s="77">
        <f>Úrvinnsla!M516</f>
        <v>5</v>
      </c>
      <c r="N516" s="78">
        <f>Úrvinnsla!N516</f>
        <v>4</v>
      </c>
      <c r="P516" s="36">
        <f>Úrvinnsla!P516</f>
        <v>599</v>
      </c>
      <c r="Q516" s="37">
        <f>Úrvinnsla!Q516</f>
        <v>306</v>
      </c>
      <c r="R516" s="38">
        <f>Úrvinnsla!R516</f>
        <v>293</v>
      </c>
      <c r="S516" s="43">
        <f>Úrvinnsla!S516</f>
        <v>-2.8122415219189414E-2</v>
      </c>
      <c r="T516" s="44">
        <f>Úrvinnsla!T516</f>
        <v>2.692767208896241E-2</v>
      </c>
      <c r="V516" s="36">
        <f>Úrvinnsla!V516</f>
        <v>23560</v>
      </c>
      <c r="W516" s="37">
        <f>Úrvinnsla!W516</f>
        <v>12131</v>
      </c>
      <c r="X516" s="38">
        <f>Úrvinnsla!X516</f>
        <v>11428</v>
      </c>
      <c r="Y516" s="10">
        <f>Úrvinnsla!Y516</f>
        <v>-3.2330538513610757E-2</v>
      </c>
      <c r="Z516" s="44">
        <f>Úrvinnsla!Z516</f>
        <v>3.0456961019993709E-2</v>
      </c>
    </row>
    <row r="517" spans="2:26" x14ac:dyDescent="0.25">
      <c r="B517" s="65" t="s">
        <v>61</v>
      </c>
      <c r="C517" s="73">
        <f>Úrvinnsla!C517</f>
        <v>297</v>
      </c>
      <c r="D517" s="74">
        <f>Úrvinnsla!D517</f>
        <v>150</v>
      </c>
      <c r="E517" s="75">
        <f>Úrvinnsla!E517</f>
        <v>147</v>
      </c>
      <c r="F517" s="76">
        <f>Úrvinnsla!F517</f>
        <v>292</v>
      </c>
      <c r="G517" s="77">
        <f>Úrvinnsla!G517</f>
        <v>155</v>
      </c>
      <c r="H517" s="78">
        <f>Úrvinnsla!H517</f>
        <v>137</v>
      </c>
      <c r="I517" s="79">
        <f>Úrvinnsla!I517</f>
        <v>37</v>
      </c>
      <c r="J517" s="74">
        <f>Úrvinnsla!J517</f>
        <v>22</v>
      </c>
      <c r="K517" s="75">
        <f>Úrvinnsla!K517</f>
        <v>15</v>
      </c>
      <c r="L517" s="76">
        <f>Úrvinnsla!L517</f>
        <v>7</v>
      </c>
      <c r="M517" s="77">
        <f>Úrvinnsla!M517</f>
        <v>5</v>
      </c>
      <c r="N517" s="78">
        <f>Úrvinnsla!N517</f>
        <v>2</v>
      </c>
      <c r="P517" s="36">
        <f>Úrvinnsla!P517</f>
        <v>633</v>
      </c>
      <c r="Q517" s="37">
        <f>Úrvinnsla!Q517</f>
        <v>332</v>
      </c>
      <c r="R517" s="38">
        <f>Úrvinnsla!R517</f>
        <v>301</v>
      </c>
      <c r="S517" s="43">
        <f>Úrvinnsla!S517</f>
        <v>-3.0511901479643416E-2</v>
      </c>
      <c r="T517" s="44">
        <f>Úrvinnsla!T517</f>
        <v>2.7662898630640566E-2</v>
      </c>
      <c r="V517" s="36">
        <f>Úrvinnsla!V517</f>
        <v>21874</v>
      </c>
      <c r="W517" s="37">
        <f>Úrvinnsla!W517</f>
        <v>11132</v>
      </c>
      <c r="X517" s="38">
        <f>Úrvinnsla!X517</f>
        <v>10741</v>
      </c>
      <c r="Y517" s="10">
        <f>Úrvinnsla!Y517</f>
        <v>-2.9668086285839165E-2</v>
      </c>
      <c r="Z517" s="44">
        <f>Úrvinnsla!Z517</f>
        <v>2.8626025403898532E-2</v>
      </c>
    </row>
    <row r="518" spans="2:26" x14ac:dyDescent="0.25">
      <c r="B518" s="65" t="s">
        <v>62</v>
      </c>
      <c r="C518" s="73">
        <f>Úrvinnsla!C518</f>
        <v>313</v>
      </c>
      <c r="D518" s="74">
        <f>Úrvinnsla!D518</f>
        <v>171</v>
      </c>
      <c r="E518" s="75">
        <f>Úrvinnsla!E518</f>
        <v>142</v>
      </c>
      <c r="F518" s="76">
        <f>Úrvinnsla!F518</f>
        <v>318</v>
      </c>
      <c r="G518" s="77">
        <f>Úrvinnsla!G518</f>
        <v>151</v>
      </c>
      <c r="H518" s="78">
        <f>Úrvinnsla!H518</f>
        <v>167</v>
      </c>
      <c r="I518" s="79">
        <f>Úrvinnsla!I518</f>
        <v>38</v>
      </c>
      <c r="J518" s="74">
        <f>Úrvinnsla!J518</f>
        <v>20</v>
      </c>
      <c r="K518" s="75">
        <f>Úrvinnsla!K518</f>
        <v>18</v>
      </c>
      <c r="L518" s="76">
        <f>Úrvinnsla!L518</f>
        <v>12</v>
      </c>
      <c r="M518" s="77">
        <f>Úrvinnsla!M518</f>
        <v>7</v>
      </c>
      <c r="N518" s="78">
        <f>Úrvinnsla!N518</f>
        <v>5</v>
      </c>
      <c r="P518" s="36">
        <f>Úrvinnsla!P518</f>
        <v>681</v>
      </c>
      <c r="Q518" s="37">
        <f>Úrvinnsla!Q518</f>
        <v>349</v>
      </c>
      <c r="R518" s="38">
        <f>Úrvinnsla!R518</f>
        <v>332</v>
      </c>
      <c r="S518" s="43">
        <f>Úrvinnsla!S518</f>
        <v>-3.2074257880709493E-2</v>
      </c>
      <c r="T518" s="44">
        <f>Úrvinnsla!T518</f>
        <v>3.0511901479643416E-2</v>
      </c>
      <c r="V518" s="36">
        <f>Úrvinnsla!V518</f>
        <v>22021</v>
      </c>
      <c r="W518" s="37">
        <f>Úrvinnsla!W518</f>
        <v>10825</v>
      </c>
      <c r="X518" s="38">
        <f>Úrvinnsla!X518</f>
        <v>11195</v>
      </c>
      <c r="Y518" s="10">
        <f>Úrvinnsla!Y518</f>
        <v>-2.8849895260888336E-2</v>
      </c>
      <c r="Z518" s="44">
        <f>Úrvinnsla!Z518</f>
        <v>2.9835988678581518E-2</v>
      </c>
    </row>
    <row r="519" spans="2:26" x14ac:dyDescent="0.25">
      <c r="B519" s="65" t="s">
        <v>63</v>
      </c>
      <c r="C519" s="73">
        <f>Úrvinnsla!C519</f>
        <v>311</v>
      </c>
      <c r="D519" s="74">
        <f>Úrvinnsla!D519</f>
        <v>164</v>
      </c>
      <c r="E519" s="75">
        <f>Úrvinnsla!E519</f>
        <v>147</v>
      </c>
      <c r="F519" s="76">
        <f>Úrvinnsla!F519</f>
        <v>303</v>
      </c>
      <c r="G519" s="77">
        <f>Úrvinnsla!G519</f>
        <v>151</v>
      </c>
      <c r="H519" s="78">
        <f>Úrvinnsla!H519</f>
        <v>152</v>
      </c>
      <c r="I519" s="79">
        <f>Úrvinnsla!I519</f>
        <v>46</v>
      </c>
      <c r="J519" s="74">
        <f>Úrvinnsla!J519</f>
        <v>23</v>
      </c>
      <c r="K519" s="75">
        <f>Úrvinnsla!K519</f>
        <v>23</v>
      </c>
      <c r="L519" s="76">
        <f>Úrvinnsla!L519</f>
        <v>9</v>
      </c>
      <c r="M519" s="77">
        <f>Úrvinnsla!M519</f>
        <v>4</v>
      </c>
      <c r="N519" s="78">
        <f>Úrvinnsla!N519</f>
        <v>5</v>
      </c>
      <c r="P519" s="36">
        <f>Úrvinnsla!P519</f>
        <v>669</v>
      </c>
      <c r="Q519" s="37">
        <f>Úrvinnsla!Q519</f>
        <v>342</v>
      </c>
      <c r="R519" s="38">
        <f>Úrvinnsla!R519</f>
        <v>327</v>
      </c>
      <c r="S519" s="43">
        <f>Úrvinnsla!S519</f>
        <v>-3.1430934656741107E-2</v>
      </c>
      <c r="T519" s="44">
        <f>Úrvinnsla!T519</f>
        <v>3.0052384891094568E-2</v>
      </c>
      <c r="V519" s="36">
        <f>Úrvinnsla!V519</f>
        <v>20887</v>
      </c>
      <c r="W519" s="37">
        <f>Úrvinnsla!W519</f>
        <v>10407</v>
      </c>
      <c r="X519" s="38">
        <f>Úrvinnsla!X519</f>
        <v>10480</v>
      </c>
      <c r="Y519" s="10">
        <f>Úrvinnsla!Y519</f>
        <v>-2.7735876210629555E-2</v>
      </c>
      <c r="Z519" s="44">
        <f>Úrvinnsla!Z519</f>
        <v>2.7930429776823074E-2</v>
      </c>
    </row>
    <row r="520" spans="2:26" x14ac:dyDescent="0.25">
      <c r="B520" s="65" t="s">
        <v>64</v>
      </c>
      <c r="C520" s="73">
        <f>Úrvinnsla!C520</f>
        <v>244</v>
      </c>
      <c r="D520" s="74">
        <f>Úrvinnsla!D520</f>
        <v>154</v>
      </c>
      <c r="E520" s="75">
        <f>Úrvinnsla!E520</f>
        <v>90</v>
      </c>
      <c r="F520" s="76">
        <f>Úrvinnsla!F520</f>
        <v>293</v>
      </c>
      <c r="G520" s="77">
        <f>Úrvinnsla!G520</f>
        <v>158</v>
      </c>
      <c r="H520" s="78">
        <f>Úrvinnsla!H520</f>
        <v>135</v>
      </c>
      <c r="I520" s="79">
        <f>Úrvinnsla!I520</f>
        <v>44</v>
      </c>
      <c r="J520" s="74">
        <f>Úrvinnsla!J520</f>
        <v>28</v>
      </c>
      <c r="K520" s="75">
        <f>Úrvinnsla!K520</f>
        <v>16</v>
      </c>
      <c r="L520" s="76">
        <f>Úrvinnsla!L520</f>
        <v>6</v>
      </c>
      <c r="M520" s="77">
        <f>Úrvinnsla!M520</f>
        <v>4</v>
      </c>
      <c r="N520" s="78">
        <f>Úrvinnsla!N520</f>
        <v>2</v>
      </c>
      <c r="P520" s="36">
        <f>Úrvinnsla!P520</f>
        <v>587</v>
      </c>
      <c r="Q520" s="37">
        <f>Úrvinnsla!Q520</f>
        <v>344</v>
      </c>
      <c r="R520" s="38">
        <f>Úrvinnsla!R520</f>
        <v>243</v>
      </c>
      <c r="S520" s="43">
        <f>Úrvinnsla!S520</f>
        <v>-3.1614741292160645E-2</v>
      </c>
      <c r="T520" s="44">
        <f>Úrvinnsla!T520</f>
        <v>2.2332506203473945E-2</v>
      </c>
      <c r="V520" s="36">
        <f>Úrvinnsla!V520</f>
        <v>18488</v>
      </c>
      <c r="W520" s="37">
        <f>Úrvinnsla!W520</f>
        <v>9229</v>
      </c>
      <c r="X520" s="38">
        <f>Úrvinnsla!X520</f>
        <v>9259</v>
      </c>
      <c r="Y520" s="10">
        <f>Úrvinnsla!Y520</f>
        <v>-2.4596367978082075E-2</v>
      </c>
      <c r="Z520" s="44">
        <f>Úrvinnsla!Z520</f>
        <v>2.4676321498435575E-2</v>
      </c>
    </row>
    <row r="521" spans="2:26" x14ac:dyDescent="0.25">
      <c r="B521" s="65" t="s">
        <v>65</v>
      </c>
      <c r="C521" s="73">
        <f>Úrvinnsla!C521</f>
        <v>209</v>
      </c>
      <c r="D521" s="74">
        <f>Úrvinnsla!D521</f>
        <v>110</v>
      </c>
      <c r="E521" s="75">
        <f>Úrvinnsla!E521</f>
        <v>99</v>
      </c>
      <c r="F521" s="76">
        <f>Úrvinnsla!F521</f>
        <v>221</v>
      </c>
      <c r="G521" s="77">
        <f>Úrvinnsla!G521</f>
        <v>125</v>
      </c>
      <c r="H521" s="78">
        <f>Úrvinnsla!H521</f>
        <v>96</v>
      </c>
      <c r="I521" s="79">
        <f>Úrvinnsla!I521</f>
        <v>42</v>
      </c>
      <c r="J521" s="74">
        <f>Úrvinnsla!J521</f>
        <v>20</v>
      </c>
      <c r="K521" s="75">
        <f>Úrvinnsla!K521</f>
        <v>22</v>
      </c>
      <c r="L521" s="76">
        <f>Úrvinnsla!L521</f>
        <v>6</v>
      </c>
      <c r="M521" s="77">
        <f>Úrvinnsla!M521</f>
        <v>5</v>
      </c>
      <c r="N521" s="78">
        <f>Úrvinnsla!N521</f>
        <v>1</v>
      </c>
      <c r="P521" s="36">
        <f>Úrvinnsla!P521</f>
        <v>478</v>
      </c>
      <c r="Q521" s="37">
        <f>Úrvinnsla!Q521</f>
        <v>260</v>
      </c>
      <c r="R521" s="38">
        <f>Úrvinnsla!R521</f>
        <v>218</v>
      </c>
      <c r="S521" s="43">
        <f>Úrvinnsla!S521</f>
        <v>-2.3894862604540025E-2</v>
      </c>
      <c r="T521" s="44">
        <f>Úrvinnsla!T521</f>
        <v>2.0034923260729712E-2</v>
      </c>
      <c r="V521" s="36">
        <f>Úrvinnsla!V521</f>
        <v>15030</v>
      </c>
      <c r="W521" s="37">
        <f>Úrvinnsla!W521</f>
        <v>7499</v>
      </c>
      <c r="X521" s="38">
        <f>Úrvinnsla!X521</f>
        <v>7531</v>
      </c>
      <c r="Y521" s="10">
        <f>Úrvinnsla!Y521</f>
        <v>-1.9985714971030175E-2</v>
      </c>
      <c r="Z521" s="44">
        <f>Úrvinnsla!Z521</f>
        <v>2.0070998726073909E-2</v>
      </c>
    </row>
    <row r="522" spans="2:26" x14ac:dyDescent="0.25">
      <c r="B522" s="65" t="s">
        <v>66</v>
      </c>
      <c r="C522" s="73">
        <f>Úrvinnsla!C522</f>
        <v>170</v>
      </c>
      <c r="D522" s="74">
        <f>Úrvinnsla!D522</f>
        <v>89</v>
      </c>
      <c r="E522" s="75">
        <f>Úrvinnsla!E522</f>
        <v>81</v>
      </c>
      <c r="F522" s="76">
        <f>Úrvinnsla!F522</f>
        <v>181</v>
      </c>
      <c r="G522" s="77">
        <f>Úrvinnsla!G522</f>
        <v>93</v>
      </c>
      <c r="H522" s="78">
        <f>Úrvinnsla!H522</f>
        <v>88</v>
      </c>
      <c r="I522" s="79">
        <f>Úrvinnsla!I522</f>
        <v>27</v>
      </c>
      <c r="J522" s="74">
        <f>Úrvinnsla!J522</f>
        <v>16</v>
      </c>
      <c r="K522" s="75">
        <f>Úrvinnsla!K522</f>
        <v>11</v>
      </c>
      <c r="L522" s="76">
        <f>Úrvinnsla!L522</f>
        <v>2</v>
      </c>
      <c r="M522" s="77">
        <f>Úrvinnsla!M522</f>
        <v>1</v>
      </c>
      <c r="N522" s="78">
        <f>Úrvinnsla!N522</f>
        <v>1</v>
      </c>
      <c r="P522" s="36">
        <f>Úrvinnsla!P522</f>
        <v>380</v>
      </c>
      <c r="Q522" s="37">
        <f>Úrvinnsla!Q522</f>
        <v>199</v>
      </c>
      <c r="R522" s="38">
        <f>Úrvinnsla!R522</f>
        <v>181</v>
      </c>
      <c r="S522" s="43">
        <f>Úrvinnsla!S522</f>
        <v>-1.8288760224244097E-2</v>
      </c>
      <c r="T522" s="44">
        <f>Úrvinnsla!T522</f>
        <v>1.6634500505468247E-2</v>
      </c>
      <c r="V522" s="36">
        <f>Úrvinnsla!V522</f>
        <v>11028</v>
      </c>
      <c r="W522" s="37">
        <f>Úrvinnsla!W522</f>
        <v>5402</v>
      </c>
      <c r="X522" s="38">
        <f>Úrvinnsla!X522</f>
        <v>5626</v>
      </c>
      <c r="Y522" s="10">
        <f>Úrvinnsla!Y522</f>
        <v>-1.4396963898320443E-2</v>
      </c>
      <c r="Z522" s="44">
        <f>Úrvinnsla!Z522</f>
        <v>1.4993950183626585E-2</v>
      </c>
    </row>
    <row r="523" spans="2:26" x14ac:dyDescent="0.25">
      <c r="B523" s="65" t="s">
        <v>67</v>
      </c>
      <c r="C523" s="73">
        <f>Úrvinnsla!C523</f>
        <v>82</v>
      </c>
      <c r="D523" s="74">
        <f>Úrvinnsla!D523</f>
        <v>42</v>
      </c>
      <c r="E523" s="75">
        <f>Úrvinnsla!E523</f>
        <v>40</v>
      </c>
      <c r="F523" s="76">
        <f>Úrvinnsla!F523</f>
        <v>126</v>
      </c>
      <c r="G523" s="77">
        <f>Úrvinnsla!G523</f>
        <v>71</v>
      </c>
      <c r="H523" s="78">
        <f>Úrvinnsla!H523</f>
        <v>55</v>
      </c>
      <c r="I523" s="79">
        <f>Úrvinnsla!I523</f>
        <v>17</v>
      </c>
      <c r="J523" s="74">
        <f>Úrvinnsla!J523</f>
        <v>10</v>
      </c>
      <c r="K523" s="75">
        <f>Úrvinnsla!K523</f>
        <v>7</v>
      </c>
      <c r="L523" s="76">
        <f>Úrvinnsla!L523</f>
        <v>1</v>
      </c>
      <c r="M523" s="77">
        <f>Úrvinnsla!M523</f>
        <v>0</v>
      </c>
      <c r="N523" s="78">
        <f>Úrvinnsla!N523</f>
        <v>1</v>
      </c>
      <c r="P523" s="36">
        <f>Úrvinnsla!P523</f>
        <v>226</v>
      </c>
      <c r="Q523" s="37">
        <f>Úrvinnsla!Q523</f>
        <v>123</v>
      </c>
      <c r="R523" s="38">
        <f>Úrvinnsla!R523</f>
        <v>103</v>
      </c>
      <c r="S523" s="43">
        <f>Úrvinnsla!S523</f>
        <v>-1.1304108078301628E-2</v>
      </c>
      <c r="T523" s="44">
        <f>Úrvinnsla!T523</f>
        <v>9.4660417241062399E-3</v>
      </c>
      <c r="V523" s="36">
        <f>Úrvinnsla!V523</f>
        <v>6686</v>
      </c>
      <c r="W523" s="37">
        <f>Úrvinnsla!W523</f>
        <v>3115</v>
      </c>
      <c r="X523" s="38">
        <f>Úrvinnsla!X523</f>
        <v>3571</v>
      </c>
      <c r="Y523" s="10">
        <f>Úrvinnsla!Y523</f>
        <v>-8.3018405300385369E-3</v>
      </c>
      <c r="Z523" s="44">
        <f>Úrvinnsla!Z523</f>
        <v>9.5171340394117551E-3</v>
      </c>
    </row>
    <row r="524" spans="2:26" x14ac:dyDescent="0.25">
      <c r="B524" s="65" t="s">
        <v>68</v>
      </c>
      <c r="C524" s="73">
        <f>Úrvinnsla!C524</f>
        <v>55</v>
      </c>
      <c r="D524" s="74">
        <f>Úrvinnsla!D524</f>
        <v>23</v>
      </c>
      <c r="E524" s="75">
        <f>Úrvinnsla!E524</f>
        <v>32</v>
      </c>
      <c r="F524" s="76">
        <f>Úrvinnsla!F524</f>
        <v>57</v>
      </c>
      <c r="G524" s="77">
        <f>Úrvinnsla!G524</f>
        <v>28</v>
      </c>
      <c r="H524" s="78">
        <f>Úrvinnsla!H524</f>
        <v>29</v>
      </c>
      <c r="I524" s="79">
        <f>Úrvinnsla!I524</f>
        <v>11</v>
      </c>
      <c r="J524" s="74">
        <f>Úrvinnsla!J524</f>
        <v>1</v>
      </c>
      <c r="K524" s="75">
        <f>Úrvinnsla!K524</f>
        <v>10</v>
      </c>
      <c r="L524" s="76">
        <f>Úrvinnsla!L524</f>
        <v>0</v>
      </c>
      <c r="M524" s="77">
        <f>Úrvinnsla!M524</f>
        <v>0</v>
      </c>
      <c r="N524" s="78">
        <f>Úrvinnsla!N524</f>
        <v>0</v>
      </c>
      <c r="P524" s="36">
        <f>Úrvinnsla!P524</f>
        <v>123</v>
      </c>
      <c r="Q524" s="37">
        <f>Úrvinnsla!Q524</f>
        <v>52</v>
      </c>
      <c r="R524" s="38">
        <f>Úrvinnsla!R524</f>
        <v>71</v>
      </c>
      <c r="S524" s="43">
        <f>Úrvinnsla!S524</f>
        <v>-4.7789725209080045E-3</v>
      </c>
      <c r="T524" s="44">
        <f>Úrvinnsla!T524</f>
        <v>6.5251355573936222E-3</v>
      </c>
      <c r="V524" s="36">
        <f>Úrvinnsla!V524</f>
        <v>4105</v>
      </c>
      <c r="W524" s="37">
        <f>Úrvinnsla!W524</f>
        <v>1778</v>
      </c>
      <c r="X524" s="38">
        <f>Úrvinnsla!X524</f>
        <v>2327</v>
      </c>
      <c r="Y524" s="10">
        <f>Úrvinnsla!Y524</f>
        <v>-4.7385786396175024E-3</v>
      </c>
      <c r="Z524" s="44">
        <f>Úrvinnsla!Z524</f>
        <v>6.2017280620865738E-3</v>
      </c>
    </row>
    <row r="525" spans="2:26" x14ac:dyDescent="0.25">
      <c r="B525" s="65" t="s">
        <v>69</v>
      </c>
      <c r="C525" s="73">
        <f>Úrvinnsla!C525</f>
        <v>16</v>
      </c>
      <c r="D525" s="74">
        <f>Úrvinnsla!D525</f>
        <v>9</v>
      </c>
      <c r="E525" s="75">
        <f>Úrvinnsla!E525</f>
        <v>7</v>
      </c>
      <c r="F525" s="76">
        <f>Úrvinnsla!F525</f>
        <v>16</v>
      </c>
      <c r="G525" s="77">
        <f>Úrvinnsla!G525</f>
        <v>10</v>
      </c>
      <c r="H525" s="78">
        <f>Úrvinnsla!H525</f>
        <v>6</v>
      </c>
      <c r="I525" s="79">
        <f>Úrvinnsla!I525</f>
        <v>6</v>
      </c>
      <c r="J525" s="74">
        <f>Úrvinnsla!J525</f>
        <v>2</v>
      </c>
      <c r="K525" s="75">
        <f>Úrvinnsla!K525</f>
        <v>4</v>
      </c>
      <c r="L525" s="76">
        <f>Úrvinnsla!L525</f>
        <v>0</v>
      </c>
      <c r="M525" s="77">
        <f>Úrvinnsla!M525</f>
        <v>0</v>
      </c>
      <c r="N525" s="78">
        <f>Úrvinnsla!N525</f>
        <v>0</v>
      </c>
      <c r="P525" s="36">
        <f>Úrvinnsla!P525</f>
        <v>38</v>
      </c>
      <c r="Q525" s="37">
        <f>Úrvinnsla!Q525</f>
        <v>21</v>
      </c>
      <c r="R525" s="38">
        <f>Úrvinnsla!R525</f>
        <v>17</v>
      </c>
      <c r="S525" s="43">
        <f>Úrvinnsla!S525</f>
        <v>-1.9299696719051558E-3</v>
      </c>
      <c r="T525" s="44">
        <f>Úrvinnsla!T525</f>
        <v>1.5623564010660786E-3</v>
      </c>
      <c r="V525" s="36">
        <f>Úrvinnsla!V525</f>
        <v>2011</v>
      </c>
      <c r="W525" s="37">
        <f>Úrvinnsla!W525</f>
        <v>770</v>
      </c>
      <c r="X525" s="38">
        <f>Úrvinnsla!X525</f>
        <v>1241</v>
      </c>
      <c r="Y525" s="10">
        <f>Úrvinnsla!Y525</f>
        <v>-2.0521403557398634E-3</v>
      </c>
      <c r="Z525" s="44">
        <f>Úrvinnsla!Z525</f>
        <v>3.3074106252898314E-3</v>
      </c>
    </row>
    <row r="526" spans="2:26" x14ac:dyDescent="0.25">
      <c r="B526" s="65" t="s">
        <v>70</v>
      </c>
      <c r="C526" s="73">
        <f>Úrvinnsla!C526</f>
        <v>5</v>
      </c>
      <c r="D526" s="74">
        <f>Úrvinnsla!D526</f>
        <v>1</v>
      </c>
      <c r="E526" s="75">
        <f>Úrvinnsla!E526</f>
        <v>4</v>
      </c>
      <c r="F526" s="76">
        <f>Úrvinnsla!F526</f>
        <v>5</v>
      </c>
      <c r="G526" s="77">
        <f>Úrvinnsla!G526</f>
        <v>2</v>
      </c>
      <c r="H526" s="78">
        <f>Úrvinnsla!H526</f>
        <v>3</v>
      </c>
      <c r="I526" s="79">
        <f>Úrvinnsla!I526</f>
        <v>0</v>
      </c>
      <c r="J526" s="74">
        <f>Úrvinnsla!J526</f>
        <v>0</v>
      </c>
      <c r="K526" s="75">
        <f>Úrvinnsla!K526</f>
        <v>0</v>
      </c>
      <c r="L526" s="76">
        <f>Úrvinnsla!L526</f>
        <v>0</v>
      </c>
      <c r="M526" s="77">
        <f>Úrvinnsla!M526</f>
        <v>0</v>
      </c>
      <c r="N526" s="78">
        <f>Úrvinnsla!N526</f>
        <v>0</v>
      </c>
      <c r="P526" s="36">
        <f>Úrvinnsla!P526</f>
        <v>10</v>
      </c>
      <c r="Q526" s="37">
        <f>Úrvinnsla!Q526</f>
        <v>3</v>
      </c>
      <c r="R526" s="38">
        <f>Úrvinnsla!R526</f>
        <v>7</v>
      </c>
      <c r="S526" s="43">
        <f>Úrvinnsla!S526</f>
        <v>-2.7570995312930797E-4</v>
      </c>
      <c r="T526" s="44">
        <f>Úrvinnsla!T526</f>
        <v>6.4332322396838529E-4</v>
      </c>
      <c r="V526" s="36">
        <f>Úrvinnsla!V526</f>
        <v>441</v>
      </c>
      <c r="W526" s="37">
        <f>Úrvinnsla!W526</f>
        <v>140</v>
      </c>
      <c r="X526" s="38">
        <f>Úrvinnsla!X526</f>
        <v>301</v>
      </c>
      <c r="Y526" s="10">
        <f>Úrvinnsla!Y526</f>
        <v>-3.7311642831633877E-4</v>
      </c>
      <c r="Z526" s="44">
        <f>Úrvinnsla!Z526</f>
        <v>8.0220032088012833E-4</v>
      </c>
    </row>
    <row r="527" spans="2:26" ht="15.75" thickBot="1" x14ac:dyDescent="0.3">
      <c r="B527" s="65" t="s">
        <v>71</v>
      </c>
      <c r="C527" s="80">
        <f>Úrvinnsla!C527</f>
        <v>1</v>
      </c>
      <c r="D527" s="81">
        <f>Úrvinnsla!D527</f>
        <v>0</v>
      </c>
      <c r="E527" s="82">
        <f>Úrvinnsla!E527</f>
        <v>1</v>
      </c>
      <c r="F527" s="83">
        <f>Úrvinnsla!F527</f>
        <v>0</v>
      </c>
      <c r="G527" s="84">
        <f>Úrvinnsla!G527</f>
        <v>0</v>
      </c>
      <c r="H527" s="85">
        <f>Úrvinnsla!H527</f>
        <v>0</v>
      </c>
      <c r="I527" s="86">
        <f>Úrvinnsla!I527</f>
        <v>0</v>
      </c>
      <c r="J527" s="81">
        <f>Úrvinnsla!J527</f>
        <v>0</v>
      </c>
      <c r="K527" s="82">
        <f>Úrvinnsla!K527</f>
        <v>0</v>
      </c>
      <c r="L527" s="83">
        <f>Úrvinnsla!L527</f>
        <v>0</v>
      </c>
      <c r="M527" s="84">
        <f>Úrvinnsla!M527</f>
        <v>0</v>
      </c>
      <c r="N527" s="85">
        <f>Úrvinnsla!N527</f>
        <v>0</v>
      </c>
      <c r="P527" s="39">
        <f>Úrvinnsla!P527</f>
        <v>1</v>
      </c>
      <c r="Q527" s="40">
        <f>Úrvinnsla!Q527</f>
        <v>0</v>
      </c>
      <c r="R527" s="41">
        <f>Úrvinnsla!R527</f>
        <v>1</v>
      </c>
      <c r="S527" s="45">
        <f>Úrvinnsla!S527</f>
        <v>0</v>
      </c>
      <c r="T527" s="46">
        <f>Úrvinnsla!T527</f>
        <v>9.1903317709769318E-5</v>
      </c>
      <c r="V527" s="39">
        <f>Úrvinnsla!V527</f>
        <v>46</v>
      </c>
      <c r="W527" s="40">
        <f>Úrvinnsla!W527</f>
        <v>15</v>
      </c>
      <c r="X527" s="41">
        <f>Úrvinnsla!X527</f>
        <v>31</v>
      </c>
      <c r="Y527" s="51">
        <f>Úrvinnsla!Y527</f>
        <v>-3.9976760176750579E-5</v>
      </c>
      <c r="Z527" s="46">
        <f>Úrvinnsla!Z527</f>
        <v>8.261863769861787E-5</v>
      </c>
    </row>
    <row r="528" spans="2:26" x14ac:dyDescent="0.25">
      <c r="C528" s="107"/>
      <c r="D528" s="107"/>
      <c r="H528" s="107"/>
      <c r="I528" s="107"/>
      <c r="J528" s="108"/>
      <c r="O528" s="2" t="s">
        <v>46</v>
      </c>
      <c r="P528" s="9">
        <f>SUM(P507:P527)</f>
        <v>10881</v>
      </c>
      <c r="Q528" s="9">
        <f>SUM(Q507:Q527)</f>
        <v>5749</v>
      </c>
      <c r="R528" s="9">
        <f>SUM(R507:R527)</f>
        <v>5128</v>
      </c>
      <c r="U528" s="2" t="s">
        <v>46</v>
      </c>
      <c r="V528" s="9">
        <f>SUM(V507:V527)</f>
        <v>375218</v>
      </c>
      <c r="W528" s="9">
        <f>SUM(W507:W527)</f>
        <v>191738</v>
      </c>
      <c r="X528" s="9">
        <f>SUM(X507:X527)</f>
        <v>183350</v>
      </c>
    </row>
    <row r="529" spans="1:26" ht="15.75" thickBot="1" x14ac:dyDescent="0.3"/>
    <row r="530" spans="1:26" ht="21.75" thickBot="1" x14ac:dyDescent="0.4">
      <c r="A530" s="2" t="s">
        <v>44</v>
      </c>
      <c r="B530" s="64" t="s">
        <v>93</v>
      </c>
      <c r="C530" s="127" t="s">
        <v>34</v>
      </c>
      <c r="D530" s="128"/>
      <c r="E530" s="129"/>
      <c r="F530" s="127" t="s">
        <v>35</v>
      </c>
      <c r="G530" s="128"/>
      <c r="H530" s="129"/>
      <c r="I530" s="127" t="s">
        <v>36</v>
      </c>
      <c r="J530" s="128"/>
      <c r="K530" s="129"/>
      <c r="L530" s="127" t="s">
        <v>37</v>
      </c>
      <c r="M530" s="128"/>
      <c r="N530" s="129"/>
      <c r="O530" s="42"/>
      <c r="P530" s="130" t="s">
        <v>44</v>
      </c>
      <c r="Q530" s="131"/>
      <c r="R530" s="132"/>
      <c r="S530" s="133" t="str">
        <f>B530</f>
        <v>2024</v>
      </c>
      <c r="T530" s="134"/>
      <c r="V530" s="130" t="s">
        <v>45</v>
      </c>
      <c r="W530" s="131"/>
      <c r="X530" s="132"/>
      <c r="Y530" s="133" t="str">
        <f>B530</f>
        <v>2024</v>
      </c>
      <c r="Z530" s="134"/>
    </row>
    <row r="531" spans="1:26" ht="15.75" thickBot="1" x14ac:dyDescent="0.3">
      <c r="A531" s="2"/>
      <c r="B531" s="65"/>
      <c r="C531" s="13" t="s">
        <v>46</v>
      </c>
      <c r="D531" s="12" t="s">
        <v>47</v>
      </c>
      <c r="E531" s="14" t="s">
        <v>48</v>
      </c>
      <c r="F531" s="13" t="s">
        <v>46</v>
      </c>
      <c r="G531" s="12" t="s">
        <v>47</v>
      </c>
      <c r="H531" s="14" t="s">
        <v>48</v>
      </c>
      <c r="I531" s="13" t="s">
        <v>46</v>
      </c>
      <c r="J531" s="12" t="s">
        <v>47</v>
      </c>
      <c r="K531" s="14" t="s">
        <v>48</v>
      </c>
      <c r="L531" s="13" t="s">
        <v>46</v>
      </c>
      <c r="M531" s="12" t="s">
        <v>47</v>
      </c>
      <c r="N531" s="14" t="s">
        <v>48</v>
      </c>
      <c r="O531" s="12"/>
      <c r="P531" s="21" t="s">
        <v>46</v>
      </c>
      <c r="Q531" s="22" t="s">
        <v>47</v>
      </c>
      <c r="R531" s="23" t="s">
        <v>48</v>
      </c>
      <c r="S531" s="18" t="s">
        <v>49</v>
      </c>
      <c r="T531" s="20" t="s">
        <v>50</v>
      </c>
      <c r="U531" s="2"/>
      <c r="V531" s="15" t="s">
        <v>46</v>
      </c>
      <c r="W531" s="16" t="s">
        <v>47</v>
      </c>
      <c r="X531" s="17" t="s">
        <v>48</v>
      </c>
      <c r="Y531" s="18" t="s">
        <v>49</v>
      </c>
      <c r="Z531" s="20" t="s">
        <v>50</v>
      </c>
    </row>
    <row r="532" spans="1:26" x14ac:dyDescent="0.25">
      <c r="B532" s="65" t="s">
        <v>51</v>
      </c>
      <c r="C532" s="69">
        <f>Úrvinnsla!C532</f>
        <v>282</v>
      </c>
      <c r="D532" s="70">
        <f>Úrvinnsla!D532</f>
        <v>138</v>
      </c>
      <c r="E532" s="71">
        <f>Úrvinnsla!E532</f>
        <v>144</v>
      </c>
      <c r="F532" s="69">
        <f>Úrvinnsla!F532</f>
        <v>282</v>
      </c>
      <c r="G532" s="70">
        <f>Úrvinnsla!G532</f>
        <v>138</v>
      </c>
      <c r="H532" s="71">
        <f>Úrvinnsla!H532</f>
        <v>144</v>
      </c>
      <c r="I532" s="72">
        <f>Úrvinnsla!I532</f>
        <v>37</v>
      </c>
      <c r="J532" s="67">
        <f>Úrvinnsla!J532</f>
        <v>15</v>
      </c>
      <c r="K532" s="68">
        <f>Úrvinnsla!K532</f>
        <v>22</v>
      </c>
      <c r="L532" s="69">
        <f>Úrvinnsla!L532</f>
        <v>0</v>
      </c>
      <c r="M532" s="70">
        <f>Úrvinnsla!M532</f>
        <v>0</v>
      </c>
      <c r="N532" s="71">
        <f>Úrvinnsla!N532</f>
        <v>0</v>
      </c>
      <c r="P532" s="33">
        <f>Úrvinnsla!P532</f>
        <v>601</v>
      </c>
      <c r="Q532" s="34">
        <f>Úrvinnsla!Q532</f>
        <v>291</v>
      </c>
      <c r="R532" s="35">
        <f>Úrvinnsla!R532</f>
        <v>310</v>
      </c>
      <c r="S532" s="43">
        <f>Úrvinnsla!S532</f>
        <v>-2.6284888447294735E-2</v>
      </c>
      <c r="T532" s="44">
        <f>Úrvinnsla!T532</f>
        <v>2.8001083912925662E-2</v>
      </c>
      <c r="V532" s="33">
        <f>Úrvinnsla!V532</f>
        <v>22972</v>
      </c>
      <c r="W532" s="34">
        <f>Úrvinnsla!W532</f>
        <v>11980</v>
      </c>
      <c r="X532" s="35">
        <f>Úrvinnsla!X532</f>
        <v>10991</v>
      </c>
      <c r="Y532" s="50">
        <f>Úrvinnsla!Y532</f>
        <v>-3.1220193575624274E-2</v>
      </c>
      <c r="Z532" s="48">
        <f>Úrvinnsla!Z532</f>
        <v>2.8642833688621569E-2</v>
      </c>
    </row>
    <row r="533" spans="1:26" x14ac:dyDescent="0.25">
      <c r="B533" s="65" t="s">
        <v>52</v>
      </c>
      <c r="C533" s="76">
        <f>Úrvinnsla!C533</f>
        <v>326</v>
      </c>
      <c r="D533" s="77">
        <f>Úrvinnsla!D533</f>
        <v>167</v>
      </c>
      <c r="E533" s="78">
        <f>Úrvinnsla!E533</f>
        <v>159</v>
      </c>
      <c r="F533" s="76">
        <f>Úrvinnsla!F533</f>
        <v>326</v>
      </c>
      <c r="G533" s="77">
        <f>Úrvinnsla!G533</f>
        <v>167</v>
      </c>
      <c r="H533" s="78">
        <f>Úrvinnsla!H533</f>
        <v>159</v>
      </c>
      <c r="I533" s="79">
        <f>Úrvinnsla!I533</f>
        <v>38</v>
      </c>
      <c r="J533" s="74">
        <f>Úrvinnsla!J533</f>
        <v>14</v>
      </c>
      <c r="K533" s="75">
        <f>Úrvinnsla!K533</f>
        <v>24</v>
      </c>
      <c r="L533" s="76">
        <f>Úrvinnsla!L533</f>
        <v>0</v>
      </c>
      <c r="M533" s="77">
        <f>Úrvinnsla!M533</f>
        <v>0</v>
      </c>
      <c r="N533" s="78">
        <f>Úrvinnsla!N533</f>
        <v>0</v>
      </c>
      <c r="P533" s="36">
        <f>Úrvinnsla!P533</f>
        <v>690</v>
      </c>
      <c r="Q533" s="37">
        <f>Úrvinnsla!Q533</f>
        <v>348</v>
      </c>
      <c r="R533" s="38">
        <f>Úrvinnsla!R533</f>
        <v>342</v>
      </c>
      <c r="S533" s="43">
        <f>Úrvinnsla!S533</f>
        <v>-3.1433474844187514E-2</v>
      </c>
      <c r="T533" s="44">
        <f>Úrvinnsla!T533</f>
        <v>3.0891518381356696E-2</v>
      </c>
      <c r="V533" s="36">
        <f>Úrvinnsla!V533</f>
        <v>22235</v>
      </c>
      <c r="W533" s="37">
        <f>Úrvinnsla!W533</f>
        <v>11475</v>
      </c>
      <c r="X533" s="38">
        <f>Úrvinnsla!X533</f>
        <v>10760</v>
      </c>
      <c r="Y533" s="10">
        <f>Úrvinnsla!Y533</f>
        <v>-2.9904150357286188E-2</v>
      </c>
      <c r="Z533" s="44">
        <f>Úrvinnsla!Z533</f>
        <v>2.8040841642213453E-2</v>
      </c>
    </row>
    <row r="534" spans="1:26" x14ac:dyDescent="0.25">
      <c r="B534" s="65" t="s">
        <v>53</v>
      </c>
      <c r="C534" s="76">
        <f>Úrvinnsla!C534</f>
        <v>363</v>
      </c>
      <c r="D534" s="77">
        <f>Úrvinnsla!D534</f>
        <v>188</v>
      </c>
      <c r="E534" s="78">
        <f>Úrvinnsla!E534</f>
        <v>174</v>
      </c>
      <c r="F534" s="76">
        <f>Úrvinnsla!F534</f>
        <v>363</v>
      </c>
      <c r="G534" s="77">
        <f>Úrvinnsla!G534</f>
        <v>188</v>
      </c>
      <c r="H534" s="78">
        <f>Úrvinnsla!H534</f>
        <v>174</v>
      </c>
      <c r="I534" s="79">
        <f>Úrvinnsla!I534</f>
        <v>38</v>
      </c>
      <c r="J534" s="74">
        <f>Úrvinnsla!J534</f>
        <v>20</v>
      </c>
      <c r="K534" s="75">
        <f>Úrvinnsla!K534</f>
        <v>18</v>
      </c>
      <c r="L534" s="76">
        <f>Úrvinnsla!L534</f>
        <v>0</v>
      </c>
      <c r="M534" s="77">
        <f>Úrvinnsla!M534</f>
        <v>0</v>
      </c>
      <c r="N534" s="78">
        <f>Úrvinnsla!N534</f>
        <v>0</v>
      </c>
      <c r="P534" s="36">
        <f>Úrvinnsla!P534</f>
        <v>764</v>
      </c>
      <c r="Q534" s="37">
        <f>Úrvinnsla!Q534</f>
        <v>396</v>
      </c>
      <c r="R534" s="38">
        <f>Úrvinnsla!R534</f>
        <v>366</v>
      </c>
      <c r="S534" s="43">
        <f>Úrvinnsla!S534</f>
        <v>-3.5769126546834069E-2</v>
      </c>
      <c r="T534" s="44">
        <f>Úrvinnsla!T534</f>
        <v>3.3059344232679977E-2</v>
      </c>
      <c r="V534" s="36">
        <f>Úrvinnsla!V534</f>
        <v>24838</v>
      </c>
      <c r="W534" s="37">
        <f>Úrvinnsla!W534</f>
        <v>12709</v>
      </c>
      <c r="X534" s="38">
        <f>Úrvinnsla!X534</f>
        <v>12127</v>
      </c>
      <c r="Y534" s="10">
        <f>Úrvinnsla!Y534</f>
        <v>-3.3119986657145987E-2</v>
      </c>
      <c r="Z534" s="44">
        <f>Úrvinnsla!Z534</f>
        <v>3.1603279423338529E-2</v>
      </c>
    </row>
    <row r="535" spans="1:26" x14ac:dyDescent="0.25">
      <c r="B535" s="65" t="s">
        <v>54</v>
      </c>
      <c r="C535" s="76">
        <f>Úrvinnsla!C535</f>
        <v>315</v>
      </c>
      <c r="D535" s="77">
        <f>Úrvinnsla!D535</f>
        <v>169</v>
      </c>
      <c r="E535" s="78">
        <f>Úrvinnsla!E535</f>
        <v>144</v>
      </c>
      <c r="F535" s="76">
        <f>Úrvinnsla!F535</f>
        <v>315</v>
      </c>
      <c r="G535" s="77">
        <f>Úrvinnsla!G535</f>
        <v>169</v>
      </c>
      <c r="H535" s="78">
        <f>Úrvinnsla!H535</f>
        <v>144</v>
      </c>
      <c r="I535" s="79">
        <f>Úrvinnsla!I535</f>
        <v>44</v>
      </c>
      <c r="J535" s="74">
        <f>Úrvinnsla!J535</f>
        <v>17</v>
      </c>
      <c r="K535" s="75">
        <f>Úrvinnsla!K535</f>
        <v>27</v>
      </c>
      <c r="L535" s="76">
        <f>Úrvinnsla!L535</f>
        <v>5</v>
      </c>
      <c r="M535" s="77">
        <f>Úrvinnsla!M535</f>
        <v>2</v>
      </c>
      <c r="N535" s="78">
        <f>Úrvinnsla!N535</f>
        <v>3</v>
      </c>
      <c r="P535" s="36">
        <f>Úrvinnsla!P535</f>
        <v>679</v>
      </c>
      <c r="Q535" s="37">
        <f>Úrvinnsla!Q535</f>
        <v>357</v>
      </c>
      <c r="R535" s="38">
        <f>Úrvinnsla!R535</f>
        <v>318</v>
      </c>
      <c r="S535" s="43">
        <f>Úrvinnsla!S535</f>
        <v>-3.2246409538433746E-2</v>
      </c>
      <c r="T535" s="44">
        <f>Úrvinnsla!T535</f>
        <v>2.8723692530033422E-2</v>
      </c>
      <c r="V535" s="36">
        <f>Úrvinnsla!V535</f>
        <v>24423</v>
      </c>
      <c r="W535" s="37">
        <f>Úrvinnsla!W535</f>
        <v>12610</v>
      </c>
      <c r="X535" s="38">
        <f>Úrvinnsla!X535</f>
        <v>11781</v>
      </c>
      <c r="Y535" s="10">
        <f>Úrvinnsla!Y535</f>
        <v>-3.2861990065828219E-2</v>
      </c>
      <c r="Z535" s="44">
        <f>Úrvinnsla!Z535</f>
        <v>3.0701594366813821E-2</v>
      </c>
    </row>
    <row r="536" spans="1:26" x14ac:dyDescent="0.25">
      <c r="B536" s="65" t="s">
        <v>55</v>
      </c>
      <c r="C536" s="76">
        <f>Úrvinnsla!C536</f>
        <v>341</v>
      </c>
      <c r="D536" s="77">
        <f>Úrvinnsla!D536</f>
        <v>193</v>
      </c>
      <c r="E536" s="78">
        <f>Úrvinnsla!E536</f>
        <v>147</v>
      </c>
      <c r="F536" s="76">
        <f>Úrvinnsla!F536</f>
        <v>341</v>
      </c>
      <c r="G536" s="77">
        <f>Úrvinnsla!G536</f>
        <v>193</v>
      </c>
      <c r="H536" s="78">
        <f>Úrvinnsla!H536</f>
        <v>147</v>
      </c>
      <c r="I536" s="79">
        <f>Úrvinnsla!I536</f>
        <v>35</v>
      </c>
      <c r="J536" s="74">
        <f>Úrvinnsla!J536</f>
        <v>18</v>
      </c>
      <c r="K536" s="75">
        <f>Úrvinnsla!K536</f>
        <v>17</v>
      </c>
      <c r="L536" s="76">
        <f>Úrvinnsla!L536</f>
        <v>8</v>
      </c>
      <c r="M536" s="77">
        <f>Úrvinnsla!M536</f>
        <v>5</v>
      </c>
      <c r="N536" s="78">
        <f>Úrvinnsla!N536</f>
        <v>3</v>
      </c>
      <c r="P536" s="36">
        <f>Úrvinnsla!P536</f>
        <v>725</v>
      </c>
      <c r="Q536" s="37">
        <f>Úrvinnsla!Q536</f>
        <v>409</v>
      </c>
      <c r="R536" s="38">
        <f>Úrvinnsla!R536</f>
        <v>314</v>
      </c>
      <c r="S536" s="43">
        <f>Úrvinnsla!S536</f>
        <v>-3.6943365549634177E-2</v>
      </c>
      <c r="T536" s="44">
        <f>Úrvinnsla!T536</f>
        <v>2.8362388221479542E-2</v>
      </c>
      <c r="V536" s="36">
        <f>Úrvinnsla!V536</f>
        <v>25150</v>
      </c>
      <c r="W536" s="37">
        <f>Úrvinnsla!W536</f>
        <v>12986</v>
      </c>
      <c r="X536" s="38">
        <f>Úrvinnsla!X536</f>
        <v>12119</v>
      </c>
      <c r="Y536" s="10">
        <f>Úrvinnsla!Y536</f>
        <v>-3.3841855907600735E-2</v>
      </c>
      <c r="Z536" s="44">
        <f>Úrvinnsla!Z536</f>
        <v>3.1582431213939111E-2</v>
      </c>
    </row>
    <row r="537" spans="1:26" x14ac:dyDescent="0.25">
      <c r="B537" s="65" t="s">
        <v>56</v>
      </c>
      <c r="C537" s="76">
        <f>Úrvinnsla!C537</f>
        <v>393</v>
      </c>
      <c r="D537" s="77">
        <f>Úrvinnsla!D537</f>
        <v>224</v>
      </c>
      <c r="E537" s="78">
        <f>Úrvinnsla!E537</f>
        <v>169</v>
      </c>
      <c r="F537" s="76">
        <f>Úrvinnsla!F537</f>
        <v>393</v>
      </c>
      <c r="G537" s="77">
        <f>Úrvinnsla!G537</f>
        <v>224</v>
      </c>
      <c r="H537" s="78">
        <f>Úrvinnsla!H537</f>
        <v>169</v>
      </c>
      <c r="I537" s="79">
        <f>Úrvinnsla!I537</f>
        <v>38</v>
      </c>
      <c r="J537" s="74">
        <f>Úrvinnsla!J537</f>
        <v>20</v>
      </c>
      <c r="K537" s="75">
        <f>Úrvinnsla!K537</f>
        <v>18</v>
      </c>
      <c r="L537" s="76">
        <f>Úrvinnsla!L537</f>
        <v>7</v>
      </c>
      <c r="M537" s="77">
        <f>Úrvinnsla!M537</f>
        <v>5</v>
      </c>
      <c r="N537" s="78">
        <f>Úrvinnsla!N537</f>
        <v>2</v>
      </c>
      <c r="P537" s="36">
        <f>Úrvinnsla!P537</f>
        <v>831</v>
      </c>
      <c r="Q537" s="37">
        <f>Úrvinnsla!Q537</f>
        <v>473</v>
      </c>
      <c r="R537" s="38">
        <f>Úrvinnsla!R537</f>
        <v>358</v>
      </c>
      <c r="S537" s="43">
        <f>Úrvinnsla!S537</f>
        <v>-4.2724234486496253E-2</v>
      </c>
      <c r="T537" s="44">
        <f>Úrvinnsla!T537</f>
        <v>3.2336735615572217E-2</v>
      </c>
      <c r="V537" s="36">
        <f>Úrvinnsla!V537</f>
        <v>29257</v>
      </c>
      <c r="W537" s="37">
        <f>Úrvinnsla!W537</f>
        <v>15365</v>
      </c>
      <c r="X537" s="38">
        <f>Úrvinnsla!X537</f>
        <v>13860</v>
      </c>
      <c r="Y537" s="10">
        <f>Úrvinnsla!Y537</f>
        <v>-4.0041592177751835E-2</v>
      </c>
      <c r="Z537" s="44">
        <f>Úrvinnsla!Z537</f>
        <v>3.6119522784486845E-2</v>
      </c>
    </row>
    <row r="538" spans="1:26" x14ac:dyDescent="0.25">
      <c r="B538" s="65" t="s">
        <v>57</v>
      </c>
      <c r="C538" s="76">
        <f>Úrvinnsla!C538</f>
        <v>388</v>
      </c>
      <c r="D538" s="77">
        <f>Úrvinnsla!D538</f>
        <v>217</v>
      </c>
      <c r="E538" s="78">
        <f>Úrvinnsla!E538</f>
        <v>171</v>
      </c>
      <c r="F538" s="76">
        <f>Úrvinnsla!F538</f>
        <v>388</v>
      </c>
      <c r="G538" s="77">
        <f>Úrvinnsla!G538</f>
        <v>217</v>
      </c>
      <c r="H538" s="78">
        <f>Úrvinnsla!H538</f>
        <v>171</v>
      </c>
      <c r="I538" s="79">
        <f>Úrvinnsla!I538</f>
        <v>46</v>
      </c>
      <c r="J538" s="74">
        <f>Úrvinnsla!J538</f>
        <v>23</v>
      </c>
      <c r="K538" s="75">
        <f>Úrvinnsla!K538</f>
        <v>23</v>
      </c>
      <c r="L538" s="76">
        <f>Úrvinnsla!L538</f>
        <v>8</v>
      </c>
      <c r="M538" s="77">
        <f>Úrvinnsla!M538</f>
        <v>7</v>
      </c>
      <c r="N538" s="78">
        <f>Úrvinnsla!N538</f>
        <v>1</v>
      </c>
      <c r="P538" s="36">
        <f>Úrvinnsla!P538</f>
        <v>830</v>
      </c>
      <c r="Q538" s="37">
        <f>Úrvinnsla!Q538</f>
        <v>464</v>
      </c>
      <c r="R538" s="38">
        <f>Úrvinnsla!R538</f>
        <v>366</v>
      </c>
      <c r="S538" s="43">
        <f>Úrvinnsla!S538</f>
        <v>-4.1911299792250022E-2</v>
      </c>
      <c r="T538" s="44">
        <f>Úrvinnsla!T538</f>
        <v>3.3059344232679977E-2</v>
      </c>
      <c r="V538" s="36">
        <f>Úrvinnsla!V538</f>
        <v>31417</v>
      </c>
      <c r="W538" s="37">
        <f>Úrvinnsla!W538</f>
        <v>16698</v>
      </c>
      <c r="X538" s="38">
        <f>Úrvinnsla!X538</f>
        <v>14697</v>
      </c>
      <c r="Y538" s="10">
        <f>Úrvinnsla!Y538</f>
        <v>-4.3515425068929393E-2</v>
      </c>
      <c r="Z538" s="44">
        <f>Úrvinnsla!Z538</f>
        <v>3.830076669290066E-2</v>
      </c>
    </row>
    <row r="539" spans="1:26" x14ac:dyDescent="0.25">
      <c r="B539" s="65" t="s">
        <v>58</v>
      </c>
      <c r="C539" s="76">
        <f>Úrvinnsla!C539</f>
        <v>389</v>
      </c>
      <c r="D539" s="77">
        <f>Úrvinnsla!D539</f>
        <v>212</v>
      </c>
      <c r="E539" s="78">
        <f>Úrvinnsla!E539</f>
        <v>177</v>
      </c>
      <c r="F539" s="76">
        <f>Úrvinnsla!F539</f>
        <v>389</v>
      </c>
      <c r="G539" s="77">
        <f>Úrvinnsla!G539</f>
        <v>212</v>
      </c>
      <c r="H539" s="78">
        <f>Úrvinnsla!H539</f>
        <v>177</v>
      </c>
      <c r="I539" s="79">
        <f>Úrvinnsla!I539</f>
        <v>33</v>
      </c>
      <c r="J539" s="74">
        <f>Úrvinnsla!J539</f>
        <v>23</v>
      </c>
      <c r="K539" s="75">
        <f>Úrvinnsla!K539</f>
        <v>10</v>
      </c>
      <c r="L539" s="76">
        <f>Úrvinnsla!L539</f>
        <v>8</v>
      </c>
      <c r="M539" s="77">
        <f>Úrvinnsla!M539</f>
        <v>6</v>
      </c>
      <c r="N539" s="78">
        <f>Úrvinnsla!N539</f>
        <v>2</v>
      </c>
      <c r="P539" s="36">
        <f>Úrvinnsla!P539</f>
        <v>819</v>
      </c>
      <c r="Q539" s="37">
        <f>Úrvinnsla!Q539</f>
        <v>453</v>
      </c>
      <c r="R539" s="38">
        <f>Úrvinnsla!R539</f>
        <v>366</v>
      </c>
      <c r="S539" s="43">
        <f>Úrvinnsla!S539</f>
        <v>-4.0917712943726856E-2</v>
      </c>
      <c r="T539" s="44">
        <f>Úrvinnsla!T539</f>
        <v>3.3059344232679977E-2</v>
      </c>
      <c r="V539" s="36">
        <f>Úrvinnsla!V539</f>
        <v>27318</v>
      </c>
      <c r="W539" s="37">
        <f>Úrvinnsla!W539</f>
        <v>14596</v>
      </c>
      <c r="X539" s="38">
        <f>Úrvinnsla!X539</f>
        <v>12713</v>
      </c>
      <c r="Y539" s="10">
        <f>Úrvinnsla!Y539</f>
        <v>-3.8037558049233047E-2</v>
      </c>
      <c r="Z539" s="44">
        <f>Úrvinnsla!Z539</f>
        <v>3.313041076184569E-2</v>
      </c>
    </row>
    <row r="540" spans="1:26" x14ac:dyDescent="0.25">
      <c r="B540" s="65" t="s">
        <v>59</v>
      </c>
      <c r="C540" s="76">
        <f>Úrvinnsla!C540</f>
        <v>364</v>
      </c>
      <c r="D540" s="77">
        <f>Úrvinnsla!D540</f>
        <v>207</v>
      </c>
      <c r="E540" s="78">
        <f>Úrvinnsla!E540</f>
        <v>157</v>
      </c>
      <c r="F540" s="76">
        <f>Úrvinnsla!F540</f>
        <v>364</v>
      </c>
      <c r="G540" s="77">
        <f>Úrvinnsla!G540</f>
        <v>207</v>
      </c>
      <c r="H540" s="78">
        <f>Úrvinnsla!H540</f>
        <v>157</v>
      </c>
      <c r="I540" s="79">
        <f>Úrvinnsla!I540</f>
        <v>30</v>
      </c>
      <c r="J540" s="74">
        <f>Úrvinnsla!J540</f>
        <v>15</v>
      </c>
      <c r="K540" s="75">
        <f>Úrvinnsla!K540</f>
        <v>15</v>
      </c>
      <c r="L540" s="76">
        <f>Úrvinnsla!L540</f>
        <v>6</v>
      </c>
      <c r="M540" s="77">
        <f>Úrvinnsla!M540</f>
        <v>3</v>
      </c>
      <c r="N540" s="78">
        <f>Úrvinnsla!N540</f>
        <v>3</v>
      </c>
      <c r="P540" s="36">
        <f>Úrvinnsla!P540</f>
        <v>764</v>
      </c>
      <c r="Q540" s="37">
        <f>Úrvinnsla!Q540</f>
        <v>432</v>
      </c>
      <c r="R540" s="38">
        <f>Úrvinnsla!R540</f>
        <v>332</v>
      </c>
      <c r="S540" s="43">
        <f>Úrvinnsla!S540</f>
        <v>-3.9020865323818987E-2</v>
      </c>
      <c r="T540" s="44">
        <f>Úrvinnsla!T540</f>
        <v>2.9988257609971997E-2</v>
      </c>
      <c r="V540" s="36">
        <f>Úrvinnsla!V540</f>
        <v>26643</v>
      </c>
      <c r="W540" s="37">
        <f>Úrvinnsla!W540</f>
        <v>13992</v>
      </c>
      <c r="X540" s="38">
        <f>Úrvinnsla!X540</f>
        <v>12643</v>
      </c>
      <c r="Y540" s="10">
        <f>Úrvinnsla!Y540</f>
        <v>-3.6463518239577199E-2</v>
      </c>
      <c r="Z540" s="44">
        <f>Úrvinnsla!Z540</f>
        <v>3.294798892960081E-2</v>
      </c>
    </row>
    <row r="541" spans="1:26" x14ac:dyDescent="0.25">
      <c r="B541" s="65" t="s">
        <v>60</v>
      </c>
      <c r="C541" s="76">
        <f>Úrvinnsla!C541</f>
        <v>259</v>
      </c>
      <c r="D541" s="77">
        <f>Úrvinnsla!D541</f>
        <v>146</v>
      </c>
      <c r="E541" s="78">
        <f>Úrvinnsla!E541</f>
        <v>113</v>
      </c>
      <c r="F541" s="76">
        <f>Úrvinnsla!F541</f>
        <v>259</v>
      </c>
      <c r="G541" s="77">
        <f>Úrvinnsla!G541</f>
        <v>146</v>
      </c>
      <c r="H541" s="78">
        <f>Úrvinnsla!H541</f>
        <v>113</v>
      </c>
      <c r="I541" s="79">
        <f>Úrvinnsla!I541</f>
        <v>40</v>
      </c>
      <c r="J541" s="74">
        <f>Úrvinnsla!J541</f>
        <v>19</v>
      </c>
      <c r="K541" s="75">
        <f>Úrvinnsla!K541</f>
        <v>21</v>
      </c>
      <c r="L541" s="76">
        <f>Úrvinnsla!L541</f>
        <v>7</v>
      </c>
      <c r="M541" s="77">
        <f>Úrvinnsla!M541</f>
        <v>4</v>
      </c>
      <c r="N541" s="78">
        <f>Úrvinnsla!N541</f>
        <v>3</v>
      </c>
      <c r="P541" s="36">
        <f>Úrvinnsla!P541</f>
        <v>565</v>
      </c>
      <c r="Q541" s="37">
        <f>Úrvinnsla!Q541</f>
        <v>315</v>
      </c>
      <c r="R541" s="38">
        <f>Úrvinnsla!R541</f>
        <v>250</v>
      </c>
      <c r="S541" s="43">
        <f>Úrvinnsla!S541</f>
        <v>-2.8452714298618013E-2</v>
      </c>
      <c r="T541" s="44">
        <f>Úrvinnsla!T541</f>
        <v>2.258151928461747E-2</v>
      </c>
      <c r="V541" s="36">
        <f>Úrvinnsla!V541</f>
        <v>23828</v>
      </c>
      <c r="W541" s="37">
        <f>Úrvinnsla!W541</f>
        <v>12322</v>
      </c>
      <c r="X541" s="38">
        <f>Úrvinnsla!X541</f>
        <v>11500</v>
      </c>
      <c r="Y541" s="10">
        <f>Úrvinnsla!Y541</f>
        <v>-3.2111454527449276E-2</v>
      </c>
      <c r="Z541" s="44">
        <f>Úrvinnsla!Z541</f>
        <v>2.9969301011659361E-2</v>
      </c>
    </row>
    <row r="542" spans="1:26" x14ac:dyDescent="0.25">
      <c r="B542" s="65" t="s">
        <v>61</v>
      </c>
      <c r="C542" s="76">
        <f>Úrvinnsla!C542</f>
        <v>301</v>
      </c>
      <c r="D542" s="77">
        <f>Úrvinnsla!D542</f>
        <v>154</v>
      </c>
      <c r="E542" s="78">
        <f>Úrvinnsla!E542</f>
        <v>147</v>
      </c>
      <c r="F542" s="76">
        <f>Úrvinnsla!F542</f>
        <v>301</v>
      </c>
      <c r="G542" s="77">
        <f>Úrvinnsla!G542</f>
        <v>154</v>
      </c>
      <c r="H542" s="78">
        <f>Úrvinnsla!H542</f>
        <v>147</v>
      </c>
      <c r="I542" s="79">
        <f>Úrvinnsla!I542</f>
        <v>38</v>
      </c>
      <c r="J542" s="74">
        <f>Úrvinnsla!J542</f>
        <v>21</v>
      </c>
      <c r="K542" s="75">
        <f>Úrvinnsla!K542</f>
        <v>17</v>
      </c>
      <c r="L542" s="76">
        <f>Úrvinnsla!L542</f>
        <v>8</v>
      </c>
      <c r="M542" s="77">
        <f>Úrvinnsla!M542</f>
        <v>5</v>
      </c>
      <c r="N542" s="78">
        <f>Úrvinnsla!N542</f>
        <v>3</v>
      </c>
      <c r="P542" s="36">
        <f>Úrvinnsla!P542</f>
        <v>648</v>
      </c>
      <c r="Q542" s="37">
        <f>Úrvinnsla!Q542</f>
        <v>334</v>
      </c>
      <c r="R542" s="38">
        <f>Úrvinnsla!R542</f>
        <v>314</v>
      </c>
      <c r="S542" s="43">
        <f>Úrvinnsla!S542</f>
        <v>-3.0168909764248939E-2</v>
      </c>
      <c r="T542" s="44">
        <f>Úrvinnsla!T542</f>
        <v>2.8362388221479542E-2</v>
      </c>
      <c r="V542" s="36">
        <f>Úrvinnsla!V542</f>
        <v>22804</v>
      </c>
      <c r="W542" s="37">
        <f>Úrvinnsla!W542</f>
        <v>11602</v>
      </c>
      <c r="X542" s="38">
        <f>Úrvinnsla!X542</f>
        <v>11201</v>
      </c>
      <c r="Y542" s="10">
        <f>Úrvinnsla!Y542</f>
        <v>-3.0235115681501903E-2</v>
      </c>
      <c r="Z542" s="44">
        <f>Úrvinnsla!Z542</f>
        <v>2.9190099185356217E-2</v>
      </c>
    </row>
    <row r="543" spans="1:26" x14ac:dyDescent="0.25">
      <c r="B543" s="65" t="s">
        <v>62</v>
      </c>
      <c r="C543" s="76">
        <f>Úrvinnsla!C543</f>
        <v>317</v>
      </c>
      <c r="D543" s="77">
        <f>Úrvinnsla!D543</f>
        <v>167</v>
      </c>
      <c r="E543" s="78">
        <f>Úrvinnsla!E543</f>
        <v>150</v>
      </c>
      <c r="F543" s="76">
        <f>Úrvinnsla!F543</f>
        <v>317</v>
      </c>
      <c r="G543" s="77">
        <f>Úrvinnsla!G543</f>
        <v>167</v>
      </c>
      <c r="H543" s="78">
        <f>Úrvinnsla!H543</f>
        <v>150</v>
      </c>
      <c r="I543" s="79">
        <f>Úrvinnsla!I543</f>
        <v>32</v>
      </c>
      <c r="J543" s="74">
        <f>Úrvinnsla!J543</f>
        <v>16</v>
      </c>
      <c r="K543" s="75">
        <f>Úrvinnsla!K543</f>
        <v>16</v>
      </c>
      <c r="L543" s="76">
        <f>Úrvinnsla!L543</f>
        <v>7</v>
      </c>
      <c r="M543" s="77">
        <f>Úrvinnsla!M543</f>
        <v>4</v>
      </c>
      <c r="N543" s="78">
        <f>Úrvinnsla!N543</f>
        <v>3</v>
      </c>
      <c r="P543" s="36">
        <f>Úrvinnsla!P543</f>
        <v>673</v>
      </c>
      <c r="Q543" s="37">
        <f>Úrvinnsla!Q543</f>
        <v>354</v>
      </c>
      <c r="R543" s="38">
        <f>Úrvinnsla!R543</f>
        <v>319</v>
      </c>
      <c r="S543" s="43">
        <f>Úrvinnsla!S543</f>
        <v>-3.1975431307018333E-2</v>
      </c>
      <c r="T543" s="44">
        <f>Úrvinnsla!T543</f>
        <v>2.8814018607171889E-2</v>
      </c>
      <c r="V543" s="36">
        <f>Úrvinnsla!V543</f>
        <v>21856</v>
      </c>
      <c r="W543" s="37">
        <f>Úrvinnsla!W543</f>
        <v>10794</v>
      </c>
      <c r="X543" s="38">
        <f>Úrvinnsla!X543</f>
        <v>11061</v>
      </c>
      <c r="Y543" s="10">
        <f>Úrvinnsla!Y543</f>
        <v>-2.812944653216097E-2</v>
      </c>
      <c r="Z543" s="44">
        <f>Úrvinnsla!Z543</f>
        <v>2.8825255520866452E-2</v>
      </c>
    </row>
    <row r="544" spans="1:26" x14ac:dyDescent="0.25">
      <c r="B544" s="65" t="s">
        <v>63</v>
      </c>
      <c r="C544" s="76">
        <f>Úrvinnsla!C544</f>
        <v>313</v>
      </c>
      <c r="D544" s="77">
        <f>Úrvinnsla!D544</f>
        <v>173</v>
      </c>
      <c r="E544" s="78">
        <f>Úrvinnsla!E544</f>
        <v>140</v>
      </c>
      <c r="F544" s="76">
        <f>Úrvinnsla!F544</f>
        <v>313</v>
      </c>
      <c r="G544" s="77">
        <f>Úrvinnsla!G544</f>
        <v>173</v>
      </c>
      <c r="H544" s="78">
        <f>Úrvinnsla!H544</f>
        <v>140</v>
      </c>
      <c r="I544" s="79">
        <f>Úrvinnsla!I544</f>
        <v>50</v>
      </c>
      <c r="J544" s="74">
        <f>Úrvinnsla!J544</f>
        <v>23</v>
      </c>
      <c r="K544" s="75">
        <f>Úrvinnsla!K544</f>
        <v>27</v>
      </c>
      <c r="L544" s="76">
        <f>Úrvinnsla!L544</f>
        <v>12</v>
      </c>
      <c r="M544" s="77">
        <f>Úrvinnsla!M544</f>
        <v>6</v>
      </c>
      <c r="N544" s="78">
        <f>Úrvinnsla!N544</f>
        <v>6</v>
      </c>
      <c r="P544" s="36">
        <f>Úrvinnsla!P544</f>
        <v>688</v>
      </c>
      <c r="Q544" s="37">
        <f>Úrvinnsla!Q544</f>
        <v>375</v>
      </c>
      <c r="R544" s="38">
        <f>Úrvinnsla!R544</f>
        <v>313</v>
      </c>
      <c r="S544" s="43">
        <f>Úrvinnsla!S544</f>
        <v>-3.3872278926926201E-2</v>
      </c>
      <c r="T544" s="44">
        <f>Úrvinnsla!T544</f>
        <v>2.8272062144341071E-2</v>
      </c>
      <c r="V544" s="36">
        <f>Úrvinnsla!V544</f>
        <v>21221</v>
      </c>
      <c r="W544" s="37">
        <f>Úrvinnsla!W544</f>
        <v>10608</v>
      </c>
      <c r="X544" s="38">
        <f>Úrvinnsla!X544</f>
        <v>10613</v>
      </c>
      <c r="Y544" s="10">
        <f>Úrvinnsla!Y544</f>
        <v>-2.7644725663624567E-2</v>
      </c>
      <c r="Z544" s="44">
        <f>Úrvinnsla!Z544</f>
        <v>2.7657755794499202E-2</v>
      </c>
    </row>
    <row r="545" spans="2:26" x14ac:dyDescent="0.25">
      <c r="B545" s="65" t="s">
        <v>64</v>
      </c>
      <c r="C545" s="76">
        <f>Úrvinnsla!C545</f>
        <v>245</v>
      </c>
      <c r="D545" s="77">
        <f>Úrvinnsla!D545</f>
        <v>143</v>
      </c>
      <c r="E545" s="78">
        <f>Úrvinnsla!E545</f>
        <v>102</v>
      </c>
      <c r="F545" s="76">
        <f>Úrvinnsla!F545</f>
        <v>245</v>
      </c>
      <c r="G545" s="77">
        <f>Úrvinnsla!G545</f>
        <v>143</v>
      </c>
      <c r="H545" s="78">
        <f>Úrvinnsla!H545</f>
        <v>102</v>
      </c>
      <c r="I545" s="79">
        <f>Úrvinnsla!I545</f>
        <v>41</v>
      </c>
      <c r="J545" s="74">
        <f>Úrvinnsla!J545</f>
        <v>28</v>
      </c>
      <c r="K545" s="75">
        <f>Úrvinnsla!K545</f>
        <v>13</v>
      </c>
      <c r="L545" s="76">
        <f>Úrvinnsla!L545</f>
        <v>8</v>
      </c>
      <c r="M545" s="77">
        <f>Úrvinnsla!M545</f>
        <v>6</v>
      </c>
      <c r="N545" s="78">
        <f>Úrvinnsla!N545</f>
        <v>2</v>
      </c>
      <c r="P545" s="36">
        <f>Úrvinnsla!P545</f>
        <v>539</v>
      </c>
      <c r="Q545" s="37">
        <f>Úrvinnsla!Q545</f>
        <v>320</v>
      </c>
      <c r="R545" s="38">
        <f>Úrvinnsla!R545</f>
        <v>219</v>
      </c>
      <c r="S545" s="43">
        <f>Úrvinnsla!S545</f>
        <v>-2.890434468431036E-2</v>
      </c>
      <c r="T545" s="44">
        <f>Úrvinnsla!T545</f>
        <v>1.9781410893324903E-2</v>
      </c>
      <c r="V545" s="36">
        <f>Úrvinnsla!V545</f>
        <v>18870</v>
      </c>
      <c r="W545" s="37">
        <f>Úrvinnsla!W545</f>
        <v>9362</v>
      </c>
      <c r="X545" s="38">
        <f>Úrvinnsla!X545</f>
        <v>9508</v>
      </c>
      <c r="Y545" s="10">
        <f>Úrvinnsla!Y545</f>
        <v>-2.4397617049665647E-2</v>
      </c>
      <c r="Z545" s="44">
        <f>Úrvinnsla!Z545</f>
        <v>2.4778096871204976E-2</v>
      </c>
    </row>
    <row r="546" spans="2:26" x14ac:dyDescent="0.25">
      <c r="B546" s="65" t="s">
        <v>65</v>
      </c>
      <c r="C546" s="76">
        <f>Úrvinnsla!C546</f>
        <v>216</v>
      </c>
      <c r="D546" s="77">
        <f>Úrvinnsla!D546</f>
        <v>126</v>
      </c>
      <c r="E546" s="78">
        <f>Úrvinnsla!E546</f>
        <v>90</v>
      </c>
      <c r="F546" s="76">
        <f>Úrvinnsla!F546</f>
        <v>216</v>
      </c>
      <c r="G546" s="77">
        <f>Úrvinnsla!G546</f>
        <v>126</v>
      </c>
      <c r="H546" s="78">
        <f>Úrvinnsla!H546</f>
        <v>90</v>
      </c>
      <c r="I546" s="79">
        <f>Úrvinnsla!I546</f>
        <v>42</v>
      </c>
      <c r="J546" s="74">
        <f>Úrvinnsla!J546</f>
        <v>20</v>
      </c>
      <c r="K546" s="75">
        <f>Úrvinnsla!K546</f>
        <v>22</v>
      </c>
      <c r="L546" s="76">
        <f>Úrvinnsla!L546</f>
        <v>7</v>
      </c>
      <c r="M546" s="77">
        <f>Úrvinnsla!M546</f>
        <v>5</v>
      </c>
      <c r="N546" s="78">
        <f>Úrvinnsla!N546</f>
        <v>2</v>
      </c>
      <c r="P546" s="36">
        <f>Úrvinnsla!P546</f>
        <v>481</v>
      </c>
      <c r="Q546" s="37">
        <f>Úrvinnsla!Q546</f>
        <v>277</v>
      </c>
      <c r="R546" s="38">
        <f>Úrvinnsla!R546</f>
        <v>204</v>
      </c>
      <c r="S546" s="43">
        <f>Úrvinnsla!S546</f>
        <v>-2.5020323367356156E-2</v>
      </c>
      <c r="T546" s="44">
        <f>Úrvinnsla!T546</f>
        <v>1.8426519736247853E-2</v>
      </c>
      <c r="V546" s="36">
        <f>Úrvinnsla!V546</f>
        <v>15514</v>
      </c>
      <c r="W546" s="37">
        <f>Úrvinnsla!W546</f>
        <v>7764</v>
      </c>
      <c r="X546" s="38">
        <f>Úrvinnsla!X546</f>
        <v>7750</v>
      </c>
      <c r="Y546" s="10">
        <f>Úrvinnsla!Y546</f>
        <v>-2.0233187222132458E-2</v>
      </c>
      <c r="Z546" s="44">
        <f>Úrvinnsla!Z546</f>
        <v>2.0196702855683483E-2</v>
      </c>
    </row>
    <row r="547" spans="2:26" x14ac:dyDescent="0.25">
      <c r="B547" s="65" t="s">
        <v>66</v>
      </c>
      <c r="C547" s="76">
        <f>Úrvinnsla!C547</f>
        <v>170</v>
      </c>
      <c r="D547" s="77">
        <f>Úrvinnsla!D547</f>
        <v>84</v>
      </c>
      <c r="E547" s="78">
        <f>Úrvinnsla!E547</f>
        <v>86</v>
      </c>
      <c r="F547" s="76">
        <f>Úrvinnsla!F547</f>
        <v>170</v>
      </c>
      <c r="G547" s="77">
        <f>Úrvinnsla!G547</f>
        <v>84</v>
      </c>
      <c r="H547" s="78">
        <f>Úrvinnsla!H547</f>
        <v>86</v>
      </c>
      <c r="I547" s="79">
        <f>Úrvinnsla!I547</f>
        <v>28</v>
      </c>
      <c r="J547" s="74">
        <f>Úrvinnsla!J547</f>
        <v>15</v>
      </c>
      <c r="K547" s="75">
        <f>Úrvinnsla!K547</f>
        <v>13</v>
      </c>
      <c r="L547" s="76">
        <f>Úrvinnsla!L547</f>
        <v>2</v>
      </c>
      <c r="M547" s="77">
        <f>Úrvinnsla!M547</f>
        <v>2</v>
      </c>
      <c r="N547" s="78">
        <f>Úrvinnsla!N547</f>
        <v>0</v>
      </c>
      <c r="P547" s="36">
        <f>Úrvinnsla!P547</f>
        <v>370</v>
      </c>
      <c r="Q547" s="37">
        <f>Úrvinnsla!Q547</f>
        <v>185</v>
      </c>
      <c r="R547" s="38">
        <f>Úrvinnsla!R547</f>
        <v>185</v>
      </c>
      <c r="S547" s="43">
        <f>Úrvinnsla!S547</f>
        <v>-1.6710324270616927E-2</v>
      </c>
      <c r="T547" s="44">
        <f>Úrvinnsla!T547</f>
        <v>1.6710324270616927E-2</v>
      </c>
      <c r="V547" s="36">
        <f>Úrvinnsla!V547</f>
        <v>11660</v>
      </c>
      <c r="W547" s="37">
        <f>Úrvinnsla!W547</f>
        <v>5701</v>
      </c>
      <c r="X547" s="38">
        <f>Úrvinnsla!X547</f>
        <v>5959</v>
      </c>
      <c r="Y547" s="10">
        <f>Úrvinnsla!Y547</f>
        <v>-1.4856955223258262E-2</v>
      </c>
      <c r="Z547" s="44">
        <f>Úrvinnsla!Z547</f>
        <v>1.5529309976389403E-2</v>
      </c>
    </row>
    <row r="548" spans="2:26" x14ac:dyDescent="0.25">
      <c r="B548" s="65" t="s">
        <v>67</v>
      </c>
      <c r="C548" s="76">
        <f>Úrvinnsla!C548</f>
        <v>100</v>
      </c>
      <c r="D548" s="77">
        <f>Úrvinnsla!D548</f>
        <v>55</v>
      </c>
      <c r="E548" s="78">
        <f>Úrvinnsla!E548</f>
        <v>45</v>
      </c>
      <c r="F548" s="76">
        <f>Úrvinnsla!F548</f>
        <v>100</v>
      </c>
      <c r="G548" s="77">
        <f>Úrvinnsla!G548</f>
        <v>55</v>
      </c>
      <c r="H548" s="78">
        <f>Úrvinnsla!H548</f>
        <v>45</v>
      </c>
      <c r="I548" s="79">
        <f>Úrvinnsla!I548</f>
        <v>22</v>
      </c>
      <c r="J548" s="74">
        <f>Úrvinnsla!J548</f>
        <v>14</v>
      </c>
      <c r="K548" s="75">
        <f>Úrvinnsla!K548</f>
        <v>8</v>
      </c>
      <c r="L548" s="76">
        <f>Úrvinnsla!L548</f>
        <v>2</v>
      </c>
      <c r="M548" s="77">
        <f>Úrvinnsla!M548</f>
        <v>0</v>
      </c>
      <c r="N548" s="78">
        <f>Úrvinnsla!N548</f>
        <v>2</v>
      </c>
      <c r="P548" s="36">
        <f>Úrvinnsla!P548</f>
        <v>224</v>
      </c>
      <c r="Q548" s="37">
        <f>Úrvinnsla!Q548</f>
        <v>124</v>
      </c>
      <c r="R548" s="38">
        <f>Úrvinnsla!R548</f>
        <v>100</v>
      </c>
      <c r="S548" s="43">
        <f>Úrvinnsla!S548</f>
        <v>-1.1200433565170264E-2</v>
      </c>
      <c r="T548" s="44">
        <f>Úrvinnsla!T548</f>
        <v>9.0326077138469883E-3</v>
      </c>
      <c r="V548" s="36">
        <f>Úrvinnsla!V548</f>
        <v>7119</v>
      </c>
      <c r="W548" s="37">
        <f>Úrvinnsla!W548</f>
        <v>3287</v>
      </c>
      <c r="X548" s="38">
        <f>Úrvinnsla!X548</f>
        <v>3832</v>
      </c>
      <c r="Y548" s="10">
        <f>Úrvinnsla!Y548</f>
        <v>-8.5660080369847243E-3</v>
      </c>
      <c r="Z548" s="44">
        <f>Úrvinnsla!Z548</f>
        <v>9.9862923023198852E-3</v>
      </c>
    </row>
    <row r="549" spans="2:26" x14ac:dyDescent="0.25">
      <c r="B549" s="65" t="s">
        <v>68</v>
      </c>
      <c r="C549" s="76">
        <f>Úrvinnsla!C549</f>
        <v>53</v>
      </c>
      <c r="D549" s="77">
        <f>Úrvinnsla!D549</f>
        <v>20</v>
      </c>
      <c r="E549" s="78">
        <f>Úrvinnsla!E549</f>
        <v>33</v>
      </c>
      <c r="F549" s="76">
        <f>Úrvinnsla!F549</f>
        <v>53</v>
      </c>
      <c r="G549" s="77">
        <f>Úrvinnsla!G549</f>
        <v>20</v>
      </c>
      <c r="H549" s="78">
        <f>Úrvinnsla!H549</f>
        <v>33</v>
      </c>
      <c r="I549" s="79">
        <f>Úrvinnsla!I549</f>
        <v>11</v>
      </c>
      <c r="J549" s="74">
        <f>Úrvinnsla!J549</f>
        <v>3</v>
      </c>
      <c r="K549" s="75">
        <f>Úrvinnsla!K549</f>
        <v>8</v>
      </c>
      <c r="L549" s="76">
        <f>Úrvinnsla!L549</f>
        <v>0</v>
      </c>
      <c r="M549" s="77">
        <f>Úrvinnsla!M549</f>
        <v>0</v>
      </c>
      <c r="N549" s="78">
        <f>Úrvinnsla!N549</f>
        <v>0</v>
      </c>
      <c r="P549" s="36">
        <f>Úrvinnsla!P549</f>
        <v>117</v>
      </c>
      <c r="Q549" s="37">
        <f>Úrvinnsla!Q549</f>
        <v>43</v>
      </c>
      <c r="R549" s="38">
        <f>Úrvinnsla!R549</f>
        <v>74</v>
      </c>
      <c r="S549" s="43">
        <f>Úrvinnsla!S549</f>
        <v>-3.8840213169542047E-3</v>
      </c>
      <c r="T549" s="44">
        <f>Úrvinnsla!T549</f>
        <v>6.6841297082467707E-3</v>
      </c>
      <c r="V549" s="36">
        <f>Úrvinnsla!V549</f>
        <v>4079</v>
      </c>
      <c r="W549" s="37">
        <f>Úrvinnsla!W549</f>
        <v>1778</v>
      </c>
      <c r="X549" s="38">
        <f>Úrvinnsla!X549</f>
        <v>2301</v>
      </c>
      <c r="Y549" s="10">
        <f>Úrvinnsla!Y549</f>
        <v>-4.63351453902003E-3</v>
      </c>
      <c r="Z549" s="44">
        <f>Úrvinnsla!Z549</f>
        <v>5.9964662285067992E-3</v>
      </c>
    </row>
    <row r="550" spans="2:26" x14ac:dyDescent="0.25">
      <c r="B550" s="65" t="s">
        <v>69</v>
      </c>
      <c r="C550" s="76">
        <f>Úrvinnsla!C550</f>
        <v>22</v>
      </c>
      <c r="D550" s="77">
        <f>Úrvinnsla!D550</f>
        <v>12</v>
      </c>
      <c r="E550" s="78">
        <f>Úrvinnsla!E550</f>
        <v>10</v>
      </c>
      <c r="F550" s="76">
        <f>Úrvinnsla!F550</f>
        <v>22</v>
      </c>
      <c r="G550" s="77">
        <f>Úrvinnsla!G550</f>
        <v>12</v>
      </c>
      <c r="H550" s="78">
        <f>Úrvinnsla!H550</f>
        <v>10</v>
      </c>
      <c r="I550" s="79">
        <f>Úrvinnsla!I550</f>
        <v>7</v>
      </c>
      <c r="J550" s="74">
        <f>Úrvinnsla!J550</f>
        <v>1</v>
      </c>
      <c r="K550" s="75">
        <f>Úrvinnsla!K550</f>
        <v>6</v>
      </c>
      <c r="L550" s="76">
        <f>Úrvinnsla!L550</f>
        <v>0</v>
      </c>
      <c r="M550" s="77">
        <f>Úrvinnsla!M550</f>
        <v>0</v>
      </c>
      <c r="N550" s="78">
        <f>Úrvinnsla!N550</f>
        <v>0</v>
      </c>
      <c r="P550" s="36">
        <f>Úrvinnsla!P550</f>
        <v>51</v>
      </c>
      <c r="Q550" s="37">
        <f>Úrvinnsla!Q550</f>
        <v>25</v>
      </c>
      <c r="R550" s="38">
        <f>Úrvinnsla!R550</f>
        <v>26</v>
      </c>
      <c r="S550" s="43">
        <f>Úrvinnsla!S550</f>
        <v>-2.2581519284617471E-3</v>
      </c>
      <c r="T550" s="44">
        <f>Úrvinnsla!T550</f>
        <v>2.3484780056002167E-3</v>
      </c>
      <c r="V550" s="36">
        <f>Úrvinnsla!V550</f>
        <v>1991</v>
      </c>
      <c r="W550" s="37">
        <f>Úrvinnsla!W550</f>
        <v>757</v>
      </c>
      <c r="X550" s="38">
        <f>Úrvinnsla!X550</f>
        <v>1234</v>
      </c>
      <c r="Y550" s="10">
        <f>Úrvinnsla!Y550</f>
        <v>-1.972761814419664E-3</v>
      </c>
      <c r="Z550" s="44">
        <f>Úrvinnsla!Z550</f>
        <v>3.215836299859796E-3</v>
      </c>
    </row>
    <row r="551" spans="2:26" x14ac:dyDescent="0.25">
      <c r="B551" s="65" t="s">
        <v>70</v>
      </c>
      <c r="C551" s="76">
        <f>Úrvinnsla!C551</f>
        <v>6</v>
      </c>
      <c r="D551" s="77">
        <f>Úrvinnsla!D551</f>
        <v>2</v>
      </c>
      <c r="E551" s="78">
        <f>Úrvinnsla!E551</f>
        <v>4</v>
      </c>
      <c r="F551" s="76">
        <f>Úrvinnsla!F551</f>
        <v>6</v>
      </c>
      <c r="G551" s="77">
        <f>Úrvinnsla!G551</f>
        <v>2</v>
      </c>
      <c r="H551" s="78">
        <f>Úrvinnsla!H551</f>
        <v>4</v>
      </c>
      <c r="I551" s="79">
        <f>Úrvinnsla!I551</f>
        <v>0</v>
      </c>
      <c r="J551" s="74">
        <f>Úrvinnsla!J551</f>
        <v>0</v>
      </c>
      <c r="K551" s="75">
        <f>Úrvinnsla!K551</f>
        <v>0</v>
      </c>
      <c r="L551" s="76">
        <f>Úrvinnsla!L551</f>
        <v>0</v>
      </c>
      <c r="M551" s="77">
        <f>Úrvinnsla!M551</f>
        <v>0</v>
      </c>
      <c r="N551" s="78">
        <f>Úrvinnsla!N551</f>
        <v>0</v>
      </c>
      <c r="P551" s="36">
        <f>Úrvinnsla!P551</f>
        <v>12</v>
      </c>
      <c r="Q551" s="37">
        <f>Úrvinnsla!Q551</f>
        <v>4</v>
      </c>
      <c r="R551" s="38">
        <f>Úrvinnsla!R551</f>
        <v>8</v>
      </c>
      <c r="S551" s="43">
        <f>Úrvinnsla!S551</f>
        <v>-3.613043085538795E-4</v>
      </c>
      <c r="T551" s="44">
        <f>Úrvinnsla!T551</f>
        <v>7.2260861710775901E-4</v>
      </c>
      <c r="V551" s="36">
        <f>Úrvinnsla!V551</f>
        <v>491</v>
      </c>
      <c r="W551" s="37">
        <f>Úrvinnsla!W551</f>
        <v>156</v>
      </c>
      <c r="X551" s="38">
        <f>Úrvinnsla!X551</f>
        <v>335</v>
      </c>
      <c r="Y551" s="10">
        <f>Úrvinnsla!Y551</f>
        <v>-4.0654008328859655E-4</v>
      </c>
      <c r="Z551" s="44">
        <f>Úrvinnsla!Z551</f>
        <v>8.7301876860051183E-4</v>
      </c>
    </row>
    <row r="552" spans="2:26" ht="15.75" thickBot="1" x14ac:dyDescent="0.3">
      <c r="B552" s="65" t="s">
        <v>71</v>
      </c>
      <c r="C552" s="83">
        <f>Úrvinnsla!C552</f>
        <v>0</v>
      </c>
      <c r="D552" s="84">
        <f>Úrvinnsla!D552</f>
        <v>0</v>
      </c>
      <c r="E552" s="85">
        <f>Úrvinnsla!E552</f>
        <v>0</v>
      </c>
      <c r="F552" s="83">
        <f>Úrvinnsla!F552</f>
        <v>0</v>
      </c>
      <c r="G552" s="84">
        <f>Úrvinnsla!G552</f>
        <v>0</v>
      </c>
      <c r="H552" s="85">
        <f>Úrvinnsla!H552</f>
        <v>0</v>
      </c>
      <c r="I552" s="86">
        <f>Úrvinnsla!I552</f>
        <v>0</v>
      </c>
      <c r="J552" s="81">
        <f>Úrvinnsla!J552</f>
        <v>0</v>
      </c>
      <c r="K552" s="82">
        <f>Úrvinnsla!K552</f>
        <v>0</v>
      </c>
      <c r="L552" s="83">
        <f>Úrvinnsla!L552</f>
        <v>0</v>
      </c>
      <c r="M552" s="84">
        <f>Úrvinnsla!M552</f>
        <v>0</v>
      </c>
      <c r="N552" s="85">
        <f>Úrvinnsla!N552</f>
        <v>0</v>
      </c>
      <c r="P552" s="39">
        <f>Úrvinnsla!P552</f>
        <v>0</v>
      </c>
      <c r="Q552" s="40">
        <f>Úrvinnsla!Q552</f>
        <v>0</v>
      </c>
      <c r="R552" s="41">
        <f>Úrvinnsla!R552</f>
        <v>0</v>
      </c>
      <c r="S552" s="45">
        <f>Úrvinnsla!S552</f>
        <v>0</v>
      </c>
      <c r="T552" s="46">
        <f>Úrvinnsla!T552</f>
        <v>0</v>
      </c>
      <c r="V552" s="39">
        <f>Úrvinnsla!V552</f>
        <v>40</v>
      </c>
      <c r="W552" s="40">
        <f>Úrvinnsla!W552</f>
        <v>10</v>
      </c>
      <c r="X552" s="41">
        <f>Úrvinnsla!X552</f>
        <v>30</v>
      </c>
      <c r="Y552" s="51">
        <f>Úrvinnsla!Y552</f>
        <v>-2.6060261749269009E-5</v>
      </c>
      <c r="Z552" s="46">
        <f>Úrvinnsla!Z552</f>
        <v>7.8180785247807032E-5</v>
      </c>
    </row>
    <row r="553" spans="2:26" x14ac:dyDescent="0.25">
      <c r="C553" s="107"/>
      <c r="D553" s="107"/>
      <c r="H553" s="107"/>
      <c r="I553" s="107"/>
      <c r="J553" s="108"/>
      <c r="O553" s="2" t="s">
        <v>46</v>
      </c>
      <c r="P553" s="9">
        <f>SUM(P532:P552)</f>
        <v>11071</v>
      </c>
      <c r="Q553" s="9">
        <f>SUM(Q532:Q552)</f>
        <v>5979</v>
      </c>
      <c r="R553" s="9">
        <f>SUM(R532:R552)</f>
        <v>5084</v>
      </c>
      <c r="U553" s="2" t="s">
        <v>46</v>
      </c>
      <c r="V553" s="9">
        <f>SUM(V532:V552)</f>
        <v>383726</v>
      </c>
      <c r="W553" s="9">
        <f>SUM(W532:W552)</f>
        <v>196552</v>
      </c>
      <c r="X553" s="9">
        <f>SUM(X532:X552)</f>
        <v>187015</v>
      </c>
    </row>
  </sheetData>
  <mergeCells count="178">
    <mergeCell ref="C530:E530"/>
    <mergeCell ref="F530:H530"/>
    <mergeCell ref="I530:K530"/>
    <mergeCell ref="L530:N530"/>
    <mergeCell ref="P530:R530"/>
    <mergeCell ref="S530:T530"/>
    <mergeCell ref="V530:X530"/>
    <mergeCell ref="Y530:Z530"/>
    <mergeCell ref="A1:N1"/>
    <mergeCell ref="A3:T3"/>
    <mergeCell ref="C5:E5"/>
    <mergeCell ref="F5:H5"/>
    <mergeCell ref="I5:K5"/>
    <mergeCell ref="L5:N5"/>
    <mergeCell ref="P5:R5"/>
    <mergeCell ref="S5:T5"/>
    <mergeCell ref="V5:X5"/>
    <mergeCell ref="Y5:Z5"/>
    <mergeCell ref="C30:E30"/>
    <mergeCell ref="F30:H30"/>
    <mergeCell ref="I30:K30"/>
    <mergeCell ref="L30:N30"/>
    <mergeCell ref="P30:R30"/>
    <mergeCell ref="S30:T30"/>
    <mergeCell ref="V30:X30"/>
    <mergeCell ref="Y30:Z30"/>
    <mergeCell ref="V55:X55"/>
    <mergeCell ref="Y55:Z55"/>
    <mergeCell ref="C80:E80"/>
    <mergeCell ref="F80:H80"/>
    <mergeCell ref="I80:K80"/>
    <mergeCell ref="L80:N80"/>
    <mergeCell ref="P80:R80"/>
    <mergeCell ref="S80:T80"/>
    <mergeCell ref="V80:X80"/>
    <mergeCell ref="Y80:Z80"/>
    <mergeCell ref="C55:E55"/>
    <mergeCell ref="F55:H55"/>
    <mergeCell ref="I55:K55"/>
    <mergeCell ref="L55:N55"/>
    <mergeCell ref="P55:R55"/>
    <mergeCell ref="S55:T55"/>
    <mergeCell ref="V105:X105"/>
    <mergeCell ref="Y105:Z105"/>
    <mergeCell ref="C130:E130"/>
    <mergeCell ref="F130:H130"/>
    <mergeCell ref="I130:K130"/>
    <mergeCell ref="L130:N130"/>
    <mergeCell ref="P130:R130"/>
    <mergeCell ref="S130:T130"/>
    <mergeCell ref="V130:X130"/>
    <mergeCell ref="Y130:Z130"/>
    <mergeCell ref="C105:E105"/>
    <mergeCell ref="F105:H105"/>
    <mergeCell ref="I105:K105"/>
    <mergeCell ref="L105:N105"/>
    <mergeCell ref="P105:R105"/>
    <mergeCell ref="S105:T105"/>
    <mergeCell ref="V155:X155"/>
    <mergeCell ref="Y155:Z155"/>
    <mergeCell ref="C180:E180"/>
    <mergeCell ref="F180:H180"/>
    <mergeCell ref="I180:K180"/>
    <mergeCell ref="L180:N180"/>
    <mergeCell ref="P180:R180"/>
    <mergeCell ref="S180:T180"/>
    <mergeCell ref="V180:X180"/>
    <mergeCell ref="Y180:Z180"/>
    <mergeCell ref="C155:E155"/>
    <mergeCell ref="F155:H155"/>
    <mergeCell ref="I155:K155"/>
    <mergeCell ref="L155:N155"/>
    <mergeCell ref="P155:R155"/>
    <mergeCell ref="S155:T155"/>
    <mergeCell ref="V205:X205"/>
    <mergeCell ref="Y205:Z205"/>
    <mergeCell ref="C230:E230"/>
    <mergeCell ref="F230:H230"/>
    <mergeCell ref="I230:K230"/>
    <mergeCell ref="L230:N230"/>
    <mergeCell ref="P230:R230"/>
    <mergeCell ref="S230:T230"/>
    <mergeCell ref="V230:X230"/>
    <mergeCell ref="Y230:Z230"/>
    <mergeCell ref="C205:E205"/>
    <mergeCell ref="F205:H205"/>
    <mergeCell ref="I205:K205"/>
    <mergeCell ref="L205:N205"/>
    <mergeCell ref="P205:R205"/>
    <mergeCell ref="S205:T205"/>
    <mergeCell ref="V255:X255"/>
    <mergeCell ref="Y255:Z255"/>
    <mergeCell ref="C280:E280"/>
    <mergeCell ref="F280:H280"/>
    <mergeCell ref="I280:K280"/>
    <mergeCell ref="L280:N280"/>
    <mergeCell ref="P280:R280"/>
    <mergeCell ref="S280:T280"/>
    <mergeCell ref="V280:X280"/>
    <mergeCell ref="Y280:Z280"/>
    <mergeCell ref="C255:E255"/>
    <mergeCell ref="F255:H255"/>
    <mergeCell ref="I255:K255"/>
    <mergeCell ref="L255:N255"/>
    <mergeCell ref="P255:R255"/>
    <mergeCell ref="S255:T255"/>
    <mergeCell ref="V305:X305"/>
    <mergeCell ref="Y305:Z305"/>
    <mergeCell ref="C330:E330"/>
    <mergeCell ref="F330:H330"/>
    <mergeCell ref="I330:K330"/>
    <mergeCell ref="L330:N330"/>
    <mergeCell ref="P330:R330"/>
    <mergeCell ref="S330:T330"/>
    <mergeCell ref="V330:X330"/>
    <mergeCell ref="Y330:Z330"/>
    <mergeCell ref="C305:E305"/>
    <mergeCell ref="F305:H305"/>
    <mergeCell ref="I305:K305"/>
    <mergeCell ref="L305:N305"/>
    <mergeCell ref="P305:R305"/>
    <mergeCell ref="S305:T305"/>
    <mergeCell ref="V355:X355"/>
    <mergeCell ref="Y355:Z355"/>
    <mergeCell ref="C380:E380"/>
    <mergeCell ref="F380:H380"/>
    <mergeCell ref="I380:K380"/>
    <mergeCell ref="L380:N380"/>
    <mergeCell ref="P380:R380"/>
    <mergeCell ref="S380:T380"/>
    <mergeCell ref="V380:X380"/>
    <mergeCell ref="Y380:Z380"/>
    <mergeCell ref="C355:E355"/>
    <mergeCell ref="F355:H355"/>
    <mergeCell ref="I355:K355"/>
    <mergeCell ref="L355:N355"/>
    <mergeCell ref="P355:R355"/>
    <mergeCell ref="S355:T355"/>
    <mergeCell ref="V455:X455"/>
    <mergeCell ref="Y455:Z455"/>
    <mergeCell ref="C455:E455"/>
    <mergeCell ref="F455:H455"/>
    <mergeCell ref="I455:K455"/>
    <mergeCell ref="L455:N455"/>
    <mergeCell ref="P455:R455"/>
    <mergeCell ref="S455:T455"/>
    <mergeCell ref="V405:X405"/>
    <mergeCell ref="Y405:Z405"/>
    <mergeCell ref="C430:E430"/>
    <mergeCell ref="F430:H430"/>
    <mergeCell ref="I430:K430"/>
    <mergeCell ref="L430:N430"/>
    <mergeCell ref="P430:R430"/>
    <mergeCell ref="S430:T430"/>
    <mergeCell ref="V430:X430"/>
    <mergeCell ref="Y430:Z430"/>
    <mergeCell ref="C405:E405"/>
    <mergeCell ref="F405:H405"/>
    <mergeCell ref="I405:K405"/>
    <mergeCell ref="L405:N405"/>
    <mergeCell ref="P405:R405"/>
    <mergeCell ref="S405:T405"/>
    <mergeCell ref="C505:E505"/>
    <mergeCell ref="F505:H505"/>
    <mergeCell ref="I505:K505"/>
    <mergeCell ref="L505:N505"/>
    <mergeCell ref="P505:R505"/>
    <mergeCell ref="S505:T505"/>
    <mergeCell ref="V505:X505"/>
    <mergeCell ref="Y505:Z505"/>
    <mergeCell ref="C480:E480"/>
    <mergeCell ref="F480:H480"/>
    <mergeCell ref="I480:K480"/>
    <mergeCell ref="L480:N480"/>
    <mergeCell ref="P480:R480"/>
    <mergeCell ref="S480:T480"/>
    <mergeCell ref="V480:X480"/>
    <mergeCell ref="Y480:Z480"/>
  </mergeCells>
  <pageMargins left="0.70866141732283472" right="0.70866141732283472" top="0.74803149606299213" bottom="0.74803149606299213" header="0.31496062992125984" footer="0.31496062992125984"/>
  <pageSetup paperSize="9" scale="53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360D3-5B75-41EB-977E-478B52A95F6A}">
  <sheetPr>
    <tabColor theme="7" tint="0.59999389629810485"/>
    <pageSetUpPr fitToPage="1"/>
  </sheetPr>
  <dimension ref="A1:AQ76"/>
  <sheetViews>
    <sheetView topLeftCell="A36" zoomScaleNormal="100" workbookViewId="0">
      <selection activeCell="H56" sqref="H56:I76"/>
    </sheetView>
  </sheetViews>
  <sheetFormatPr defaultColWidth="9.28515625" defaultRowHeight="15" x14ac:dyDescent="0.25"/>
  <cols>
    <col min="1" max="1" width="14.42578125" bestFit="1" customWidth="1"/>
    <col min="2" max="2" width="8" bestFit="1" customWidth="1"/>
    <col min="3" max="3" width="8.140625" bestFit="1" customWidth="1"/>
    <col min="4" max="4" width="8" bestFit="1" customWidth="1"/>
    <col min="5" max="5" width="8.140625" bestFit="1" customWidth="1"/>
    <col min="6" max="6" width="8" bestFit="1" customWidth="1"/>
    <col min="7" max="7" width="8.140625" bestFit="1" customWidth="1"/>
    <col min="8" max="8" width="8" bestFit="1" customWidth="1"/>
    <col min="9" max="9" width="8.140625" bestFit="1" customWidth="1"/>
    <col min="10" max="10" width="8" bestFit="1" customWidth="1"/>
    <col min="11" max="11" width="8.140625" bestFit="1" customWidth="1"/>
    <col min="12" max="12" width="8" bestFit="1" customWidth="1"/>
    <col min="13" max="13" width="8.140625" bestFit="1" customWidth="1"/>
    <col min="14" max="14" width="8" bestFit="1" customWidth="1"/>
    <col min="15" max="15" width="8.140625" bestFit="1" customWidth="1"/>
    <col min="16" max="16" width="8" bestFit="1" customWidth="1"/>
    <col min="17" max="17" width="8.140625" bestFit="1" customWidth="1"/>
    <col min="18" max="18" width="8" bestFit="1" customWidth="1"/>
    <col min="19" max="19" width="8.140625" bestFit="1" customWidth="1"/>
    <col min="20" max="20" width="8" bestFit="1" customWidth="1"/>
    <col min="21" max="21" width="8.140625" bestFit="1" customWidth="1"/>
    <col min="22" max="22" width="8" bestFit="1" customWidth="1"/>
    <col min="23" max="23" width="8.140625" bestFit="1" customWidth="1"/>
    <col min="24" max="24" width="8" bestFit="1" customWidth="1"/>
    <col min="25" max="25" width="8.140625" bestFit="1" customWidth="1"/>
    <col min="26" max="26" width="8" bestFit="1" customWidth="1"/>
    <col min="27" max="27" width="8.140625" bestFit="1" customWidth="1"/>
    <col min="28" max="28" width="8" bestFit="1" customWidth="1"/>
    <col min="29" max="29" width="8.140625" bestFit="1" customWidth="1"/>
    <col min="30" max="30" width="8" bestFit="1" customWidth="1"/>
    <col min="31" max="31" width="8.140625" bestFit="1" customWidth="1"/>
    <col min="32" max="32" width="8" bestFit="1" customWidth="1"/>
    <col min="33" max="33" width="8.140625" bestFit="1" customWidth="1"/>
    <col min="34" max="34" width="8" bestFit="1" customWidth="1"/>
    <col min="35" max="35" width="8.140625" bestFit="1" customWidth="1"/>
    <col min="36" max="36" width="8" bestFit="1" customWidth="1"/>
    <col min="37" max="37" width="9" customWidth="1"/>
    <col min="38" max="38" width="8" bestFit="1" customWidth="1"/>
    <col min="39" max="39" width="8.140625" bestFit="1" customWidth="1"/>
    <col min="40" max="40" width="8" bestFit="1" customWidth="1"/>
    <col min="41" max="41" width="8.140625" bestFit="1" customWidth="1"/>
  </cols>
  <sheetData>
    <row r="1" spans="1:41" s="3" customFormat="1" ht="21" x14ac:dyDescent="0.35">
      <c r="A1" s="126" t="str">
        <f>Frumgögn!A1</f>
        <v>1.1.2 Kynja og aldurssamsetning</v>
      </c>
      <c r="B1" s="126"/>
      <c r="C1" s="126"/>
      <c r="D1" s="126"/>
      <c r="E1" s="126"/>
      <c r="F1" s="126"/>
      <c r="G1" s="126"/>
      <c r="H1" s="126"/>
      <c r="I1" s="126"/>
      <c r="J1" s="12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41" ht="1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41" ht="15.75" thickBot="1" x14ac:dyDescent="0.3">
      <c r="B3" s="130" t="s">
        <v>38</v>
      </c>
      <c r="C3" s="131"/>
      <c r="D3" s="130" t="s">
        <v>39</v>
      </c>
      <c r="E3" s="132"/>
      <c r="F3" s="130" t="s">
        <v>38</v>
      </c>
      <c r="G3" s="131"/>
      <c r="H3" s="130" t="s">
        <v>39</v>
      </c>
      <c r="I3" s="132"/>
      <c r="J3" s="130" t="s">
        <v>38</v>
      </c>
      <c r="K3" s="131"/>
      <c r="L3" s="130" t="s">
        <v>39</v>
      </c>
      <c r="M3" s="132"/>
      <c r="N3" s="130" t="s">
        <v>38</v>
      </c>
      <c r="O3" s="131"/>
      <c r="P3" s="130" t="s">
        <v>39</v>
      </c>
      <c r="Q3" s="132"/>
      <c r="R3" s="130" t="s">
        <v>38</v>
      </c>
      <c r="S3" s="131"/>
      <c r="T3" s="130" t="s">
        <v>39</v>
      </c>
      <c r="U3" s="132"/>
      <c r="V3" s="130" t="s">
        <v>38</v>
      </c>
      <c r="W3" s="131"/>
      <c r="X3" s="130" t="s">
        <v>39</v>
      </c>
      <c r="Y3" s="132"/>
      <c r="Z3" s="130" t="s">
        <v>38</v>
      </c>
      <c r="AA3" s="131"/>
      <c r="AB3" s="130" t="s">
        <v>39</v>
      </c>
      <c r="AC3" s="132"/>
      <c r="AD3" s="130" t="s">
        <v>38</v>
      </c>
      <c r="AE3" s="131"/>
      <c r="AF3" s="130" t="s">
        <v>39</v>
      </c>
      <c r="AG3" s="132"/>
      <c r="AH3" s="130" t="s">
        <v>38</v>
      </c>
      <c r="AI3" s="131"/>
      <c r="AJ3" s="130" t="s">
        <v>39</v>
      </c>
      <c r="AK3" s="132"/>
      <c r="AL3" s="130" t="s">
        <v>38</v>
      </c>
      <c r="AM3" s="131"/>
      <c r="AN3" s="130" t="s">
        <v>39</v>
      </c>
      <c r="AO3" s="132"/>
    </row>
    <row r="4" spans="1:41" ht="15.75" thickBot="1" x14ac:dyDescent="0.3">
      <c r="A4" s="2"/>
      <c r="B4" s="133">
        <v>2003</v>
      </c>
      <c r="C4" s="134"/>
      <c r="D4" s="133">
        <v>2003</v>
      </c>
      <c r="E4" s="134"/>
      <c r="F4" s="133">
        <v>2004</v>
      </c>
      <c r="G4" s="134"/>
      <c r="H4" s="133">
        <v>2004</v>
      </c>
      <c r="I4" s="134"/>
      <c r="J4" s="133">
        <v>2005</v>
      </c>
      <c r="K4" s="134"/>
      <c r="L4" s="133">
        <v>2005</v>
      </c>
      <c r="M4" s="134"/>
      <c r="N4" s="133">
        <v>2006</v>
      </c>
      <c r="O4" s="134"/>
      <c r="P4" s="133">
        <v>2006</v>
      </c>
      <c r="Q4" s="134"/>
      <c r="R4" s="133">
        <v>2007</v>
      </c>
      <c r="S4" s="134"/>
      <c r="T4" s="133">
        <v>2007</v>
      </c>
      <c r="U4" s="134"/>
      <c r="V4" s="133">
        <v>2008</v>
      </c>
      <c r="W4" s="134"/>
      <c r="X4" s="133">
        <v>2008</v>
      </c>
      <c r="Y4" s="134"/>
      <c r="Z4" s="133">
        <v>2009</v>
      </c>
      <c r="AA4" s="134"/>
      <c r="AB4" s="133">
        <v>2009</v>
      </c>
      <c r="AC4" s="134"/>
      <c r="AD4" s="133">
        <v>2010</v>
      </c>
      <c r="AE4" s="134"/>
      <c r="AF4" s="133">
        <v>2010</v>
      </c>
      <c r="AG4" s="134"/>
      <c r="AH4" s="133">
        <v>2011</v>
      </c>
      <c r="AI4" s="134"/>
      <c r="AJ4" s="133">
        <v>2011</v>
      </c>
      <c r="AK4" s="134"/>
      <c r="AL4" s="133">
        <v>2012</v>
      </c>
      <c r="AM4" s="134"/>
      <c r="AN4" s="133">
        <v>2012</v>
      </c>
      <c r="AO4" s="134"/>
    </row>
    <row r="5" spans="1:41" ht="15" customHeight="1" thickBot="1" x14ac:dyDescent="0.3">
      <c r="A5" s="2"/>
      <c r="B5" s="13" t="s">
        <v>40</v>
      </c>
      <c r="C5" s="14" t="s">
        <v>41</v>
      </c>
      <c r="D5" s="18" t="s">
        <v>40</v>
      </c>
      <c r="E5" s="20" t="s">
        <v>41</v>
      </c>
      <c r="F5" s="13" t="s">
        <v>40</v>
      </c>
      <c r="G5" s="14" t="s">
        <v>41</v>
      </c>
      <c r="H5" s="18" t="s">
        <v>40</v>
      </c>
      <c r="I5" s="20" t="s">
        <v>41</v>
      </c>
      <c r="J5" s="13" t="s">
        <v>40</v>
      </c>
      <c r="K5" s="14" t="s">
        <v>41</v>
      </c>
      <c r="L5" s="18" t="s">
        <v>40</v>
      </c>
      <c r="M5" s="20" t="s">
        <v>41</v>
      </c>
      <c r="N5" s="13" t="s">
        <v>40</v>
      </c>
      <c r="O5" s="14" t="s">
        <v>41</v>
      </c>
      <c r="P5" s="18" t="s">
        <v>40</v>
      </c>
      <c r="Q5" s="20" t="s">
        <v>41</v>
      </c>
      <c r="R5" s="13" t="s">
        <v>40</v>
      </c>
      <c r="S5" s="14" t="s">
        <v>41</v>
      </c>
      <c r="T5" s="18" t="s">
        <v>40</v>
      </c>
      <c r="U5" s="20" t="s">
        <v>41</v>
      </c>
      <c r="V5" s="13" t="s">
        <v>40</v>
      </c>
      <c r="W5" s="14" t="s">
        <v>41</v>
      </c>
      <c r="X5" s="18" t="s">
        <v>40</v>
      </c>
      <c r="Y5" s="20" t="s">
        <v>41</v>
      </c>
      <c r="Z5" s="13" t="s">
        <v>40</v>
      </c>
      <c r="AA5" s="14" t="s">
        <v>41</v>
      </c>
      <c r="AB5" s="18" t="s">
        <v>40</v>
      </c>
      <c r="AC5" s="20" t="s">
        <v>41</v>
      </c>
      <c r="AD5" s="13" t="s">
        <v>40</v>
      </c>
      <c r="AE5" s="14" t="s">
        <v>41</v>
      </c>
      <c r="AF5" s="18" t="s">
        <v>40</v>
      </c>
      <c r="AG5" s="20" t="s">
        <v>41</v>
      </c>
      <c r="AH5" s="13" t="s">
        <v>40</v>
      </c>
      <c r="AI5" s="14" t="s">
        <v>41</v>
      </c>
      <c r="AJ5" s="18" t="s">
        <v>40</v>
      </c>
      <c r="AK5" s="20" t="s">
        <v>41</v>
      </c>
      <c r="AL5" s="13" t="s">
        <v>40</v>
      </c>
      <c r="AM5" s="14" t="s">
        <v>41</v>
      </c>
      <c r="AN5" s="18" t="s">
        <v>40</v>
      </c>
      <c r="AO5" s="20" t="s">
        <v>41</v>
      </c>
    </row>
    <row r="6" spans="1:41" x14ac:dyDescent="0.25">
      <c r="A6" s="52" t="s">
        <v>13</v>
      </c>
      <c r="B6" s="55">
        <f>Úrvinnsla!Q7/Úrvinnsla!$P$28*-100</f>
        <v>-3.1788793103448274</v>
      </c>
      <c r="C6" s="56">
        <f>Úrvinnsla!R7/Úrvinnsla!$P$28*100</f>
        <v>3.0926724137931032</v>
      </c>
      <c r="D6" s="55">
        <f>Úrvinnsla!W7/Úrvinnsla!$V$28*-100</f>
        <v>-3.6974253911138377</v>
      </c>
      <c r="E6" s="56">
        <f>Úrvinnsla!X7/Úrvinnsla!$V$28*100</f>
        <v>3.5903089045345977</v>
      </c>
      <c r="F6" s="55">
        <f>Úrvinnsla!Q32/Úrvinnsla!$P$53*-100</f>
        <v>-3.3216968158256637</v>
      </c>
      <c r="G6" s="56">
        <f>Úrvinnsla!R32/Úrvinnsla!$P$53*100</f>
        <v>2.9620226383158785</v>
      </c>
      <c r="H6" s="55">
        <f>Úrvinnsla!W32/Úrvinnsla!$V$53*-100</f>
        <v>-3.6473139002649964</v>
      </c>
      <c r="I6" s="56">
        <f>Úrvinnsla!X32/Úrvinnsla!$V$53*100</f>
        <v>3.5533606359913277</v>
      </c>
      <c r="J6" s="55">
        <f>Úrvinnsla!Q57/Úrvinnsla!$P$78*-100</f>
        <v>-3.0378238856348654</v>
      </c>
      <c r="K6" s="56">
        <f>Úrvinnsla!R57/Úrvinnsla!$P$78*100</f>
        <v>3.0278963565968429</v>
      </c>
      <c r="L6" s="55">
        <f>Úrvinnsla!W57/Úrvinnsla!$V$78*-100</f>
        <v>-3.6450403131035465</v>
      </c>
      <c r="M6" s="56">
        <f>Úrvinnsla!X57/Úrvinnsla!$V$78*100</f>
        <v>3.5142398757395847</v>
      </c>
      <c r="N6" s="55">
        <f>Úrvinnsla!Q82/Úrvinnsla!$P$103*-100</f>
        <v>-2.6745397707537339</v>
      </c>
      <c r="O6" s="56">
        <f>Úrvinnsla!R82/Úrvinnsla!$P$103*100</f>
        <v>2.6571726293852032</v>
      </c>
      <c r="P6" s="55">
        <f>Úrvinnsla!W82/Úrvinnsla!$V$103*-100</f>
        <v>-3.5779666612202434</v>
      </c>
      <c r="Q6" s="56">
        <f>Úrvinnsla!X82/Úrvinnsla!$V$103*100</f>
        <v>3.44891977418462</v>
      </c>
      <c r="R6" s="55">
        <f>Úrvinnsla!Q107/Úrvinnsla!$P$128*-100</f>
        <v>-2.6621160409556315</v>
      </c>
      <c r="S6" s="56">
        <f>Úrvinnsla!R107/Úrvinnsla!$P$128*100</f>
        <v>2.3966628744785741</v>
      </c>
      <c r="T6" s="55">
        <f>Úrvinnsla!W107/Úrvinnsla!$V$128*-100</f>
        <v>-3.5505343352661276</v>
      </c>
      <c r="U6" s="56">
        <f>Úrvinnsla!X107/Úrvinnsla!$V$128*100</f>
        <v>3.4163004758314046</v>
      </c>
      <c r="V6" s="55">
        <f>Úrvinnsla!Q132/Úrvinnsla!$P$153*-100</f>
        <v>-3.4017748390464591</v>
      </c>
      <c r="W6" s="56">
        <f>Úrvinnsla!R132/Úrvinnsla!$P$153*100</f>
        <v>2.9754654602401254</v>
      </c>
      <c r="X6" s="55">
        <f>Úrvinnsla!W132/Úrvinnsla!$V$153*-100</f>
        <v>-3.5836669741551197</v>
      </c>
      <c r="Y6" s="56">
        <f>Úrvinnsla!X132/Úrvinnsla!$V$153*100</f>
        <v>3.4229487825676239</v>
      </c>
      <c r="Z6" s="55">
        <f>Úrvinnsla!Q157/Úrvinnsla!$P$178*-100</f>
        <v>-3.5205364626990781</v>
      </c>
      <c r="AA6" s="56">
        <f>Úrvinnsla!R157/Úrvinnsla!$P$178*100</f>
        <v>3.1014249790444257</v>
      </c>
      <c r="AB6" s="55">
        <f>Úrvinnsla!W157/Úrvinnsla!$V$178*-100</f>
        <v>-3.6769494752135463</v>
      </c>
      <c r="AC6" s="56">
        <f>Úrvinnsla!X157/Úrvinnsla!$V$178*100</f>
        <v>3.4959670348939156</v>
      </c>
      <c r="AD6" s="55">
        <f>Úrvinnsla!Q182/Úrvinnsla!$P$203*-100</f>
        <v>-3.5958739034030658</v>
      </c>
      <c r="AE6" s="56">
        <f>Úrvinnsla!R182/Úrvinnsla!$P$203*100</f>
        <v>3.0174491468234841</v>
      </c>
      <c r="AF6" s="55">
        <f>Úrvinnsla!W182/Úrvinnsla!$V$203*-100</f>
        <v>-3.7606649245978021</v>
      </c>
      <c r="AG6" s="56">
        <f>Úrvinnsla!X182/Úrvinnsla!$V$203*100</f>
        <v>3.5591726222334161</v>
      </c>
      <c r="AH6" s="55">
        <f>Úrvinnsla!Q207/Úrvinnsla!$P$228*-100</f>
        <v>-3.5792187190164579</v>
      </c>
      <c r="AI6" s="56">
        <f>Úrvinnsla!R207/Úrvinnsla!$P$228*100</f>
        <v>3.1826293872694826</v>
      </c>
      <c r="AJ6" s="55">
        <f>Úrvinnsla!W207/Úrvinnsla!$V$228*-100</f>
        <v>-3.8461908472586992</v>
      </c>
      <c r="AK6" s="56">
        <f>Úrvinnsla!X207/Úrvinnsla!$V$228*100</f>
        <v>3.6409580523407765</v>
      </c>
      <c r="AL6" s="55">
        <f>Úrvinnsla!Q232/Úrvinnsla!$P$253*-100</f>
        <v>-3.3415964303420918</v>
      </c>
      <c r="AM6" s="56">
        <f>Úrvinnsla!R232/Úrvinnsla!$P$253*100</f>
        <v>3.1928606841844323</v>
      </c>
      <c r="AN6" s="55">
        <f>Úrvinnsla!W232/Úrvinnsla!$V$253*-100</f>
        <v>-3.8211008295495912</v>
      </c>
      <c r="AO6" s="56">
        <f>Úrvinnsla!X232/Úrvinnsla!$V$253*100</f>
        <v>3.6090835360908353</v>
      </c>
    </row>
    <row r="7" spans="1:41" x14ac:dyDescent="0.25">
      <c r="A7" s="53" t="s">
        <v>14</v>
      </c>
      <c r="B7" s="57">
        <f>Úrvinnsla!Q8/Úrvinnsla!$P$28*-100</f>
        <v>-3.6099137931034484</v>
      </c>
      <c r="C7" s="58">
        <f>Úrvinnsla!R8/Úrvinnsla!$P$28*100</f>
        <v>3.9978448275862069</v>
      </c>
      <c r="D7" s="57">
        <f>Úrvinnsla!W8/Úrvinnsla!$V$28*-100</f>
        <v>-3.9147782619396749</v>
      </c>
      <c r="E7" s="58">
        <f>Úrvinnsla!X8/Úrvinnsla!$V$28*100</f>
        <v>3.7463037879024235</v>
      </c>
      <c r="F7" s="57">
        <f>Úrvinnsla!Q33/Úrvinnsla!$P$53*-100</f>
        <v>-3.6919496456151486</v>
      </c>
      <c r="G7" s="58">
        <f>Úrvinnsla!R33/Úrvinnsla!$P$53*100</f>
        <v>3.6919496456151486</v>
      </c>
      <c r="H7" s="57">
        <f>Úrvinnsla!W33/Úrvinnsla!$V$53*-100</f>
        <v>-3.8469215679526449</v>
      </c>
      <c r="I7" s="58">
        <f>Úrvinnsla!X33/Úrvinnsla!$V$53*100</f>
        <v>3.6366452145782429</v>
      </c>
      <c r="J7" s="57">
        <f>Úrvinnsla!Q58/Úrvinnsla!$P$78*-100</f>
        <v>-3.6334756279162121</v>
      </c>
      <c r="K7" s="58">
        <f>Úrvinnsla!R58/Úrvinnsla!$P$78*100</f>
        <v>3.4845626923458752</v>
      </c>
      <c r="L7" s="57">
        <f>Úrvinnsla!W58/Úrvinnsla!$V$78*-100</f>
        <v>-3.7291749694288043</v>
      </c>
      <c r="M7" s="58">
        <f>Úrvinnsla!X58/Úrvinnsla!$V$78*100</f>
        <v>3.5653337965848824</v>
      </c>
      <c r="N7" s="57">
        <f>Úrvinnsla!Q83/Úrvinnsla!$P$103*-100</f>
        <v>-3.0653004515456757</v>
      </c>
      <c r="O7" s="58">
        <f>Úrvinnsla!R83/Úrvinnsla!$P$103*100</f>
        <v>3.1347690170197984</v>
      </c>
      <c r="P7" s="57">
        <f>Úrvinnsla!W83/Úrvinnsla!$V$103*-100</f>
        <v>-3.6479921037977134</v>
      </c>
      <c r="Q7" s="58">
        <f>Úrvinnsla!X83/Úrvinnsla!$V$103*100</f>
        <v>3.5192786712505546</v>
      </c>
      <c r="R7" s="57">
        <f>Úrvinnsla!Q108/Úrvinnsla!$P$128*-100</f>
        <v>-2.7076222980659841</v>
      </c>
      <c r="S7" s="58">
        <f>Úrvinnsla!R108/Úrvinnsla!$P$128*100</f>
        <v>2.6317785362153963</v>
      </c>
      <c r="T7" s="57">
        <f>Úrvinnsla!W108/Úrvinnsla!$V$128*-100</f>
        <v>-3.5073064822278268</v>
      </c>
      <c r="U7" s="58">
        <f>Úrvinnsla!X108/Úrvinnsla!$V$128*100</f>
        <v>3.4065498322889312</v>
      </c>
      <c r="V7" s="57">
        <f>Úrvinnsla!Q133/Úrvinnsla!$P$153*-100</f>
        <v>-2.8710631633895947</v>
      </c>
      <c r="W7" s="58">
        <f>Úrvinnsla!R133/Úrvinnsla!$P$153*100</f>
        <v>3.2799721593875066</v>
      </c>
      <c r="X7" s="57">
        <f>Úrvinnsla!W133/Úrvinnsla!$V$153*-100</f>
        <v>-3.4080498575092171</v>
      </c>
      <c r="Y7" s="58">
        <f>Úrvinnsla!X133/Úrvinnsla!$V$153*100</f>
        <v>3.3411631939491344</v>
      </c>
      <c r="Z7" s="57">
        <f>Úrvinnsla!Q158/Úrvinnsla!$P$178*-100</f>
        <v>-3.1666200987240387</v>
      </c>
      <c r="AA7" s="58">
        <f>Úrvinnsla!R158/Úrvinnsla!$P$178*100</f>
        <v>2.9896619167365186</v>
      </c>
      <c r="AB7" s="57">
        <f>Úrvinnsla!W158/Úrvinnsla!$V$178*-100</f>
        <v>-3.3816788156609303</v>
      </c>
      <c r="AC7" s="58">
        <f>Úrvinnsla!X158/Úrvinnsla!$V$178*100</f>
        <v>3.3118534104857091</v>
      </c>
      <c r="AD7" s="57">
        <f>Úrvinnsla!Q183/Úrvinnsla!$P$203*-100</f>
        <v>-3.4898293646968086</v>
      </c>
      <c r="AE7" s="58">
        <f>Úrvinnsla!R183/Úrvinnsla!$P$203*100</f>
        <v>3.2873806998939554</v>
      </c>
      <c r="AF7" s="57">
        <f>Úrvinnsla!W183/Úrvinnsla!$V$203*-100</f>
        <v>-3.4190725057456786</v>
      </c>
      <c r="AG7" s="58">
        <f>Úrvinnsla!X183/Úrvinnsla!$V$203*100</f>
        <v>3.318326354563486</v>
      </c>
      <c r="AH7" s="57">
        <f>Úrvinnsla!Q208/Úrvinnsla!$P$228*-100</f>
        <v>-3.3710093198492963</v>
      </c>
      <c r="AI7" s="58">
        <f>Úrvinnsla!R208/Úrvinnsla!$P$228*100</f>
        <v>3.0438231211580411</v>
      </c>
      <c r="AJ7" s="57">
        <f>Úrvinnsla!W208/Úrvinnsla!$V$228*-100</f>
        <v>-3.4321978187602014</v>
      </c>
      <c r="AK7" s="58">
        <f>Úrvinnsla!X208/Úrvinnsla!$V$228*100</f>
        <v>3.3103408467776845</v>
      </c>
      <c r="AL7" s="57">
        <f>Úrvinnsla!Q233/Úrvinnsla!$P$253*-100</f>
        <v>-3.5498264749628161</v>
      </c>
      <c r="AM7" s="58">
        <f>Úrvinnsla!R233/Úrvinnsla!$P$253*100</f>
        <v>3.0342092216162615</v>
      </c>
      <c r="AN7" s="57">
        <f>Úrvinnsla!W233/Úrvinnsla!$V$253*-100</f>
        <v>-3.4471968376215747</v>
      </c>
      <c r="AO7" s="58">
        <f>Úrvinnsla!X233/Úrvinnsla!$V$253*100</f>
        <v>3.3249037300994306</v>
      </c>
    </row>
    <row r="8" spans="1:41" x14ac:dyDescent="0.25">
      <c r="A8" s="53" t="s">
        <v>15</v>
      </c>
      <c r="B8" s="57">
        <f>Úrvinnsla!Q9/Úrvinnsla!$P$28*-100</f>
        <v>-4.3426724137931032</v>
      </c>
      <c r="C8" s="58">
        <f>Úrvinnsla!R9/Úrvinnsla!$P$28*100</f>
        <v>3.9870689655172415</v>
      </c>
      <c r="D8" s="57">
        <f>Úrvinnsla!W9/Úrvinnsla!$V$28*-100</f>
        <v>-4.0936523948681147</v>
      </c>
      <c r="E8" s="58">
        <f>Úrvinnsla!X9/Úrvinnsla!$V$28*100</f>
        <v>3.884965906451602</v>
      </c>
      <c r="F8" s="57">
        <f>Úrvinnsla!Q34/Úrvinnsla!$P$53*-100</f>
        <v>-4.1256743890828309</v>
      </c>
      <c r="G8" s="58">
        <f>Úrvinnsla!R34/Úrvinnsla!$P$53*100</f>
        <v>3.8929440389294405</v>
      </c>
      <c r="H8" s="57">
        <f>Úrvinnsla!W34/Úrvinnsla!$V$53*-100</f>
        <v>-4.0468733867914786</v>
      </c>
      <c r="I8" s="58">
        <f>Úrvinnsla!X34/Úrvinnsla!$V$53*100</f>
        <v>3.896479333723371</v>
      </c>
      <c r="J8" s="57">
        <f>Úrvinnsla!Q59/Úrvinnsla!$P$78*-100</f>
        <v>-3.6533306859922563</v>
      </c>
      <c r="K8" s="58">
        <f>Úrvinnsla!R59/Úrvinnsla!$P$78*100</f>
        <v>3.3952149310036734</v>
      </c>
      <c r="L8" s="57">
        <f>Úrvinnsla!W59/Úrvinnsla!$V$78*-100</f>
        <v>-4.0279040933043113</v>
      </c>
      <c r="M8" s="58">
        <f>Úrvinnsla!X59/Úrvinnsla!$V$78*100</f>
        <v>3.8453284828171146</v>
      </c>
      <c r="N8" s="57">
        <f>Úrvinnsla!Q84/Úrvinnsla!$P$103*-100</f>
        <v>-3.2042375824939211</v>
      </c>
      <c r="O8" s="58">
        <f>Úrvinnsla!R84/Úrvinnsla!$P$103*100</f>
        <v>3.1781868704411256</v>
      </c>
      <c r="P8" s="57">
        <f>Úrvinnsla!W84/Úrvinnsla!$V$103*-100</f>
        <v>-3.896082243215035</v>
      </c>
      <c r="Q8" s="58">
        <f>Úrvinnsla!X84/Úrvinnsla!$V$103*100</f>
        <v>3.7020117309289042</v>
      </c>
      <c r="R8" s="57">
        <f>Úrvinnsla!Q109/Úrvinnsla!$P$128*-100</f>
        <v>-2.8517254455821006</v>
      </c>
      <c r="S8" s="58">
        <f>Úrvinnsla!R109/Úrvinnsla!$P$128*100</f>
        <v>2.889647326507395</v>
      </c>
      <c r="T8" s="57">
        <f>Úrvinnsla!W109/Úrvinnsla!$V$128*-100</f>
        <v>-3.7891000806053197</v>
      </c>
      <c r="U8" s="58">
        <f>Úrvinnsla!X109/Úrvinnsla!$V$128*100</f>
        <v>3.6083881536181388</v>
      </c>
      <c r="V8" s="57">
        <f>Úrvinnsla!Q134/Úrvinnsla!$P$153*-100</f>
        <v>-3.2799721593875066</v>
      </c>
      <c r="W8" s="58">
        <f>Úrvinnsla!R134/Úrvinnsla!$P$153*100</f>
        <v>3.3930746476422482</v>
      </c>
      <c r="X8" s="57">
        <f>Úrvinnsla!W134/Úrvinnsla!$V$153*-100</f>
        <v>-3.6610145850966371</v>
      </c>
      <c r="Y8" s="58">
        <f>Úrvinnsla!X134/Úrvinnsla!$V$153*100</f>
        <v>3.4983944030761527</v>
      </c>
      <c r="Z8" s="57">
        <f>Úrvinnsla!Q159/Úrvinnsla!$P$178*-100</f>
        <v>-3.5577908168017141</v>
      </c>
      <c r="AA8" s="58">
        <f>Úrvinnsla!R159/Úrvinnsla!$P$178*100</f>
        <v>3.4925956971221015</v>
      </c>
      <c r="AB8" s="57">
        <f>Úrvinnsla!W159/Úrvinnsla!$V$178*-100</f>
        <v>-3.5814483605120113</v>
      </c>
      <c r="AC8" s="58">
        <f>Úrvinnsla!X159/Úrvinnsla!$V$178*100</f>
        <v>3.4007790386012378</v>
      </c>
      <c r="AD8" s="57">
        <f>Úrvinnsla!Q184/Úrvinnsla!$P$203*-100</f>
        <v>-3.7308396799383012</v>
      </c>
      <c r="AE8" s="58">
        <f>Úrvinnsla!R184/Úrvinnsla!$P$203*100</f>
        <v>3.5765930781837465</v>
      </c>
      <c r="AF8" s="57">
        <f>Úrvinnsla!W184/Úrvinnsla!$V$203*-100</f>
        <v>-3.5053363976954319</v>
      </c>
      <c r="AG8" s="58">
        <f>Úrvinnsla!X184/Úrvinnsla!$V$203*100</f>
        <v>3.371847747379026</v>
      </c>
      <c r="AH8" s="57">
        <f>Úrvinnsla!Q209/Úrvinnsla!$P$228*-100</f>
        <v>-3.7081102518342255</v>
      </c>
      <c r="AI8" s="58">
        <f>Úrvinnsla!R209/Úrvinnsla!$P$228*100</f>
        <v>3.6585365853658534</v>
      </c>
      <c r="AJ8" s="57">
        <f>Úrvinnsla!W209/Úrvinnsla!$V$228*-100</f>
        <v>-3.541548417302407</v>
      </c>
      <c r="AK8" s="58">
        <f>Úrvinnsla!X209/Úrvinnsla!$V$228*100</f>
        <v>3.4171260353834167</v>
      </c>
      <c r="AL8" s="57">
        <f>Úrvinnsla!Q234/Úrvinnsla!$P$253*-100</f>
        <v>-3.4804164600892418</v>
      </c>
      <c r="AM8" s="58">
        <f>Úrvinnsla!R234/Úrvinnsla!$P$253*100</f>
        <v>3.4903321764997517</v>
      </c>
      <c r="AN8" s="57">
        <f>Úrvinnsla!W234/Úrvinnsla!$V$253*-100</f>
        <v>-3.4698673614703273</v>
      </c>
      <c r="AO8" s="58">
        <f>Úrvinnsla!X234/Úrvinnsla!$V$253*100</f>
        <v>3.340549584586598</v>
      </c>
    </row>
    <row r="9" spans="1:41" x14ac:dyDescent="0.25">
      <c r="A9" s="53" t="s">
        <v>16</v>
      </c>
      <c r="B9" s="57">
        <f>Úrvinnsla!Q10/Úrvinnsla!$P$28*-100</f>
        <v>-4.1379310344827589</v>
      </c>
      <c r="C9" s="58">
        <f>Úrvinnsla!R10/Úrvinnsla!$P$28*100</f>
        <v>4.0301724137931032</v>
      </c>
      <c r="D9" s="57">
        <f>Úrvinnsla!W10/Úrvinnsla!$V$28*-100</f>
        <v>-3.6000152528330402</v>
      </c>
      <c r="E9" s="58">
        <f>Úrvinnsla!X10/Úrvinnsla!$V$28*100</f>
        <v>3.5036450804413617</v>
      </c>
      <c r="F9" s="57">
        <f>Úrvinnsla!Q35/Úrvinnsla!$P$53*-100</f>
        <v>-3.9987305617264357</v>
      </c>
      <c r="G9" s="58">
        <f>Úrvinnsla!R35/Úrvinnsla!$P$53*100</f>
        <v>4.093938432243732</v>
      </c>
      <c r="H9" s="57">
        <f>Úrvinnsla!W35/Úrvinnsla!$V$53*-100</f>
        <v>-3.6837939222906702</v>
      </c>
      <c r="I9" s="58">
        <f>Úrvinnsla!X35/Úrvinnsla!$V$53*100</f>
        <v>3.5199779743263244</v>
      </c>
      <c r="J9" s="57">
        <f>Úrvinnsla!Q60/Úrvinnsla!$P$78*-100</f>
        <v>-3.9908666732850193</v>
      </c>
      <c r="K9" s="58">
        <f>Úrvinnsla!R60/Úrvinnsla!$P$78*100</f>
        <v>3.732750918296436</v>
      </c>
      <c r="L9" s="57">
        <f>Úrvinnsla!W60/Úrvinnsla!$V$78*-100</f>
        <v>-3.7056717658399672</v>
      </c>
      <c r="M9" s="58">
        <f>Úrvinnsla!X60/Úrvinnsla!$V$78*100</f>
        <v>3.5554556385547915</v>
      </c>
      <c r="N9" s="57">
        <f>Úrvinnsla!Q85/Úrvinnsla!$P$103*-100</f>
        <v>-3.377908996179229</v>
      </c>
      <c r="O9" s="58">
        <f>Úrvinnsla!R85/Úrvinnsla!$P$103*100</f>
        <v>3.2910732893365755</v>
      </c>
      <c r="P9" s="57">
        <f>Úrvinnsla!W85/Úrvinnsla!$V$103*-100</f>
        <v>-3.8300582544991344</v>
      </c>
      <c r="Q9" s="58">
        <f>Úrvinnsla!X85/Úrvinnsla!$V$103*100</f>
        <v>3.6186481088128684</v>
      </c>
      <c r="R9" s="57">
        <f>Úrvinnsla!Q110/Úrvinnsla!$P$128*-100</f>
        <v>-3.0716723549488054</v>
      </c>
      <c r="S9" s="58">
        <f>Úrvinnsla!R110/Úrvinnsla!$P$128*100</f>
        <v>3.0489192263936293</v>
      </c>
      <c r="T9" s="57">
        <f>Úrvinnsla!W110/Úrvinnsla!$V$128*-100</f>
        <v>-3.8580046283054683</v>
      </c>
      <c r="U9" s="58">
        <f>Úrvinnsla!X110/Úrvinnsla!$V$128*100</f>
        <v>3.6230141189318492</v>
      </c>
      <c r="V9" s="57">
        <f>Úrvinnsla!Q135/Úrvinnsla!$P$153*-100</f>
        <v>-3.5409779015138332</v>
      </c>
      <c r="W9" s="58">
        <f>Úrvinnsla!R135/Úrvinnsla!$P$153*100</f>
        <v>3.5931790499390983</v>
      </c>
      <c r="X9" s="57">
        <f>Úrvinnsla!W135/Úrvinnsla!$V$153*-100</f>
        <v>-3.8550176092614254</v>
      </c>
      <c r="Y9" s="58">
        <f>Úrvinnsla!X135/Úrvinnsla!$V$153*100</f>
        <v>3.6530896249591862</v>
      </c>
      <c r="Z9" s="57">
        <f>Úrvinnsla!Q160/Úrvinnsla!$P$178*-100</f>
        <v>-3.7068082332122567</v>
      </c>
      <c r="AA9" s="58">
        <f>Úrvinnsla!R160/Úrvinnsla!$P$178*100</f>
        <v>3.7440625873148927</v>
      </c>
      <c r="AB9" s="57">
        <f>Úrvinnsla!W160/Úrvinnsla!$V$178*-100</f>
        <v>-3.8194183512437063</v>
      </c>
      <c r="AC9" s="58">
        <f>Úrvinnsla!X160/Úrvinnsla!$V$178*100</f>
        <v>3.6565967786378097</v>
      </c>
      <c r="AD9" s="57">
        <f>Úrvinnsla!Q185/Úrvinnsla!$P$203*-100</f>
        <v>-3.5669526655740866</v>
      </c>
      <c r="AE9" s="58">
        <f>Úrvinnsla!R185/Úrvinnsla!$P$203*100</f>
        <v>3.6055143160127257</v>
      </c>
      <c r="AF9" s="57">
        <f>Úrvinnsla!W185/Úrvinnsla!$V$203*-100</f>
        <v>-3.8352800428171143</v>
      </c>
      <c r="AG9" s="58">
        <f>Úrvinnsla!X185/Úrvinnsla!$V$203*100</f>
        <v>3.6574001196360548</v>
      </c>
      <c r="AH9" s="57">
        <f>Úrvinnsla!Q210/Úrvinnsla!$P$228*-100</f>
        <v>-3.7477691850089236</v>
      </c>
      <c r="AI9" s="58">
        <f>Úrvinnsla!R210/Úrvinnsla!$P$228*100</f>
        <v>3.7279397184215748</v>
      </c>
      <c r="AJ9" s="57">
        <f>Úrvinnsla!W210/Úrvinnsla!$V$228*-100</f>
        <v>-3.8112371368742402</v>
      </c>
      <c r="AK9" s="58">
        <f>Úrvinnsla!X210/Úrvinnsla!$V$228*100</f>
        <v>3.6133798955236802</v>
      </c>
      <c r="AL9" s="57">
        <f>Úrvinnsla!Q235/Úrvinnsla!$P$253*-100</f>
        <v>-3.6787307882994544</v>
      </c>
      <c r="AM9" s="58">
        <f>Úrvinnsla!R235/Úrvinnsla!$P$253*100</f>
        <v>3.7481408031730292</v>
      </c>
      <c r="AN9" s="57">
        <f>Úrvinnsla!W235/Úrvinnsla!$V$253*-100</f>
        <v>-3.7760790850048851</v>
      </c>
      <c r="AO9" s="58">
        <f>Úrvinnsla!X235/Úrvinnsla!$V$253*100</f>
        <v>3.592799075298069</v>
      </c>
    </row>
    <row r="10" spans="1:41" x14ac:dyDescent="0.25">
      <c r="A10" s="53" t="s">
        <v>17</v>
      </c>
      <c r="B10" s="57">
        <f>Úrvinnsla!Q11/Úrvinnsla!$P$28*-100</f>
        <v>-3.9547413793103448</v>
      </c>
      <c r="C10" s="58">
        <f>Úrvinnsla!R11/Úrvinnsla!$P$28*100</f>
        <v>3.5237068965517238</v>
      </c>
      <c r="D10" s="57">
        <f>Úrvinnsla!W11/Úrvinnsla!$V$28*-100</f>
        <v>-3.9144316066433023</v>
      </c>
      <c r="E10" s="58">
        <f>Úrvinnsla!X11/Úrvinnsla!$V$28*100</f>
        <v>3.793448908209144</v>
      </c>
      <c r="F10" s="57">
        <f>Úrvinnsla!Q36/Úrvinnsla!$P$53*-100</f>
        <v>-3.9669946048873377</v>
      </c>
      <c r="G10" s="58">
        <f>Úrvinnsla!R36/Úrvinnsla!$P$53*100</f>
        <v>3.4380619909023595</v>
      </c>
      <c r="H10" s="57">
        <f>Úrvinnsla!W36/Úrvinnsla!$V$53*-100</f>
        <v>-3.8648174278142959</v>
      </c>
      <c r="I10" s="58">
        <f>Úrvinnsla!X36/Úrvinnsla!$V$53*100</f>
        <v>3.7385139553291804</v>
      </c>
      <c r="J10" s="57">
        <f>Úrvinnsla!Q61/Úrvinnsla!$P$78*-100</f>
        <v>-4.0702869055891986</v>
      </c>
      <c r="K10" s="58">
        <f>Úrvinnsla!R61/Úrvinnsla!$P$78*100</f>
        <v>3.3157946986994937</v>
      </c>
      <c r="L10" s="57">
        <f>Úrvinnsla!W61/Úrvinnsla!$V$78*-100</f>
        <v>-3.7765220027454465</v>
      </c>
      <c r="M10" s="58">
        <f>Úrvinnsla!X61/Úrvinnsla!$V$78*100</f>
        <v>3.6225589879316158</v>
      </c>
      <c r="N10" s="57">
        <f>Úrvinnsla!Q86/Úrvinnsla!$P$103*-100</f>
        <v>-3.8120875303924975</v>
      </c>
      <c r="O10" s="58">
        <f>Úrvinnsla!R86/Úrvinnsla!$P$103*100</f>
        <v>3.0653004515456757</v>
      </c>
      <c r="P10" s="57">
        <f>Úrvinnsla!W86/Úrvinnsla!$V$103*-100</f>
        <v>-3.652660466636211</v>
      </c>
      <c r="Q10" s="58">
        <f>Úrvinnsla!X86/Úrvinnsla!$V$103*100</f>
        <v>3.5316164873237277</v>
      </c>
      <c r="R10" s="57">
        <f>Úrvinnsla!Q111/Úrvinnsla!$P$128*-100</f>
        <v>-3.4584755403868033</v>
      </c>
      <c r="S10" s="58">
        <f>Úrvinnsla!R111/Úrvinnsla!$P$128*100</f>
        <v>2.5862722791050436</v>
      </c>
      <c r="T10" s="57">
        <f>Úrvinnsla!W111/Úrvinnsla!$V$128*-100</f>
        <v>-3.5768610728308068</v>
      </c>
      <c r="U10" s="58">
        <f>Úrvinnsla!X111/Úrvinnsla!$V$128*100</f>
        <v>3.4540029641956371</v>
      </c>
      <c r="V10" s="57">
        <f>Úrvinnsla!Q136/Úrvinnsla!$P$153*-100</f>
        <v>-3.6192796241517313</v>
      </c>
      <c r="W10" s="58">
        <f>Úrvinnsla!R136/Úrvinnsla!$P$153*100</f>
        <v>3.1407690969201325</v>
      </c>
      <c r="X10" s="57">
        <f>Úrvinnsla!W136/Úrvinnsla!$V$153*-100</f>
        <v>-3.6711585340725739</v>
      </c>
      <c r="Y10" s="58">
        <f>Úrvinnsla!X136/Úrvinnsla!$V$153*100</f>
        <v>3.4942734238046782</v>
      </c>
      <c r="Z10" s="57">
        <f>Úrvinnsla!Q161/Úrvinnsla!$P$178*-100</f>
        <v>-3.8185712955201638</v>
      </c>
      <c r="AA10" s="58">
        <f>Úrvinnsla!R161/Úrvinnsla!$P$178*100</f>
        <v>3.2597559839806278</v>
      </c>
      <c r="AB10" s="57">
        <f>Úrvinnsla!W161/Úrvinnsla!$V$178*-100</f>
        <v>-3.7376944465319006</v>
      </c>
      <c r="AC10" s="58">
        <f>Úrvinnsla!X161/Úrvinnsla!$V$178*100</f>
        <v>3.5726810450640016</v>
      </c>
      <c r="AD10" s="57">
        <f>Úrvinnsla!Q186/Úrvinnsla!$P$203*-100</f>
        <v>-3.9429287573508143</v>
      </c>
      <c r="AE10" s="58">
        <f>Úrvinnsla!R186/Úrvinnsla!$P$203*100</f>
        <v>3.3741444133808924</v>
      </c>
      <c r="AF10" s="57">
        <f>Úrvinnsla!W186/Úrvinnsla!$V$203*-100</f>
        <v>-3.665900576142052</v>
      </c>
      <c r="AG10" s="58">
        <f>Úrvinnsla!X186/Úrvinnsla!$V$203*100</f>
        <v>3.573340049743412</v>
      </c>
      <c r="AH10" s="57">
        <f>Úrvinnsla!Q211/Úrvinnsla!$P$228*-100</f>
        <v>-3.7378544517152488</v>
      </c>
      <c r="AI10" s="58">
        <f>Úrvinnsla!R211/Úrvinnsla!$P$228*100</f>
        <v>3.1132262542137616</v>
      </c>
      <c r="AJ10" s="57">
        <f>Úrvinnsla!W211/Úrvinnsla!$V$228*-100</f>
        <v>-3.7179203504349974</v>
      </c>
      <c r="AK10" s="58">
        <f>Úrvinnsla!X211/Úrvinnsla!$V$228*100</f>
        <v>3.5178183753900223</v>
      </c>
      <c r="AL10" s="57">
        <f>Úrvinnsla!Q236/Úrvinnsla!$P$253*-100</f>
        <v>-3.8770451165096675</v>
      </c>
      <c r="AM10" s="58">
        <f>Úrvinnsla!R236/Úrvinnsla!$P$253*100</f>
        <v>3.4804164600892418</v>
      </c>
      <c r="AN10" s="57">
        <f>Úrvinnsla!W236/Úrvinnsla!$V$253*-100</f>
        <v>-3.7840616638248683</v>
      </c>
      <c r="AO10" s="58">
        <f>Úrvinnsla!X236/Úrvinnsla!$V$253*100</f>
        <v>3.5615073663237351</v>
      </c>
    </row>
    <row r="11" spans="1:41" x14ac:dyDescent="0.25">
      <c r="A11" s="53" t="s">
        <v>18</v>
      </c>
      <c r="B11" s="57">
        <f>Úrvinnsla!Q12/Úrvinnsla!$P$28*-100</f>
        <v>-2.9633620689655173</v>
      </c>
      <c r="C11" s="58">
        <f>Úrvinnsla!R12/Úrvinnsla!$P$28*100</f>
        <v>2.6077586206896552</v>
      </c>
      <c r="D11" s="57">
        <f>Úrvinnsla!W12/Úrvinnsla!$V$28*-100</f>
        <v>-3.6884123534081414</v>
      </c>
      <c r="E11" s="58">
        <f>Úrvinnsla!X12/Úrvinnsla!$V$28*100</f>
        <v>3.600708563425786</v>
      </c>
      <c r="F11" s="57">
        <f>Úrvinnsla!Q37/Úrvinnsla!$P$53*-100</f>
        <v>-2.9514439860361787</v>
      </c>
      <c r="G11" s="58">
        <f>Úrvinnsla!R37/Úrvinnsla!$P$53*100</f>
        <v>2.7398709404421879</v>
      </c>
      <c r="H11" s="57">
        <f>Úrvinnsla!W37/Úrvinnsla!$V$53*-100</f>
        <v>-3.5605878101662247</v>
      </c>
      <c r="I11" s="58">
        <f>Úrvinnsla!X37/Úrvinnsla!$V$53*100</f>
        <v>3.5134391024537979</v>
      </c>
      <c r="J11" s="57">
        <f>Úrvinnsla!Q62/Úrvinnsla!$P$78*-100</f>
        <v>-3.2860121115854262</v>
      </c>
      <c r="K11" s="58">
        <f>Úrvinnsla!R62/Úrvinnsla!$P$78*100</f>
        <v>2.5414474337337434</v>
      </c>
      <c r="L11" s="57">
        <f>Úrvinnsla!W62/Úrvinnsla!$V$78*-100</f>
        <v>-3.5874744956178448</v>
      </c>
      <c r="M11" s="58">
        <f>Úrvinnsla!X62/Úrvinnsla!$V$78*100</f>
        <v>3.5534118817209794</v>
      </c>
      <c r="N11" s="57">
        <f>Úrvinnsla!Q87/Úrvinnsla!$P$103*-100</f>
        <v>-3.9857589440778045</v>
      </c>
      <c r="O11" s="58">
        <f>Úrvinnsla!R87/Úrvinnsla!$P$103*100</f>
        <v>2.5703369225425496</v>
      </c>
      <c r="P11" s="57">
        <f>Úrvinnsla!W87/Úrvinnsla!$V$103*-100</f>
        <v>-3.710348093140508</v>
      </c>
      <c r="Q11" s="58">
        <f>Úrvinnsla!X87/Úrvinnsla!$V$103*100</f>
        <v>3.5956397491088428</v>
      </c>
      <c r="R11" s="57">
        <f>Úrvinnsla!Q112/Úrvinnsla!$P$128*-100</f>
        <v>-4.3003412969283277</v>
      </c>
      <c r="S11" s="58">
        <f>Úrvinnsla!R112/Úrvinnsla!$P$128*100</f>
        <v>2.4421691315889267</v>
      </c>
      <c r="T11" s="57">
        <f>Úrvinnsla!W112/Úrvinnsla!$V$128*-100</f>
        <v>-3.8573545854026365</v>
      </c>
      <c r="U11" s="58">
        <f>Úrvinnsla!X112/Úrvinnsla!$V$128*100</f>
        <v>3.615863647000702</v>
      </c>
      <c r="V11" s="57">
        <f>Úrvinnsla!Q137/Úrvinnsla!$P$153*-100</f>
        <v>-4.2978945536801811</v>
      </c>
      <c r="W11" s="58">
        <f>Úrvinnsla!R137/Úrvinnsla!$P$153*100</f>
        <v>3.2016704367496081</v>
      </c>
      <c r="X11" s="57">
        <f>Úrvinnsla!W137/Úrvinnsla!$V$153*-100</f>
        <v>-4.1136883081478102</v>
      </c>
      <c r="Y11" s="58">
        <f>Úrvinnsla!X137/Úrvinnsla!$V$153*100</f>
        <v>3.7057113602718581</v>
      </c>
      <c r="Z11" s="57">
        <f>Úrvinnsla!Q162/Úrvinnsla!$P$178*-100</f>
        <v>-3.8092577069945053</v>
      </c>
      <c r="AA11" s="58">
        <f>Úrvinnsla!R162/Úrvinnsla!$P$178*100</f>
        <v>3.1852472757753563</v>
      </c>
      <c r="AB11" s="57">
        <f>Úrvinnsla!W162/Úrvinnsla!$V$178*-100</f>
        <v>-4.1350417073720598</v>
      </c>
      <c r="AC11" s="58">
        <f>Úrvinnsla!X162/Úrvinnsla!$V$178*100</f>
        <v>3.7799654317276623</v>
      </c>
      <c r="AD11" s="57">
        <f>Úrvinnsla!Q187/Úrvinnsla!$P$203*-100</f>
        <v>-3.5862334907934059</v>
      </c>
      <c r="AE11" s="58">
        <f>Úrvinnsla!R187/Úrvinnsla!$P$203*100</f>
        <v>3.3066615251132747</v>
      </c>
      <c r="AF11" s="57">
        <f>Úrvinnsla!W187/Úrvinnsla!$V$203*-100</f>
        <v>-3.8906904259673207</v>
      </c>
      <c r="AG11" s="58">
        <f>Úrvinnsla!X187/Úrvinnsla!$V$203*100</f>
        <v>3.6983282435538203</v>
      </c>
      <c r="AH11" s="57">
        <f>Úrvinnsla!Q212/Úrvinnsla!$P$228*-100</f>
        <v>-3.4800713860797146</v>
      </c>
      <c r="AI11" s="58">
        <f>Úrvinnsla!R212/Úrvinnsla!$P$228*100</f>
        <v>2.9545905215149713</v>
      </c>
      <c r="AJ11" s="57">
        <f>Úrvinnsla!W212/Úrvinnsla!$V$228*-100</f>
        <v>-3.5774641564130438</v>
      </c>
      <c r="AK11" s="58">
        <f>Úrvinnsla!X212/Úrvinnsla!$V$228*100</f>
        <v>3.4642654429661266</v>
      </c>
      <c r="AL11" s="57">
        <f>Úrvinnsla!Q237/Úrvinnsla!$P$253*-100</f>
        <v>-3.3911750123946454</v>
      </c>
      <c r="AM11" s="58">
        <f>Úrvinnsla!R237/Úrvinnsla!$P$253*100</f>
        <v>2.9251363411006448</v>
      </c>
      <c r="AN11" s="57">
        <f>Úrvinnsla!W237/Úrvinnsla!$V$253*-100</f>
        <v>-3.4254842232312206</v>
      </c>
      <c r="AO11" s="58">
        <f>Úrvinnsla!X237/Úrvinnsla!$V$253*100</f>
        <v>3.3849327228257051</v>
      </c>
    </row>
    <row r="12" spans="1:41" x14ac:dyDescent="0.25">
      <c r="A12" s="53" t="s">
        <v>19</v>
      </c>
      <c r="B12" s="57">
        <f>Úrvinnsla!Q13/Úrvinnsla!$P$28*-100</f>
        <v>-3.1142241379310343</v>
      </c>
      <c r="C12" s="58">
        <f>Úrvinnsla!R13/Úrvinnsla!$P$28*100</f>
        <v>2.8448275862068968</v>
      </c>
      <c r="D12" s="57">
        <f>Úrvinnsla!W13/Úrvinnsla!$V$28*-100</f>
        <v>-3.5469769924879797</v>
      </c>
      <c r="E12" s="58">
        <f>Úrvinnsla!X13/Úrvinnsla!$V$28*100</f>
        <v>3.4495668542071818</v>
      </c>
      <c r="F12" s="57">
        <f>Úrvinnsla!Q38/Úrvinnsla!$P$53*-100</f>
        <v>-3.3534327726647626</v>
      </c>
      <c r="G12" s="58">
        <f>Úrvinnsla!R38/Úrvinnsla!$P$53*100</f>
        <v>2.9197080291970803</v>
      </c>
      <c r="H12" s="57">
        <f>Úrvinnsla!W38/Úrvinnsla!$V$53*-100</f>
        <v>-3.5822693326909176</v>
      </c>
      <c r="I12" s="58">
        <f>Úrvinnsla!X38/Úrvinnsla!$V$53*100</f>
        <v>3.4948549402897751</v>
      </c>
      <c r="J12" s="57">
        <f>Úrvinnsla!Q63/Úrvinnsla!$P$78*-100</f>
        <v>-4.0504318475131544</v>
      </c>
      <c r="K12" s="58">
        <f>Úrvinnsla!R63/Úrvinnsla!$P$78*100</f>
        <v>2.8690558919884839</v>
      </c>
      <c r="L12" s="57">
        <f>Úrvinnsla!W63/Úrvinnsla!$V$78*-100</f>
        <v>-3.6051870548442144</v>
      </c>
      <c r="M12" s="58">
        <f>Úrvinnsla!X63/Úrvinnsla!$V$78*100</f>
        <v>3.4515646661693524</v>
      </c>
      <c r="N12" s="57">
        <f>Úrvinnsla!Q88/Úrvinnsla!$P$103*-100</f>
        <v>-5.2361931226120175</v>
      </c>
      <c r="O12" s="58">
        <f>Úrvinnsla!R88/Úrvinnsla!$P$103*100</f>
        <v>2.6050712052796112</v>
      </c>
      <c r="P12" s="57">
        <f>Úrvinnsla!W88/Úrvinnsla!$V$103*-100</f>
        <v>-3.7273542720521786</v>
      </c>
      <c r="Q12" s="58">
        <f>Úrvinnsla!X88/Úrvinnsla!$V$103*100</f>
        <v>3.4879339493349253</v>
      </c>
      <c r="R12" s="57">
        <f>Úrvinnsla!Q113/Úrvinnsla!$P$128*-100</f>
        <v>-5.9233978005309069</v>
      </c>
      <c r="S12" s="58">
        <f>Úrvinnsla!R113/Úrvinnsla!$P$128*100</f>
        <v>2.3511566173682215</v>
      </c>
      <c r="T12" s="57">
        <f>Úrvinnsla!W113/Úrvinnsla!$V$128*-100</f>
        <v>-3.8710054863621002</v>
      </c>
      <c r="U12" s="58">
        <f>Úrvinnsla!X113/Úrvinnsla!$V$128*100</f>
        <v>3.4790296159546528</v>
      </c>
      <c r="V12" s="57">
        <f>Úrvinnsla!Q138/Úrvinnsla!$P$153*-100</f>
        <v>-4.9765094832086305</v>
      </c>
      <c r="W12" s="58">
        <f>Úrvinnsla!R138/Úrvinnsla!$P$153*100</f>
        <v>2.8797633547938055</v>
      </c>
      <c r="X12" s="57">
        <f>Úrvinnsla!W138/Úrvinnsla!$V$153*-100</f>
        <v>-3.8505796315844534</v>
      </c>
      <c r="Y12" s="58">
        <f>Úrvinnsla!X138/Úrvinnsla!$V$153*100</f>
        <v>3.4055138702652323</v>
      </c>
      <c r="Z12" s="57">
        <f>Úrvinnsla!Q163/Úrvinnsla!$P$178*-100</f>
        <v>-3.8558256496227994</v>
      </c>
      <c r="AA12" s="58">
        <f>Úrvinnsla!R163/Úrvinnsla!$P$178*100</f>
        <v>2.7940765576976809</v>
      </c>
      <c r="AB12" s="57">
        <f>Úrvinnsla!W163/Úrvinnsla!$V$178*-100</f>
        <v>-3.7423912226647627</v>
      </c>
      <c r="AC12" s="58">
        <f>Úrvinnsla!X163/Úrvinnsla!$V$178*100</f>
        <v>3.397647854512662</v>
      </c>
      <c r="AD12" s="57">
        <f>Úrvinnsla!Q188/Úrvinnsla!$P$203*-100</f>
        <v>-3.2584594620649763</v>
      </c>
      <c r="AE12" s="58">
        <f>Úrvinnsla!R188/Úrvinnsla!$P$203*100</f>
        <v>2.7185963559240336</v>
      </c>
      <c r="AF12" s="57">
        <f>Úrvinnsla!W188/Úrvinnsla!$V$203*-100</f>
        <v>-3.6322135818405066</v>
      </c>
      <c r="AG12" s="58">
        <f>Úrvinnsla!X188/Úrvinnsla!$V$203*100</f>
        <v>3.4376475773698956</v>
      </c>
      <c r="AH12" s="57">
        <f>Úrvinnsla!Q213/Úrvinnsla!$P$228*-100</f>
        <v>-3.1627999206821333</v>
      </c>
      <c r="AI12" s="58">
        <f>Úrvinnsla!R213/Úrvinnsla!$P$228*100</f>
        <v>2.6373190561173905</v>
      </c>
      <c r="AJ12" s="57">
        <f>Úrvinnsla!W213/Úrvinnsla!$V$228*-100</f>
        <v>-3.4976157721402896</v>
      </c>
      <c r="AK12" s="58">
        <f>Úrvinnsla!X213/Úrvinnsla!$V$228*100</f>
        <v>3.4289910563396084</v>
      </c>
      <c r="AL12" s="57">
        <f>Úrvinnsla!Q238/Úrvinnsla!$P$253*-100</f>
        <v>-3.2325235498264751</v>
      </c>
      <c r="AM12" s="58">
        <f>Úrvinnsla!R238/Úrvinnsla!$P$253*100</f>
        <v>2.7565691621219637</v>
      </c>
      <c r="AN12" s="57">
        <f>Úrvinnsla!W238/Úrvinnsla!$V$253*-100</f>
        <v>-3.482000881276702</v>
      </c>
      <c r="AO12" s="58">
        <f>Úrvinnsla!X238/Úrvinnsla!$V$253*100</f>
        <v>3.419417463328033</v>
      </c>
    </row>
    <row r="13" spans="1:41" x14ac:dyDescent="0.25">
      <c r="A13" s="53" t="s">
        <v>20</v>
      </c>
      <c r="B13" s="57">
        <f>Úrvinnsla!Q14/Úrvinnsla!$P$28*-100</f>
        <v>-3.8362068965517242</v>
      </c>
      <c r="C13" s="58">
        <f>Úrvinnsla!R14/Úrvinnsla!$P$28*100</f>
        <v>3.6099137931034484</v>
      </c>
      <c r="D13" s="57">
        <f>Úrvinnsla!W14/Úrvinnsla!$V$28*-100</f>
        <v>-3.7053984629304155</v>
      </c>
      <c r="E13" s="58">
        <f>Úrvinnsla!X14/Úrvinnsla!$V$28*100</f>
        <v>3.7584367232754765</v>
      </c>
      <c r="F13" s="57">
        <f>Úrvinnsla!Q39/Úrvinnsla!$P$53*-100</f>
        <v>-3.6813709933354493</v>
      </c>
      <c r="G13" s="58">
        <f>Úrvinnsla!R39/Úrvinnsla!$P$53*100</f>
        <v>3.4274833386226597</v>
      </c>
      <c r="H13" s="57">
        <f>Úrvinnsla!W39/Úrvinnsla!$V$53*-100</f>
        <v>-3.624599924286747</v>
      </c>
      <c r="I13" s="58">
        <f>Úrvinnsla!X39/Úrvinnsla!$V$53*100</f>
        <v>3.6363010634270574</v>
      </c>
      <c r="J13" s="57">
        <f>Úrvinnsla!Q64/Úrvinnsla!$P$78*-100</f>
        <v>-4.1695621959694229</v>
      </c>
      <c r="K13" s="58">
        <f>Úrvinnsla!R64/Úrvinnsla!$P$78*100</f>
        <v>3.1370991760150901</v>
      </c>
      <c r="L13" s="57">
        <f>Úrvinnsla!W64/Úrvinnsla!$V$78*-100</f>
        <v>-3.5636306658900394</v>
      </c>
      <c r="M13" s="58">
        <f>Úrvinnsla!X64/Úrvinnsla!$V$78*100</f>
        <v>3.5152617541564899</v>
      </c>
      <c r="N13" s="57">
        <f>Úrvinnsla!Q89/Úrvinnsla!$P$103*-100</f>
        <v>-5.4185481069815911</v>
      </c>
      <c r="O13" s="58">
        <f>Úrvinnsla!R89/Úrvinnsla!$P$103*100</f>
        <v>2.8568947551233066</v>
      </c>
      <c r="P13" s="57">
        <f>Úrvinnsla!W89/Úrvinnsla!$V$103*-100</f>
        <v>-3.5192786712505546</v>
      </c>
      <c r="Q13" s="58">
        <f>Úrvinnsla!X89/Úrvinnsla!$V$103*100</f>
        <v>3.3788943316071505</v>
      </c>
      <c r="R13" s="57">
        <f>Úrvinnsla!Q114/Úrvinnsla!$P$128*-100</f>
        <v>-6.4467197572999622</v>
      </c>
      <c r="S13" s="58">
        <f>Úrvinnsla!R114/Úrvinnsla!$P$128*100</f>
        <v>2.4118316268486919</v>
      </c>
      <c r="T13" s="57">
        <f>Úrvinnsla!W114/Úrvinnsla!$V$128*-100</f>
        <v>-3.5781611586364699</v>
      </c>
      <c r="U13" s="58">
        <f>Úrvinnsla!X114/Úrvinnsla!$V$128*100</f>
        <v>3.2518396214150131</v>
      </c>
      <c r="V13" s="57">
        <f>Úrvinnsla!Q139/Úrvinnsla!$P$153*-100</f>
        <v>-5.2810161823560113</v>
      </c>
      <c r="W13" s="58">
        <f>Úrvinnsla!R139/Úrvinnsla!$P$153*100</f>
        <v>3.1581694797285542</v>
      </c>
      <c r="X13" s="57">
        <f>Úrvinnsla!W139/Úrvinnsla!$V$153*-100</f>
        <v>-3.6470666552547244</v>
      </c>
      <c r="Y13" s="58">
        <f>Úrvinnsla!X139/Úrvinnsla!$V$153*100</f>
        <v>3.268570559090088</v>
      </c>
      <c r="Z13" s="57">
        <f>Úrvinnsla!Q164/Úrvinnsla!$P$178*-100</f>
        <v>-3.9675887119307069</v>
      </c>
      <c r="AA13" s="58">
        <f>Úrvinnsla!R164/Úrvinnsla!$P$178*100</f>
        <v>2.952407562633883</v>
      </c>
      <c r="AB13" s="57">
        <f>Úrvinnsla!W164/Úrvinnsla!$V$178*-100</f>
        <v>-3.626224292978633</v>
      </c>
      <c r="AC13" s="58">
        <f>Úrvinnsla!X164/Úrvinnsla!$V$178*100</f>
        <v>3.3243781468400089</v>
      </c>
      <c r="AD13" s="57">
        <f>Úrvinnsla!Q189/Úrvinnsla!$P$203*-100</f>
        <v>-3.5187506025257878</v>
      </c>
      <c r="AE13" s="58">
        <f>Úrvinnsla!R189/Úrvinnsla!$P$203*100</f>
        <v>2.8728429576785888</v>
      </c>
      <c r="AF13" s="57">
        <f>Úrvinnsla!W189/Úrvinnsla!$V$203*-100</f>
        <v>-3.5213928155400942</v>
      </c>
      <c r="AG13" s="58">
        <f>Úrvinnsla!X189/Úrvinnsla!$V$203*100</f>
        <v>3.3126593835594873</v>
      </c>
      <c r="AH13" s="57">
        <f>Úrvinnsla!Q214/Úrvinnsla!$P$228*-100</f>
        <v>-3.3214356533809242</v>
      </c>
      <c r="AI13" s="58">
        <f>Úrvinnsla!R214/Úrvinnsla!$P$228*100</f>
        <v>2.924846321633948</v>
      </c>
      <c r="AJ13" s="57">
        <f>Úrvinnsla!W214/Úrvinnsla!$V$228*-100</f>
        <v>-3.4110331867842909</v>
      </c>
      <c r="AK13" s="58">
        <f>Úrvinnsla!X214/Úrvinnsla!$V$228*100</f>
        <v>3.3568389018762765</v>
      </c>
      <c r="AL13" s="57">
        <f>Úrvinnsla!Q239/Úrvinnsla!$P$253*-100</f>
        <v>-3.3217649975210706</v>
      </c>
      <c r="AM13" s="58">
        <f>Úrvinnsla!R239/Úrvinnsla!$P$253*100</f>
        <v>2.825979176995538</v>
      </c>
      <c r="AN13" s="57">
        <f>Úrvinnsla!W239/Úrvinnsla!$V$253*-100</f>
        <v>-3.4005785773128725</v>
      </c>
      <c r="AO13" s="58">
        <f>Úrvinnsla!X239/Úrvinnsla!$V$253*100</f>
        <v>3.3488514665593807</v>
      </c>
    </row>
    <row r="14" spans="1:41" x14ac:dyDescent="0.25">
      <c r="A14" s="53" t="s">
        <v>21</v>
      </c>
      <c r="B14" s="57">
        <f>Úrvinnsla!Q15/Úrvinnsla!$P$28*-100</f>
        <v>-3.6314655172413794</v>
      </c>
      <c r="C14" s="58">
        <f>Úrvinnsla!R15/Úrvinnsla!$P$28*100</f>
        <v>3.8793103448275863</v>
      </c>
      <c r="D14" s="57">
        <f>Úrvinnsla!W15/Úrvinnsla!$V$28*-100</f>
        <v>-3.7227312277490632</v>
      </c>
      <c r="E14" s="58">
        <f>Úrvinnsla!X15/Úrvinnsla!$V$28*100</f>
        <v>3.676279418035088</v>
      </c>
      <c r="F14" s="57">
        <f>Úrvinnsla!Q40/Úrvinnsla!$P$53*-100</f>
        <v>-3.8929440389294405</v>
      </c>
      <c r="G14" s="58">
        <f>Úrvinnsla!R40/Úrvinnsla!$P$53*100</f>
        <v>3.8823653866497407</v>
      </c>
      <c r="H14" s="57">
        <f>Úrvinnsla!W40/Úrvinnsla!$V$53*-100</f>
        <v>-3.7371373507244385</v>
      </c>
      <c r="I14" s="58">
        <f>Úrvinnsla!X40/Úrvinnsla!$V$53*100</f>
        <v>3.6868912826513403</v>
      </c>
      <c r="J14" s="57">
        <f>Úrvinnsla!Q65/Úrvinnsla!$P$78*-100</f>
        <v>-4.5865184155663652</v>
      </c>
      <c r="K14" s="58">
        <f>Úrvinnsla!R65/Úrvinnsla!$P$78*100</f>
        <v>3.6731857440683009</v>
      </c>
      <c r="L14" s="57">
        <f>Úrvinnsla!W65/Úrvinnsla!$V$78*-100</f>
        <v>-3.7009029998944056</v>
      </c>
      <c r="M14" s="58">
        <f>Úrvinnsla!X65/Úrvinnsla!$V$78*100</f>
        <v>3.6838716929459734</v>
      </c>
      <c r="N14" s="57">
        <f>Úrvinnsla!Q90/Úrvinnsla!$P$103*-100</f>
        <v>-5.7919416464050011</v>
      </c>
      <c r="O14" s="58">
        <f>Úrvinnsla!R90/Úrvinnsla!$P$103*100</f>
        <v>3.1695032997568604</v>
      </c>
      <c r="P14" s="57">
        <f>Úrvinnsla!W90/Úrvinnsla!$V$103*-100</f>
        <v>-3.7313557259137484</v>
      </c>
      <c r="Q14" s="58">
        <f>Úrvinnsla!X90/Úrvinnsla!$V$103*100</f>
        <v>3.6309859248860419</v>
      </c>
      <c r="R14" s="57">
        <f>Úrvinnsla!Q115/Úrvinnsla!$P$128*-100</f>
        <v>-7.0913917330299583</v>
      </c>
      <c r="S14" s="58">
        <f>Úrvinnsla!R115/Úrvinnsla!$P$128*100</f>
        <v>2.8972317026924537</v>
      </c>
      <c r="T14" s="57">
        <f>Úrvinnsla!W115/Úrvinnsla!$V$128*-100</f>
        <v>-3.8430536415403416</v>
      </c>
      <c r="U14" s="58">
        <f>Úrvinnsla!X115/Úrvinnsla!$V$128*100</f>
        <v>3.6126134324865444</v>
      </c>
      <c r="V14" s="57">
        <f>Úrvinnsla!Q140/Úrvinnsla!$P$153*-100</f>
        <v>-5.8291282408212988</v>
      </c>
      <c r="W14" s="58">
        <f>Úrvinnsla!R140/Úrvinnsla!$P$153*100</f>
        <v>3.4800765616843572</v>
      </c>
      <c r="X14" s="57">
        <f>Úrvinnsla!W140/Úrvinnsla!$V$153*-100</f>
        <v>-3.7408981832821384</v>
      </c>
      <c r="Y14" s="58">
        <f>Úrvinnsla!X140/Úrvinnsla!$V$153*100</f>
        <v>3.5354832165194208</v>
      </c>
      <c r="Z14" s="57">
        <f>Úrvinnsla!Q165/Úrvinnsla!$P$178*-100</f>
        <v>-4.2656235447517927</v>
      </c>
      <c r="AA14" s="58">
        <f>Úrvinnsla!R165/Úrvinnsla!$P$178*100</f>
        <v>3.2225016298779918</v>
      </c>
      <c r="AB14" s="57">
        <f>Úrvinnsla!W165/Úrvinnsla!$V$178*-100</f>
        <v>-3.5614087823451315</v>
      </c>
      <c r="AC14" s="58">
        <f>Úrvinnsla!X165/Úrvinnsla!$V$178*100</f>
        <v>3.4267678665364092</v>
      </c>
      <c r="AD14" s="57">
        <f>Úrvinnsla!Q190/Úrvinnsla!$P$203*-100</f>
        <v>-3.7308396799383012</v>
      </c>
      <c r="AE14" s="58">
        <f>Úrvinnsla!R190/Úrvinnsla!$P$203*100</f>
        <v>3.2198978116263377</v>
      </c>
      <c r="AF14" s="57">
        <f>Úrvinnsla!W190/Úrvinnsla!$V$203*-100</f>
        <v>-3.4030160879010167</v>
      </c>
      <c r="AG14" s="58">
        <f>Úrvinnsla!X190/Úrvinnsla!$V$203*100</f>
        <v>3.3384755847999243</v>
      </c>
      <c r="AH14" s="57">
        <f>Úrvinnsla!Q215/Úrvinnsla!$P$228*-100</f>
        <v>-3.569303985722784</v>
      </c>
      <c r="AI14" s="58">
        <f>Úrvinnsla!R215/Úrvinnsla!$P$228*100</f>
        <v>3.2322030537378548</v>
      </c>
      <c r="AJ14" s="57">
        <f>Úrvinnsla!W215/Úrvinnsla!$V$228*-100</f>
        <v>-3.2224755564534489</v>
      </c>
      <c r="AK14" s="58">
        <f>Úrvinnsla!X215/Úrvinnsla!$V$228*100</f>
        <v>3.2660875253735075</v>
      </c>
      <c r="AL14" s="57">
        <f>Úrvinnsla!Q240/Úrvinnsla!$P$253*-100</f>
        <v>-3.3019335647000498</v>
      </c>
      <c r="AM14" s="58">
        <f>Úrvinnsla!R240/Úrvinnsla!$P$253*100</f>
        <v>3.0639563708477939</v>
      </c>
      <c r="AN14" s="57">
        <f>Úrvinnsla!W240/Úrvinnsla!$V$253*-100</f>
        <v>-3.1371534762534243</v>
      </c>
      <c r="AO14" s="58">
        <f>Úrvinnsla!X240/Úrvinnsla!$V$253*100</f>
        <v>3.1754698545893438</v>
      </c>
    </row>
    <row r="15" spans="1:41" x14ac:dyDescent="0.25">
      <c r="A15" s="53" t="s">
        <v>22</v>
      </c>
      <c r="B15" s="57">
        <f>Úrvinnsla!Q16/Úrvinnsla!$P$28*-100</f>
        <v>-3.9547413793103448</v>
      </c>
      <c r="C15" s="58">
        <f>Úrvinnsla!R16/Úrvinnsla!$P$28*100</f>
        <v>2.9202586206896552</v>
      </c>
      <c r="D15" s="57">
        <f>Úrvinnsla!W16/Úrvinnsla!$V$28*-100</f>
        <v>-3.5157780158144143</v>
      </c>
      <c r="E15" s="58">
        <f>Úrvinnsla!X16/Úrvinnsla!$V$28*100</f>
        <v>3.387515556156425</v>
      </c>
      <c r="F15" s="57">
        <f>Úrvinnsla!Q41/Úrvinnsla!$P$53*-100</f>
        <v>-3.8506294298106418</v>
      </c>
      <c r="G15" s="58">
        <f>Úrvinnsla!R41/Úrvinnsla!$P$53*100</f>
        <v>3.0254945519940759</v>
      </c>
      <c r="H15" s="57">
        <f>Úrvinnsla!W41/Úrvinnsla!$V$53*-100</f>
        <v>-3.5275492996524069</v>
      </c>
      <c r="I15" s="58">
        <f>Úrvinnsla!X41/Úrvinnsla!$V$53*100</f>
        <v>3.4397907561000793</v>
      </c>
      <c r="J15" s="57">
        <f>Úrvinnsla!Q66/Úrvinnsla!$P$78*-100</f>
        <v>-4.209272312121513</v>
      </c>
      <c r="K15" s="58">
        <f>Úrvinnsla!R66/Úrvinnsla!$P$78*100</f>
        <v>3.1966643502432244</v>
      </c>
      <c r="L15" s="57">
        <f>Úrvinnsla!W66/Úrvinnsla!$V$78*-100</f>
        <v>-3.5861119910619701</v>
      </c>
      <c r="M15" s="58">
        <f>Úrvinnsla!X66/Úrvinnsla!$V$78*100</f>
        <v>3.4955054380963086</v>
      </c>
      <c r="N15" s="57">
        <f>Úrvinnsla!Q91/Úrvinnsla!$P$103*-100</f>
        <v>-6.0784994789857594</v>
      </c>
      <c r="O15" s="58">
        <f>Úrvinnsla!R91/Úrvinnsla!$P$103*100</f>
        <v>3.0826675929142064</v>
      </c>
      <c r="P15" s="57">
        <f>Úrvinnsla!W91/Úrvinnsla!$V$103*-100</f>
        <v>-3.7196848188175036</v>
      </c>
      <c r="Q15" s="58">
        <f>Úrvinnsla!X91/Úrvinnsla!$V$103*100</f>
        <v>3.48993467626571</v>
      </c>
      <c r="R15" s="57">
        <f>Úrvinnsla!Q116/Úrvinnsla!$P$128*-100</f>
        <v>-7.2810011376564274</v>
      </c>
      <c r="S15" s="58">
        <f>Úrvinnsla!R116/Úrvinnsla!$P$128*100</f>
        <v>2.8062191884717484</v>
      </c>
      <c r="T15" s="57">
        <f>Úrvinnsla!W116/Úrvinnsla!$V$128*-100</f>
        <v>-3.7962505525364678</v>
      </c>
      <c r="U15" s="58">
        <f>Úrvinnsla!X116/Úrvinnsla!$V$128*100</f>
        <v>3.4309264411451155</v>
      </c>
      <c r="V15" s="57">
        <f>Úrvinnsla!Q141/Úrvinnsla!$P$153*-100</f>
        <v>-5.3332173307812774</v>
      </c>
      <c r="W15" s="58">
        <f>Úrvinnsla!R141/Úrvinnsla!$P$153*100</f>
        <v>3.5322777101096223</v>
      </c>
      <c r="X15" s="57">
        <f>Úrvinnsla!W141/Úrvinnsla!$V$153*-100</f>
        <v>-3.7269502534402257</v>
      </c>
      <c r="Y15" s="58">
        <f>Úrvinnsla!X141/Úrvinnsla!$V$153*100</f>
        <v>3.4134388304026833</v>
      </c>
      <c r="Z15" s="57">
        <f>Úrvinnsla!Q166/Úrvinnsla!$P$178*-100</f>
        <v>-4.0234702430846605</v>
      </c>
      <c r="AA15" s="58">
        <f>Úrvinnsla!R166/Úrvinnsla!$P$178*100</f>
        <v>3.5019092856477601</v>
      </c>
      <c r="AB15" s="57">
        <f>Úrvinnsla!W166/Úrvinnsla!$V$178*-100</f>
        <v>-3.623719345707773</v>
      </c>
      <c r="AC15" s="58">
        <f>Úrvinnsla!X166/Úrvinnsla!$V$178*100</f>
        <v>3.4230104456301196</v>
      </c>
      <c r="AD15" s="57">
        <f>Úrvinnsla!Q191/Úrvinnsla!$P$203*-100</f>
        <v>-3.7597609177672804</v>
      </c>
      <c r="AE15" s="58">
        <f>Úrvinnsla!R191/Úrvinnsla!$P$203*100</f>
        <v>3.6247951412320449</v>
      </c>
      <c r="AF15" s="57">
        <f>Úrvinnsla!W191/Úrvinnsla!$V$203*-100</f>
        <v>-3.509429210087208</v>
      </c>
      <c r="AG15" s="58">
        <f>Úrvinnsla!X191/Úrvinnsla!$V$203*100</f>
        <v>3.4707049082265531</v>
      </c>
      <c r="AH15" s="57">
        <f>Úrvinnsla!Q216/Úrvinnsla!$P$228*-100</f>
        <v>-3.7973428514772949</v>
      </c>
      <c r="AI15" s="58">
        <f>Úrvinnsla!R216/Úrvinnsla!$P$228*100</f>
        <v>3.5197303192544118</v>
      </c>
      <c r="AJ15" s="57">
        <f>Úrvinnsla!W216/Úrvinnsla!$V$228*-100</f>
        <v>-3.4042989857010464</v>
      </c>
      <c r="AK15" s="58">
        <f>Úrvinnsla!X216/Úrvinnsla!$V$228*100</f>
        <v>3.493767657235578</v>
      </c>
      <c r="AL15" s="57">
        <f>Úrvinnsla!Q241/Úrvinnsla!$P$253*-100</f>
        <v>-3.8373822508676247</v>
      </c>
      <c r="AM15" s="58">
        <f>Úrvinnsla!R241/Úrvinnsla!$P$253*100</f>
        <v>3.5299950421417945</v>
      </c>
      <c r="AN15" s="57">
        <f>Úrvinnsla!W241/Úrvinnsla!$V$253*-100</f>
        <v>-3.3878064512008992</v>
      </c>
      <c r="AO15" s="58">
        <f>Úrvinnsla!X241/Úrvinnsla!$V$253*100</f>
        <v>3.5254261100574107</v>
      </c>
    </row>
    <row r="16" spans="1:41" x14ac:dyDescent="0.25">
      <c r="A16" s="53" t="s">
        <v>23</v>
      </c>
      <c r="B16" s="57">
        <f>Úrvinnsla!Q17/Úrvinnsla!$P$28*-100</f>
        <v>-3.5129310344827589</v>
      </c>
      <c r="C16" s="58">
        <f>Úrvinnsla!R17/Úrvinnsla!$P$28*100</f>
        <v>2.9741379310344827</v>
      </c>
      <c r="D16" s="57">
        <f>Úrvinnsla!W17/Úrvinnsla!$V$28*-100</f>
        <v>-3.0491799868964296</v>
      </c>
      <c r="E16" s="58">
        <f>Úrvinnsla!X17/Úrvinnsla!$V$28*100</f>
        <v>2.9496899168373942</v>
      </c>
      <c r="F16" s="57">
        <f>Úrvinnsla!Q42/Úrvinnsla!$P$53*-100</f>
        <v>-3.6919496456151486</v>
      </c>
      <c r="G16" s="58">
        <f>Úrvinnsla!R42/Úrvinnsla!$P$53*100</f>
        <v>3.0149158997143761</v>
      </c>
      <c r="H16" s="57">
        <f>Úrvinnsla!W42/Úrvinnsla!$V$53*-100</f>
        <v>-3.1372818942079364</v>
      </c>
      <c r="I16" s="58">
        <f>Úrvinnsla!X42/Úrvinnsla!$V$53*100</f>
        <v>3.0037512475479233</v>
      </c>
      <c r="J16" s="57">
        <f>Úrvinnsla!Q67/Úrvinnsla!$P$78*-100</f>
        <v>-4.2688374863496481</v>
      </c>
      <c r="K16" s="58">
        <f>Úrvinnsla!R67/Úrvinnsla!$P$78*100</f>
        <v>2.7102154273801253</v>
      </c>
      <c r="L16" s="57">
        <f>Úrvinnsla!W67/Úrvinnsla!$V$78*-100</f>
        <v>-3.2018857063053305</v>
      </c>
      <c r="M16" s="58">
        <f>Úrvinnsla!X67/Úrvinnsla!$V$78*100</f>
        <v>3.0492851960473741</v>
      </c>
      <c r="N16" s="57">
        <f>Úrvinnsla!Q92/Úrvinnsla!$P$103*-100</f>
        <v>-4.7933310177144843</v>
      </c>
      <c r="O16" s="58">
        <f>Úrvinnsla!R92/Úrvinnsla!$P$103*100</f>
        <v>2.3879819381729765</v>
      </c>
      <c r="P16" s="57">
        <f>Úrvinnsla!W92/Úrvinnsla!$V$103*-100</f>
        <v>-3.2278394483328943</v>
      </c>
      <c r="Q16" s="58">
        <f>Úrvinnsla!X92/Úrvinnsla!$V$103*100</f>
        <v>3.0911231080625963</v>
      </c>
      <c r="R16" s="57">
        <f>Úrvinnsla!Q117/Úrvinnsla!$P$128*-100</f>
        <v>-5.9916571861964352</v>
      </c>
      <c r="S16" s="58">
        <f>Úrvinnsla!R117/Úrvinnsla!$P$128*100</f>
        <v>2.2601441031475162</v>
      </c>
      <c r="T16" s="57">
        <f>Úrvinnsla!W117/Úrvinnsla!$V$128*-100</f>
        <v>-3.381848201981331</v>
      </c>
      <c r="U16" s="58">
        <f>Úrvinnsla!X117/Úrvinnsla!$V$128*100</f>
        <v>3.0916040458670269</v>
      </c>
      <c r="V16" s="57">
        <f>Úrvinnsla!Q142/Úrvinnsla!$P$153*-100</f>
        <v>-5.0287106316338956</v>
      </c>
      <c r="W16" s="58">
        <f>Úrvinnsla!R142/Úrvinnsla!$P$153*100</f>
        <v>2.6883591439011658</v>
      </c>
      <c r="X16" s="57">
        <f>Úrvinnsla!W142/Úrvinnsla!$V$153*-100</f>
        <v>-3.4055138702652323</v>
      </c>
      <c r="Y16" s="58">
        <f>Úrvinnsla!X142/Úrvinnsla!$V$153*100</f>
        <v>3.1309932511039467</v>
      </c>
      <c r="Z16" s="57">
        <f>Úrvinnsla!Q167/Úrvinnsla!$P$178*-100</f>
        <v>-4.0514110086616375</v>
      </c>
      <c r="AA16" s="58">
        <f>Úrvinnsla!R167/Úrvinnsla!$P$178*100</f>
        <v>2.7102542609667504</v>
      </c>
      <c r="AB16" s="57">
        <f>Úrvinnsla!W167/Úrvinnsla!$V$178*-100</f>
        <v>-3.3513063300017536</v>
      </c>
      <c r="AC16" s="58">
        <f>Úrvinnsla!X167/Úrvinnsla!$V$178*100</f>
        <v>3.1853535733072822</v>
      </c>
      <c r="AD16" s="57">
        <f>Úrvinnsla!Q192/Úrvinnsla!$P$203*-100</f>
        <v>-3.7886821555962595</v>
      </c>
      <c r="AE16" s="58">
        <f>Úrvinnsla!R192/Úrvinnsla!$P$203*100</f>
        <v>3.0463703846524628</v>
      </c>
      <c r="AF16" s="57">
        <f>Úrvinnsla!W192/Úrvinnsla!$V$203*-100</f>
        <v>-3.372792242546359</v>
      </c>
      <c r="AG16" s="58">
        <f>Úrvinnsla!X192/Úrvinnsla!$V$203*100</f>
        <v>3.2695274375846108</v>
      </c>
      <c r="AH16" s="57">
        <f>Úrvinnsla!Q217/Úrvinnsla!$P$228*-100</f>
        <v>-3.8270870513583182</v>
      </c>
      <c r="AI16" s="58">
        <f>Úrvinnsla!R217/Úrvinnsla!$P$228*100</f>
        <v>3.2916914534999009</v>
      </c>
      <c r="AJ16" s="57">
        <f>Úrvinnsla!W217/Úrvinnsla!$V$228*-100</f>
        <v>-3.3876238211139649</v>
      </c>
      <c r="AK16" s="58">
        <f>Úrvinnsla!X217/Úrvinnsla!$V$228*100</f>
        <v>3.350104700793032</v>
      </c>
      <c r="AL16" s="57">
        <f>Úrvinnsla!Q242/Úrvinnsla!$P$253*-100</f>
        <v>-3.8274665344571144</v>
      </c>
      <c r="AM16" s="58">
        <f>Úrvinnsla!R242/Úrvinnsla!$P$253*100</f>
        <v>3.3415964303420918</v>
      </c>
      <c r="AN16" s="57">
        <f>Úrvinnsla!W242/Úrvinnsla!$V$253*-100</f>
        <v>-3.3491707697121802</v>
      </c>
      <c r="AO16" s="58">
        <f>Úrvinnsla!X242/Úrvinnsla!$V$253*100</f>
        <v>3.3447005255729896</v>
      </c>
    </row>
    <row r="17" spans="1:43" x14ac:dyDescent="0.25">
      <c r="A17" s="53" t="s">
        <v>24</v>
      </c>
      <c r="B17" s="57">
        <f>Úrvinnsla!Q18/Úrvinnsla!$P$28*-100</f>
        <v>-2.9741379310344827</v>
      </c>
      <c r="C17" s="58">
        <f>Úrvinnsla!R18/Úrvinnsla!$P$28*100</f>
        <v>2.6400862068965516</v>
      </c>
      <c r="D17" s="57">
        <f>Úrvinnsla!W18/Úrvinnsla!$V$28*-100</f>
        <v>-2.5149841751857203</v>
      </c>
      <c r="E17" s="58">
        <f>Úrvinnsla!X18/Úrvinnsla!$V$28*100</f>
        <v>2.3995479614935298</v>
      </c>
      <c r="F17" s="57">
        <f>Úrvinnsla!Q43/Úrvinnsla!$P$53*-100</f>
        <v>-3.0043372474346768</v>
      </c>
      <c r="G17" s="58">
        <f>Úrvinnsla!R43/Úrvinnsla!$P$53*100</f>
        <v>2.6023484608060934</v>
      </c>
      <c r="H17" s="57">
        <f>Úrvinnsla!W43/Úrvinnsla!$V$53*-100</f>
        <v>-2.6083215748356681</v>
      </c>
      <c r="I17" s="58">
        <f>Úrvinnsla!X43/Úrvinnsla!$V$53*100</f>
        <v>2.4944075437932338</v>
      </c>
      <c r="J17" s="57">
        <f>Úrvinnsla!Q68/Úrvinnsla!$P$78*-100</f>
        <v>-3.2860121115854262</v>
      </c>
      <c r="K17" s="58">
        <f>Úrvinnsla!R68/Úrvinnsla!$P$78*100</f>
        <v>2.5414474337337434</v>
      </c>
      <c r="L17" s="57">
        <f>Úrvinnsla!W68/Úrvinnsla!$V$78*-100</f>
        <v>-2.70661530024491</v>
      </c>
      <c r="M17" s="58">
        <f>Úrvinnsla!X68/Úrvinnsla!$V$78*100</f>
        <v>2.5707054707964181</v>
      </c>
      <c r="N17" s="57">
        <f>Úrvinnsla!Q93/Úrvinnsla!$P$103*-100</f>
        <v>-3.7513025356026399</v>
      </c>
      <c r="O17" s="58">
        <f>Úrvinnsla!R93/Úrvinnsla!$P$103*100</f>
        <v>2.2577283779089963</v>
      </c>
      <c r="P17" s="57">
        <f>Úrvinnsla!W93/Úrvinnsla!$V$103*-100</f>
        <v>-2.8053526114488263</v>
      </c>
      <c r="Q17" s="58">
        <f>Úrvinnsla!X93/Úrvinnsla!$V$103*100</f>
        <v>2.6096148267203754</v>
      </c>
      <c r="R17" s="57">
        <f>Úrvinnsla!Q118/Úrvinnsla!$P$128*-100</f>
        <v>-4.1714069017823281</v>
      </c>
      <c r="S17" s="58">
        <f>Úrvinnsla!R118/Úrvinnsla!$P$128*100</f>
        <v>1.9946909366704588</v>
      </c>
      <c r="T17" s="57">
        <f>Úrvinnsla!W118/Úrvinnsla!$V$128*-100</f>
        <v>-2.8452377856938558</v>
      </c>
      <c r="U17" s="58">
        <f>Úrvinnsla!X118/Úrvinnsla!$V$128*100</f>
        <v>2.6723263735406539</v>
      </c>
      <c r="V17" s="57">
        <f>Úrvinnsla!Q143/Úrvinnsla!$P$153*-100</f>
        <v>-4.071689577170698</v>
      </c>
      <c r="W17" s="58">
        <f>Úrvinnsla!R143/Úrvinnsla!$P$153*100</f>
        <v>2.4795545502001044</v>
      </c>
      <c r="X17" s="57">
        <f>Úrvinnsla!W143/Úrvinnsla!$V$153*-100</f>
        <v>-2.8463286829667247</v>
      </c>
      <c r="Y17" s="58">
        <f>Úrvinnsla!X143/Úrvinnsla!$V$153*100</f>
        <v>2.6805385168912599</v>
      </c>
      <c r="Z17" s="57">
        <f>Úrvinnsla!Q168/Úrvinnsla!$P$178*-100</f>
        <v>-3.6416131135326442</v>
      </c>
      <c r="AA17" s="58">
        <f>Úrvinnsla!R168/Úrvinnsla!$P$178*100</f>
        <v>2.6823134953897738</v>
      </c>
      <c r="AB17" s="57">
        <f>Úrvinnsla!W168/Úrvinnsla!$V$178*-100</f>
        <v>-2.8766188221737932</v>
      </c>
      <c r="AC17" s="58">
        <f>Úrvinnsla!X168/Úrvinnsla!$V$178*100</f>
        <v>2.7188071441096162</v>
      </c>
      <c r="AD17" s="57">
        <f>Úrvinnsla!Q193/Úrvinnsla!$P$203*-100</f>
        <v>-3.6055143160127257</v>
      </c>
      <c r="AE17" s="58">
        <f>Úrvinnsla!R193/Úrvinnsla!$P$203*100</f>
        <v>2.7089559433143737</v>
      </c>
      <c r="AF17" s="57">
        <f>Úrvinnsla!W193/Úrvinnsla!$V$203*-100</f>
        <v>-2.9175455718918237</v>
      </c>
      <c r="AG17" s="58">
        <f>Úrvinnsla!X193/Úrvinnsla!$V$203*100</f>
        <v>2.8130214400402984</v>
      </c>
      <c r="AH17" s="57">
        <f>Úrvinnsla!Q218/Úrvinnsla!$P$228*-100</f>
        <v>-3.4701566527860397</v>
      </c>
      <c r="AI17" s="58">
        <f>Úrvinnsla!R218/Úrvinnsla!$P$228*100</f>
        <v>2.7562958556414832</v>
      </c>
      <c r="AJ17" s="57">
        <f>Úrvinnsla!W218/Úrvinnsla!$V$228*-100</f>
        <v>-2.9213605651598091</v>
      </c>
      <c r="AK17" s="58">
        <f>Úrvinnsla!X218/Úrvinnsla!$V$228*100</f>
        <v>2.9232846226121647</v>
      </c>
      <c r="AL17" s="57">
        <f>Úrvinnsla!Q243/Úrvinnsla!$P$253*-100</f>
        <v>-3.3515121467526026</v>
      </c>
      <c r="AM17" s="58">
        <f>Úrvinnsla!R243/Úrvinnsla!$P$253*100</f>
        <v>2.7565691621219637</v>
      </c>
      <c r="AN17" s="57">
        <f>Úrvinnsla!W243/Úrvinnsla!$V$253*-100</f>
        <v>-3.0135831561200832</v>
      </c>
      <c r="AO17" s="58">
        <f>Úrvinnsla!X243/Úrvinnsla!$V$253*100</f>
        <v>2.9854844786737424</v>
      </c>
    </row>
    <row r="18" spans="1:43" x14ac:dyDescent="0.25">
      <c r="A18" s="53" t="s">
        <v>25</v>
      </c>
      <c r="B18" s="57">
        <f>Úrvinnsla!Q19/Úrvinnsla!$P$28*-100</f>
        <v>-2.2629310344827585</v>
      </c>
      <c r="C18" s="58">
        <f>Úrvinnsla!R19/Úrvinnsla!$P$28*100</f>
        <v>1.8103448275862071</v>
      </c>
      <c r="D18" s="57">
        <f>Úrvinnsla!W19/Úrvinnsla!$V$28*-100</f>
        <v>-1.7766083939113462</v>
      </c>
      <c r="E18" s="58">
        <f>Úrvinnsla!X19/Úrvinnsla!$V$28*100</f>
        <v>1.8053807835103008</v>
      </c>
      <c r="F18" s="57">
        <f>Úrvinnsla!Q44/Úrvinnsla!$P$53*-100</f>
        <v>-2.4648259811699988</v>
      </c>
      <c r="G18" s="58">
        <f>Úrvinnsla!R44/Úrvinnsla!$P$53*100</f>
        <v>1.9570506717444198</v>
      </c>
      <c r="H18" s="57">
        <f>Úrvinnsla!W44/Úrvinnsla!$V$53*-100</f>
        <v>-1.8546305537392023</v>
      </c>
      <c r="I18" s="58">
        <f>Úrvinnsla!X44/Úrvinnsla!$V$53*100</f>
        <v>1.9103830402312696</v>
      </c>
      <c r="J18" s="57">
        <f>Úrvinnsla!Q69/Úrvinnsla!$P$78*-100</f>
        <v>-2.4719547304675866</v>
      </c>
      <c r="K18" s="58">
        <f>Úrvinnsla!R69/Úrvinnsla!$P$78*100</f>
        <v>1.9557232204904198</v>
      </c>
      <c r="L18" s="57">
        <f>Úrvinnsla!W69/Úrvinnsla!$V$78*-100</f>
        <v>-1.9562159160969694</v>
      </c>
      <c r="M18" s="58">
        <f>Úrvinnsla!X69/Úrvinnsla!$V$78*100</f>
        <v>2.0025410709967062</v>
      </c>
      <c r="N18" s="57">
        <f>Úrvinnsla!Q94/Úrvinnsla!$P$103*-100</f>
        <v>-2.3879819381729765</v>
      </c>
      <c r="O18" s="58">
        <f>Úrvinnsla!R94/Úrvinnsla!$P$103*100</f>
        <v>1.8669676971170546</v>
      </c>
      <c r="P18" s="57">
        <f>Úrvinnsla!W94/Úrvinnsla!$V$103*-100</f>
        <v>-2.0860912798316722</v>
      </c>
      <c r="Q18" s="58">
        <f>Úrvinnsla!X94/Úrvinnsla!$V$103*100</f>
        <v>2.0794221900623895</v>
      </c>
      <c r="R18" s="57">
        <f>Úrvinnsla!Q119/Úrvinnsla!$P$128*-100</f>
        <v>-2.2373909745923397</v>
      </c>
      <c r="S18" s="58">
        <f>Úrvinnsla!R119/Úrvinnsla!$P$128*100</f>
        <v>1.7444065225635192</v>
      </c>
      <c r="T18" s="57">
        <f>Úrvinnsla!W119/Úrvinnsla!$V$128*-100</f>
        <v>-2.1818690033542212</v>
      </c>
      <c r="U18" s="58">
        <f>Úrvinnsla!X119/Úrvinnsla!$V$128*100</f>
        <v>2.1194648846823889</v>
      </c>
      <c r="V18" s="57">
        <f>Úrvinnsla!Q144/Úrvinnsla!$P$153*-100</f>
        <v>-2.5578562728380025</v>
      </c>
      <c r="W18" s="58">
        <f>Úrvinnsla!R144/Úrvinnsla!$P$153*100</f>
        <v>2.1489472768400906</v>
      </c>
      <c r="X18" s="57">
        <f>Úrvinnsla!W144/Úrvinnsla!$V$153*-100</f>
        <v>-2.2484696901974583</v>
      </c>
      <c r="Y18" s="58">
        <f>Úrvinnsla!X144/Úrvinnsla!$V$153*100</f>
        <v>2.1498831860875738</v>
      </c>
      <c r="Z18" s="57">
        <f>Úrvinnsla!Q169/Úrvinnsla!$P$178*-100</f>
        <v>-2.8033901462233399</v>
      </c>
      <c r="AA18" s="58">
        <f>Úrvinnsla!R169/Úrvinnsla!$P$178*100</f>
        <v>2.1886933035298499</v>
      </c>
      <c r="AB18" s="57">
        <f>Úrvinnsla!W169/Úrvinnsla!$V$178*-100</f>
        <v>-2.3223992384960295</v>
      </c>
      <c r="AC18" s="58">
        <f>Úrvinnsla!X169/Úrvinnsla!$V$178*100</f>
        <v>2.2303424262919265</v>
      </c>
      <c r="AD18" s="57">
        <f>Úrvinnsla!Q194/Úrvinnsla!$P$203*-100</f>
        <v>-2.9403258459462065</v>
      </c>
      <c r="AE18" s="58">
        <f>Úrvinnsla!R194/Úrvinnsla!$P$203*100</f>
        <v>2.4004627398052638</v>
      </c>
      <c r="AF18" s="57">
        <f>Úrvinnsla!W194/Úrvinnsla!$V$203*-100</f>
        <v>-2.4254635897112991</v>
      </c>
      <c r="AG18" s="58">
        <f>Úrvinnsla!X194/Úrvinnsla!$V$203*100</f>
        <v>2.3354217170922142</v>
      </c>
      <c r="AH18" s="57">
        <f>Úrvinnsla!Q219/Úrvinnsla!$P$228*-100</f>
        <v>-3.1330557208011105</v>
      </c>
      <c r="AI18" s="58">
        <f>Úrvinnsla!R219/Úrvinnsla!$P$228*100</f>
        <v>2.4588538568312512</v>
      </c>
      <c r="AJ18" s="57">
        <f>Úrvinnsla!W219/Úrvinnsla!$V$228*-100</f>
        <v>-2.5298148736054591</v>
      </c>
      <c r="AK18" s="58">
        <f>Úrvinnsla!X219/Úrvinnsla!$V$228*100</f>
        <v>2.4255950949362015</v>
      </c>
      <c r="AL18" s="57">
        <f>Úrvinnsla!Q244/Úrvinnsla!$P$253*-100</f>
        <v>-3.292017848289539</v>
      </c>
      <c r="AM18" s="58">
        <f>Úrvinnsla!R244/Úrvinnsla!$P$253*100</f>
        <v>2.4690133862171542</v>
      </c>
      <c r="AN18" s="57">
        <f>Úrvinnsla!W244/Úrvinnsla!$V$253*-100</f>
        <v>-2.5656008327426227</v>
      </c>
      <c r="AO18" s="58">
        <f>Úrvinnsla!X244/Úrvinnsla!$V$253*100</f>
        <v>2.5323933048514919</v>
      </c>
    </row>
    <row r="19" spans="1:43" x14ac:dyDescent="0.25">
      <c r="A19" s="53" t="s">
        <v>26</v>
      </c>
      <c r="B19" s="57">
        <f>Úrvinnsla!Q20/Úrvinnsla!$P$28*-100</f>
        <v>-1.7780172413793105</v>
      </c>
      <c r="C19" s="58">
        <f>Úrvinnsla!R20/Úrvinnsla!$P$28*100</f>
        <v>1.7349137931034482</v>
      </c>
      <c r="D19" s="57">
        <f>Úrvinnsla!W20/Úrvinnsla!$V$28*-100</f>
        <v>-1.5537090383435423</v>
      </c>
      <c r="E19" s="58">
        <f>Úrvinnsla!X20/Úrvinnsla!$V$28*100</f>
        <v>1.6785049450378027</v>
      </c>
      <c r="F19" s="57">
        <f>Úrvinnsla!Q45/Úrvinnsla!$P$53*-100</f>
        <v>-1.7666349307098275</v>
      </c>
      <c r="G19" s="58">
        <f>Úrvinnsla!R45/Úrvinnsla!$P$53*100</f>
        <v>1.7137416693113299</v>
      </c>
      <c r="H19" s="57">
        <f>Úrvinnsla!W45/Úrvinnsla!$V$53*-100</f>
        <v>-1.5524658429982447</v>
      </c>
      <c r="I19" s="58">
        <f>Úrvinnsla!X45/Úrvinnsla!$V$53*100</f>
        <v>1.647107409574285</v>
      </c>
      <c r="J19" s="57">
        <f>Úrvinnsla!Q70/Úrvinnsla!$P$78*-100</f>
        <v>-1.7671001687679937</v>
      </c>
      <c r="K19" s="58">
        <f>Úrvinnsla!R70/Úrvinnsla!$P$78*100</f>
        <v>1.6281147622356793</v>
      </c>
      <c r="L19" s="57">
        <f>Úrvinnsla!W70/Úrvinnsla!$V$78*-100</f>
        <v>-1.5501895584463361</v>
      </c>
      <c r="M19" s="58">
        <f>Úrvinnsla!X70/Úrvinnsla!$V$78*100</f>
        <v>1.6115022634606937</v>
      </c>
      <c r="N19" s="57">
        <f>Úrvinnsla!Q95/Úrvinnsla!$P$103*-100</f>
        <v>-1.5109412990621744</v>
      </c>
      <c r="O19" s="58">
        <f>Úrvinnsla!R95/Úrvinnsla!$P$103*100</f>
        <v>1.3459534560611324</v>
      </c>
      <c r="P19" s="57">
        <f>Úrvinnsla!W95/Úrvinnsla!$V$103*-100</f>
        <v>-1.5182182859772384</v>
      </c>
      <c r="Q19" s="58">
        <f>Úrvinnsla!X95/Úrvinnsla!$V$103*100</f>
        <v>1.5842422746931386</v>
      </c>
      <c r="R19" s="57">
        <f>Úrvinnsla!Q120/Úrvinnsla!$P$128*-100</f>
        <v>-1.4258627227910503</v>
      </c>
      <c r="S19" s="58">
        <f>Úrvinnsla!R120/Úrvinnsla!$P$128*100</f>
        <v>1.1452408039438757</v>
      </c>
      <c r="T19" s="57">
        <f>Úrvinnsla!W120/Úrvinnsla!$V$128*-100</f>
        <v>-1.5077745131178659</v>
      </c>
      <c r="U19" s="58">
        <f>Úrvinnsla!X120/Úrvinnsla!$V$128*100</f>
        <v>1.5584778595387296</v>
      </c>
      <c r="V19" s="57">
        <f>Úrvinnsla!Q145/Úrvinnsla!$P$153*-100</f>
        <v>-1.6530363668000696</v>
      </c>
      <c r="W19" s="58">
        <f>Úrvinnsla!R145/Úrvinnsla!$P$153*100</f>
        <v>1.5138333043326953</v>
      </c>
      <c r="X19" s="57">
        <f>Úrvinnsla!W145/Úrvinnsla!$V$153*-100</f>
        <v>-1.5383932618818927</v>
      </c>
      <c r="Y19" s="58">
        <f>Úrvinnsla!X145/Úrvinnsla!$V$153*100</f>
        <v>1.5941849812495443</v>
      </c>
      <c r="Z19" s="57">
        <f>Úrvinnsla!Q170/Úrvinnsla!$P$178*-100</f>
        <v>-2.0489894756449663</v>
      </c>
      <c r="AA19" s="58">
        <f>Úrvinnsla!R170/Úrvinnsla!$P$178*100</f>
        <v>1.5646828723107014</v>
      </c>
      <c r="AB19" s="57">
        <f>Úrvinnsla!W170/Úrvinnsla!$V$178*-100</f>
        <v>-1.5972170035820747</v>
      </c>
      <c r="AC19" s="58">
        <f>Úrvinnsla!X170/Úrvinnsla!$V$178*100</f>
        <v>1.6773753162495928</v>
      </c>
      <c r="AD19" s="57">
        <f>Úrvinnsla!Q195/Úrvinnsla!$P$203*-100</f>
        <v>-2.2365757254410488</v>
      </c>
      <c r="AE19" s="58">
        <f>Úrvinnsla!R195/Úrvinnsla!$P$203*100</f>
        <v>1.7449146823484043</v>
      </c>
      <c r="AF19" s="57">
        <f>Úrvinnsla!W195/Úrvinnsla!$V$203*-100</f>
        <v>-1.7051286087586184</v>
      </c>
      <c r="AG19" s="58">
        <f>Úrvinnsla!X195/Úrvinnsla!$V$203*100</f>
        <v>1.7816327173125965</v>
      </c>
      <c r="AH19" s="57">
        <f>Úrvinnsla!Q220/Úrvinnsla!$P$228*-100</f>
        <v>-2.4588538568312512</v>
      </c>
      <c r="AI19" s="58">
        <f>Úrvinnsla!R220/Úrvinnsla!$P$228*100</f>
        <v>2.0424350584969266</v>
      </c>
      <c r="AJ19" s="57">
        <f>Úrvinnsla!W220/Úrvinnsla!$V$228*-100</f>
        <v>-1.8740319585942837</v>
      </c>
      <c r="AK19" s="58">
        <f>Úrvinnsla!X220/Úrvinnsla!$V$228*100</f>
        <v>1.9170025750302238</v>
      </c>
      <c r="AL19" s="57">
        <f>Úrvinnsla!Q245/Úrvinnsla!$P$253*-100</f>
        <v>-2.4392662369856222</v>
      </c>
      <c r="AM19" s="58">
        <f>Úrvinnsla!R245/Úrvinnsla!$P$253*100</f>
        <v>2.2012890431333663</v>
      </c>
      <c r="AN19" s="57">
        <f>Úrvinnsla!W245/Úrvinnsla!$V$253*-100</f>
        <v>-2.0010728585934059</v>
      </c>
      <c r="AO19" s="58">
        <f>Úrvinnsla!X245/Úrvinnsla!$V$253*100</f>
        <v>1.9946867955374192</v>
      </c>
    </row>
    <row r="20" spans="1:43" x14ac:dyDescent="0.25">
      <c r="A20" s="53" t="s">
        <v>27</v>
      </c>
      <c r="B20" s="57">
        <f>Úrvinnsla!Q21/Úrvinnsla!$P$28*-100</f>
        <v>-1.9396551724137931</v>
      </c>
      <c r="C20" s="58">
        <f>Úrvinnsla!R21/Úrvinnsla!$P$28*100</f>
        <v>1.4870689655172413</v>
      </c>
      <c r="D20" s="57">
        <f>Úrvinnsla!W21/Úrvinnsla!$V$28*-100</f>
        <v>-1.492004395589158</v>
      </c>
      <c r="E20" s="58">
        <f>Úrvinnsla!X21/Úrvinnsla!$V$28*100</f>
        <v>1.6410661730295248</v>
      </c>
      <c r="F20" s="57">
        <f>Úrvinnsla!Q46/Úrvinnsla!$P$53*-100</f>
        <v>-1.8195281921083255</v>
      </c>
      <c r="G20" s="58">
        <f>Úrvinnsla!R46/Úrvinnsla!$P$53*100</f>
        <v>1.3223315349624458</v>
      </c>
      <c r="H20" s="57">
        <f>Úrvinnsla!W46/Úrvinnsla!$V$53*-100</f>
        <v>-1.4770967408885984</v>
      </c>
      <c r="I20" s="58">
        <f>Úrvinnsla!X46/Úrvinnsla!$V$53*100</f>
        <v>1.6250817358984064</v>
      </c>
      <c r="J20" s="57">
        <f>Úrvinnsla!Q71/Úrvinnsla!$P$78*-100</f>
        <v>-1.5288394718554552</v>
      </c>
      <c r="K20" s="58">
        <f>Úrvinnsla!R71/Úrvinnsla!$P$78*100</f>
        <v>1.2409411297528046</v>
      </c>
      <c r="L20" s="57">
        <f>Úrvinnsla!W71/Úrvinnsla!$V$78*-100</f>
        <v>-1.4548142395351134</v>
      </c>
      <c r="M20" s="58">
        <f>Úrvinnsla!X71/Úrvinnsla!$V$78*100</f>
        <v>1.6063928713761637</v>
      </c>
      <c r="N20" s="57">
        <f>Úrvinnsla!Q96/Úrvinnsla!$P$103*-100</f>
        <v>-1.3459534560611324</v>
      </c>
      <c r="O20" s="58">
        <f>Úrvinnsla!R96/Úrvinnsla!$P$103*100</f>
        <v>1.1375477596387633</v>
      </c>
      <c r="P20" s="57">
        <f>Úrvinnsla!W96/Úrvinnsla!$V$103*-100</f>
        <v>-1.3958404887108982</v>
      </c>
      <c r="Q20" s="58">
        <f>Úrvinnsla!X96/Úrvinnsla!$V$103*100</f>
        <v>1.5415601001697283</v>
      </c>
      <c r="R20" s="57">
        <f>Úrvinnsla!Q121/Úrvinnsla!$P$128*-100</f>
        <v>-1.2210845657944633</v>
      </c>
      <c r="S20" s="58">
        <f>Úrvinnsla!R121/Úrvinnsla!$P$128*100</f>
        <v>1.1073189230185818</v>
      </c>
      <c r="T20" s="57">
        <f>Úrvinnsla!W121/Úrvinnsla!$V$128*-100</f>
        <v>-1.3429886372500583</v>
      </c>
      <c r="U20" s="58">
        <f>Úrvinnsla!X121/Úrvinnsla!$V$128*100</f>
        <v>1.4976988481239761</v>
      </c>
      <c r="V20" s="57">
        <f>Úrvinnsla!Q146/Úrvinnsla!$P$153*-100</f>
        <v>-1.2354271793979468</v>
      </c>
      <c r="W20" s="58">
        <f>Úrvinnsla!R146/Úrvinnsla!$P$153*100</f>
        <v>1.1919262223768923</v>
      </c>
      <c r="X20" s="57">
        <f>Úrvinnsla!W146/Úrvinnsla!$V$153*-100</f>
        <v>-1.3047654370298518</v>
      </c>
      <c r="Y20" s="58">
        <f>Úrvinnsla!X146/Úrvinnsla!$V$153*100</f>
        <v>1.4439277370434827</v>
      </c>
      <c r="Z20" s="57">
        <f>Úrvinnsla!Q171/Úrvinnsla!$P$178*-100</f>
        <v>-1.4063518673744995</v>
      </c>
      <c r="AA20" s="58">
        <f>Úrvinnsla!R171/Úrvinnsla!$P$178*100</f>
        <v>1.3690975132718637</v>
      </c>
      <c r="AB20" s="57">
        <f>Úrvinnsla!W171/Úrvinnsla!$V$178*-100</f>
        <v>-1.2862904235865835</v>
      </c>
      <c r="AC20" s="58">
        <f>Úrvinnsla!X171/Úrvinnsla!$V$178*100</f>
        <v>1.4012048796372836</v>
      </c>
      <c r="AD20" s="57">
        <f>Úrvinnsla!Q196/Úrvinnsla!$P$203*-100</f>
        <v>-1.5424660175455509</v>
      </c>
      <c r="AE20" s="58">
        <f>Úrvinnsla!R196/Úrvinnsla!$P$203*100</f>
        <v>1.3978598284006556</v>
      </c>
      <c r="AF20" s="57">
        <f>Úrvinnsla!W196/Úrvinnsla!$V$203*-100</f>
        <v>-1.3046626578094009</v>
      </c>
      <c r="AG20" s="58">
        <f>Úrvinnsla!X196/Úrvinnsla!$V$203*100</f>
        <v>1.3959638573182633</v>
      </c>
      <c r="AH20" s="57">
        <f>Úrvinnsla!Q221/Úrvinnsla!$P$228*-100</f>
        <v>-1.5566131271068808</v>
      </c>
      <c r="AI20" s="58">
        <f>Úrvinnsla!R221/Úrvinnsla!$P$228*100</f>
        <v>1.3583184612333927</v>
      </c>
      <c r="AJ20" s="57">
        <f>Úrvinnsla!W221/Úrvinnsla!$V$228*-100</f>
        <v>-1.3234308509785437</v>
      </c>
      <c r="AK20" s="58">
        <f>Úrvinnsla!X221/Úrvinnsla!$V$228*100</f>
        <v>1.424764543469268</v>
      </c>
      <c r="AL20" s="57">
        <f>Úrvinnsla!Q246/Úrvinnsla!$P$253*-100</f>
        <v>-1.6757560733763013</v>
      </c>
      <c r="AM20" s="58">
        <f>Úrvinnsla!R246/Úrvinnsla!$P$253*100</f>
        <v>1.338621715418939</v>
      </c>
      <c r="AN20" s="57">
        <f>Úrvinnsla!W246/Úrvinnsla!$V$253*-100</f>
        <v>-1.3474593048131758</v>
      </c>
      <c r="AO20" s="58">
        <f>Úrvinnsla!X246/Úrvinnsla!$V$253*100</f>
        <v>1.4390993096665836</v>
      </c>
    </row>
    <row r="21" spans="1:43" x14ac:dyDescent="0.25">
      <c r="A21" s="53" t="s">
        <v>28</v>
      </c>
      <c r="B21" s="57">
        <f>Úrvinnsla!Q22/Úrvinnsla!$P$28*-100</f>
        <v>-1.228448275862069</v>
      </c>
      <c r="C21" s="58">
        <f>Úrvinnsla!R22/Úrvinnsla!$P$28*100</f>
        <v>1.4008620689655173</v>
      </c>
      <c r="D21" s="57">
        <f>Úrvinnsla!W22/Úrvinnsla!$V$28*-100</f>
        <v>-1.089884251796541</v>
      </c>
      <c r="E21" s="58">
        <f>Úrvinnsla!X22/Úrvinnsla!$V$28*100</f>
        <v>1.3422493075560453</v>
      </c>
      <c r="F21" s="57">
        <f>Úrvinnsla!Q47/Úrvinnsla!$P$53*-100</f>
        <v>-1.3329101872421454</v>
      </c>
      <c r="G21" s="58">
        <f>Úrvinnsla!R47/Úrvinnsla!$P$53*100</f>
        <v>1.3963821009203428</v>
      </c>
      <c r="H21" s="57">
        <f>Úrvinnsla!W47/Úrvinnsla!$V$53*-100</f>
        <v>-1.1095433114223767</v>
      </c>
      <c r="I21" s="58">
        <f>Úrvinnsla!X47/Úrvinnsla!$V$53*100</f>
        <v>1.3421894896238427</v>
      </c>
      <c r="J21" s="57">
        <f>Úrvinnsla!Q72/Úrvinnsla!$P$78*-100</f>
        <v>-1.3600714782090737</v>
      </c>
      <c r="K21" s="58">
        <f>Úrvinnsla!R72/Úrvinnsla!$P$78*100</f>
        <v>1.2607961878288494</v>
      </c>
      <c r="L21" s="57">
        <f>Úrvinnsla!W72/Úrvinnsla!$V$78*-100</f>
        <v>-1.1305381552369567</v>
      </c>
      <c r="M21" s="58">
        <f>Úrvinnsla!X72/Úrvinnsla!$V$78*100</f>
        <v>1.361142051318734</v>
      </c>
      <c r="N21" s="57">
        <f>Úrvinnsla!Q97/Úrvinnsla!$P$103*-100</f>
        <v>-1.2504341785342132</v>
      </c>
      <c r="O21" s="58">
        <f>Úrvinnsla!R97/Úrvinnsla!$P$103*100</f>
        <v>1.102813476901702</v>
      </c>
      <c r="P21" s="57">
        <f>Úrvinnsla!W97/Úrvinnsla!$V$103*-100</f>
        <v>-1.1590878019013575</v>
      </c>
      <c r="Q21" s="58">
        <f>Úrvinnsla!X97/Úrvinnsla!$V$103*100</f>
        <v>1.4015092150147888</v>
      </c>
      <c r="R21" s="57">
        <f>Úrvinnsla!Q122/Úrvinnsla!$P$128*-100</f>
        <v>-1.0845657944634053</v>
      </c>
      <c r="S21" s="58">
        <f>Úrvinnsla!R122/Úrvinnsla!$P$128*100</f>
        <v>0.89495638983693593</v>
      </c>
      <c r="T21" s="57">
        <f>Úrvinnsla!W122/Úrvinnsla!$V$128*-100</f>
        <v>-1.1704022465482722</v>
      </c>
      <c r="U21" s="58">
        <f>Úrvinnsla!X122/Úrvinnsla!$V$128*100</f>
        <v>1.3712655035232324</v>
      </c>
      <c r="V21" s="57">
        <f>Úrvinnsla!Q147/Úrvinnsla!$P$153*-100</f>
        <v>-1.1658256481642597</v>
      </c>
      <c r="W21" s="58">
        <f>Úrvinnsla!R147/Úrvinnsla!$P$153*100</f>
        <v>0.94832086305898733</v>
      </c>
      <c r="X21" s="57">
        <f>Úrvinnsla!W147/Úrvinnsla!$V$153*-100</f>
        <v>-1.1608481609337504</v>
      </c>
      <c r="Y21" s="58">
        <f>Úrvinnsla!X147/Úrvinnsla!$V$153*100</f>
        <v>1.3424882472841162</v>
      </c>
      <c r="Z21" s="57">
        <f>Úrvinnsla!Q172/Úrvinnsla!$P$178*-100</f>
        <v>-1.3225295706435689</v>
      </c>
      <c r="AA21" s="58">
        <f>Úrvinnsla!R172/Úrvinnsla!$P$178*100</f>
        <v>0.97792679519418824</v>
      </c>
      <c r="AB21" s="57">
        <f>Úrvinnsla!W172/Úrvinnsla!$V$178*-100</f>
        <v>-1.1441346659652816</v>
      </c>
      <c r="AC21" s="58">
        <f>Úrvinnsla!X172/Úrvinnsla!$V$178*100</f>
        <v>1.3179153828811903</v>
      </c>
      <c r="AD21" s="57">
        <f>Úrvinnsla!Q197/Úrvinnsla!$P$203*-100</f>
        <v>-1.2243324014267811</v>
      </c>
      <c r="AE21" s="58">
        <f>Úrvinnsla!R197/Úrvinnsla!$P$203*100</f>
        <v>1.0122433240142679</v>
      </c>
      <c r="AF21" s="57">
        <f>Úrvinnsla!W197/Úrvinnsla!$V$203*-100</f>
        <v>-1.1447281428076692</v>
      </c>
      <c r="AG21" s="58">
        <f>Úrvinnsla!X197/Úrvinnsla!$V$203*100</f>
        <v>1.3213487390989516</v>
      </c>
      <c r="AH21" s="57">
        <f>Úrvinnsla!Q222/Úrvinnsla!$P$228*-100</f>
        <v>-1.2988300614713464</v>
      </c>
      <c r="AI21" s="58">
        <f>Úrvinnsla!R222/Úrvinnsla!$P$228*100</f>
        <v>1.1104501288915329</v>
      </c>
      <c r="AJ21" s="57">
        <f>Úrvinnsla!W222/Úrvinnsla!$V$228*-100</f>
        <v>-1.1390420117944722</v>
      </c>
      <c r="AK21" s="58">
        <f>Úrvinnsla!X222/Úrvinnsla!$V$228*100</f>
        <v>1.3112451537802918</v>
      </c>
      <c r="AL21" s="57">
        <f>Úrvinnsla!Q247/Úrvinnsla!$P$253*-100</f>
        <v>-1.3287059990084285</v>
      </c>
      <c r="AM21" s="58">
        <f>Úrvinnsla!R247/Úrvinnsla!$P$253*100</f>
        <v>1.2394645513138325</v>
      </c>
      <c r="AN21" s="57">
        <f>Úrvinnsla!W247/Úrvinnsla!$V$253*-100</f>
        <v>-1.1156452158808616</v>
      </c>
      <c r="AO21" s="58">
        <f>Úrvinnsla!X247/Úrvinnsla!$V$253*100</f>
        <v>1.3024375602684701</v>
      </c>
    </row>
    <row r="22" spans="1:43" x14ac:dyDescent="0.25">
      <c r="A22" s="53" t="s">
        <v>29</v>
      </c>
      <c r="B22" s="57">
        <f>Úrvinnsla!Q23/Úrvinnsla!$P$28*-100</f>
        <v>-0.81896551724137934</v>
      </c>
      <c r="C22" s="58">
        <f>Úrvinnsla!R23/Úrvinnsla!$P$28*100</f>
        <v>0.84051724137931028</v>
      </c>
      <c r="D22" s="57">
        <f>Úrvinnsla!W23/Úrvinnsla!$V$28*-100</f>
        <v>-0.69261728215314533</v>
      </c>
      <c r="E22" s="58">
        <f>Úrvinnsla!X23/Úrvinnsla!$V$28*100</f>
        <v>0.95330206502560055</v>
      </c>
      <c r="F22" s="57">
        <f>Úrvinnsla!Q48/Úrvinnsla!$P$53*-100</f>
        <v>-0.78282026869776788</v>
      </c>
      <c r="G22" s="58">
        <f>Úrvinnsla!R48/Úrvinnsla!$P$53*100</f>
        <v>0.99439331429175926</v>
      </c>
      <c r="H22" s="57">
        <f>Úrvinnsla!W48/Úrvinnsla!$V$53*-100</f>
        <v>-0.71962005712909116</v>
      </c>
      <c r="I22" s="58">
        <f>Úrvinnsla!X48/Úrvinnsla!$V$53*100</f>
        <v>0.98805795505385963</v>
      </c>
      <c r="J22" s="57">
        <f>Úrvinnsla!Q73/Úrvinnsla!$P$78*-100</f>
        <v>-0.6750719745855257</v>
      </c>
      <c r="K22" s="58">
        <f>Úrvinnsla!R73/Úrvinnsla!$P$78*100</f>
        <v>0.98282537476422127</v>
      </c>
      <c r="L22" s="57">
        <f>Úrvinnsla!W73/Úrvinnsla!$V$78*-100</f>
        <v>-0.73473058175538275</v>
      </c>
      <c r="M22" s="58">
        <f>Úrvinnsla!X73/Úrvinnsla!$V$78*100</f>
        <v>1.0120002588758656</v>
      </c>
      <c r="N22" s="57">
        <f>Úrvinnsla!Q98/Úrvinnsla!$P$103*-100</f>
        <v>-0.60784994789857594</v>
      </c>
      <c r="O22" s="58">
        <f>Úrvinnsla!R98/Úrvinnsla!$P$103*100</f>
        <v>0.89440778047933311</v>
      </c>
      <c r="P22" s="57">
        <f>Úrvinnsla!W98/Úrvinnsla!$V$103*-100</f>
        <v>-0.72593042138643704</v>
      </c>
      <c r="Q22" s="58">
        <f>Úrvinnsla!X98/Úrvinnsla!$V$103*100</f>
        <v>1.0060321916963164</v>
      </c>
      <c r="R22" s="57">
        <f>Úrvinnsla!Q123/Úrvinnsla!$P$128*-100</f>
        <v>-0.59158134243458471</v>
      </c>
      <c r="S22" s="58">
        <f>Úrvinnsla!R123/Úrvinnsla!$P$128*100</f>
        <v>0.84945013272658321</v>
      </c>
      <c r="T22" s="57">
        <f>Úrvinnsla!W123/Úrvinnsla!$V$128*-100</f>
        <v>-0.7290231155256246</v>
      </c>
      <c r="U22" s="58">
        <f>Úrvinnsla!X123/Úrvinnsla!$V$128*100</f>
        <v>1.0104916924517018</v>
      </c>
      <c r="V22" s="57">
        <f>Úrvinnsla!Q148/Úrvinnsla!$P$153*-100</f>
        <v>-0.63511397250739521</v>
      </c>
      <c r="W22" s="58">
        <f>Úrvinnsla!R148/Úrvinnsla!$P$153*100</f>
        <v>0.81781799199582383</v>
      </c>
      <c r="X22" s="57">
        <f>Úrvinnsla!W148/Úrvinnsla!$V$153*-100</f>
        <v>-0.73163231988943089</v>
      </c>
      <c r="Y22" s="58">
        <f>Úrvinnsla!X148/Úrvinnsla!$V$153*100</f>
        <v>1.0064699374562147</v>
      </c>
      <c r="Z22" s="57">
        <f>Úrvinnsla!Q173/Úrvinnsla!$P$178*-100</f>
        <v>-0.8847909099375989</v>
      </c>
      <c r="AA22" s="58">
        <f>Úrvinnsla!R173/Úrvinnsla!$P$178*100</f>
        <v>1.0524355033994599</v>
      </c>
      <c r="AB22" s="57">
        <f>Úrvinnsla!W173/Úrvinnsla!$V$178*-100</f>
        <v>-0.75461536534655949</v>
      </c>
      <c r="AC22" s="58">
        <f>Úrvinnsla!X173/Úrvinnsla!$V$178*100</f>
        <v>0.99978707948197698</v>
      </c>
      <c r="AD22" s="57">
        <f>Úrvinnsla!Q198/Úrvinnsla!$P$203*-100</f>
        <v>-1.0122433240142679</v>
      </c>
      <c r="AE22" s="58">
        <f>Úrvinnsla!R198/Úrvinnsla!$P$203*100</f>
        <v>1.0411645618432468</v>
      </c>
      <c r="AF22" s="57">
        <f>Úrvinnsla!W198/Úrvinnsla!$V$203*-100</f>
        <v>-0.79463526744954827</v>
      </c>
      <c r="AG22" s="58">
        <f>Úrvinnsla!X198/Úrvinnsla!$V$203*100</f>
        <v>1.0380001888990333</v>
      </c>
      <c r="AH22" s="57">
        <f>Úrvinnsla!Q223/Úrvinnsla!$P$228*-100</f>
        <v>-1.1203648621852071</v>
      </c>
      <c r="AI22" s="58">
        <f>Úrvinnsla!R223/Úrvinnsla!$P$228*100</f>
        <v>1.0113027959547887</v>
      </c>
      <c r="AJ22" s="57">
        <f>Úrvinnsla!W223/Úrvinnsla!$V$228*-100</f>
        <v>-0.84113378292142471</v>
      </c>
      <c r="AK22" s="58">
        <f>Úrvinnsla!X223/Úrvinnsla!$V$228*100</f>
        <v>1.1002401865053024</v>
      </c>
      <c r="AL22" s="57">
        <f>Úrvinnsla!Q248/Úrvinnsla!$P$253*-100</f>
        <v>-1.0609816559246406</v>
      </c>
      <c r="AM22" s="58">
        <f>Úrvinnsla!R248/Úrvinnsla!$P$253*100</f>
        <v>0.86266732771442745</v>
      </c>
      <c r="AN22" s="57">
        <f>Úrvinnsla!W248/Úrvinnsla!$V$253*-100</f>
        <v>-0.86467293778058751</v>
      </c>
      <c r="AO22" s="58">
        <f>Úrvinnsla!X248/Úrvinnsla!$V$253*100</f>
        <v>1.1022344834632898</v>
      </c>
    </row>
    <row r="23" spans="1:43" x14ac:dyDescent="0.25">
      <c r="A23" s="53" t="s">
        <v>30</v>
      </c>
      <c r="B23" s="57">
        <f>Úrvinnsla!Q24/Úrvinnsla!$P$28*-100</f>
        <v>-0.40948275862068967</v>
      </c>
      <c r="C23" s="58">
        <f>Úrvinnsla!R24/Úrvinnsla!$P$28*100</f>
        <v>0.60344827586206895</v>
      </c>
      <c r="D23" s="57">
        <f>Úrvinnsla!W24/Úrvinnsla!$V$28*-100</f>
        <v>-0.31510966440300758</v>
      </c>
      <c r="E23" s="58">
        <f>Úrvinnsla!X24/Úrvinnsla!$V$28*100</f>
        <v>0.53315584582159037</v>
      </c>
      <c r="F23" s="57">
        <f>Úrvinnsla!Q49/Úrvinnsla!$P$53*-100</f>
        <v>-0.37025282978948482</v>
      </c>
      <c r="G23" s="58">
        <f>Úrvinnsla!R49/Úrvinnsla!$P$53*100</f>
        <v>0.56066857082407695</v>
      </c>
      <c r="H23" s="57">
        <f>Úrvinnsla!W49/Úrvinnsla!$V$53*-100</f>
        <v>-0.32384623326565026</v>
      </c>
      <c r="I23" s="58">
        <f>Úrvinnsla!X49/Úrvinnsla!$V$53*100</f>
        <v>0.54066145851257874</v>
      </c>
      <c r="J23" s="57">
        <f>Úrvinnsla!Q74/Úrvinnsla!$P$78*-100</f>
        <v>-0.39710116152089747</v>
      </c>
      <c r="K23" s="58">
        <f>Úrvinnsla!R74/Úrvinnsla!$P$78*100</f>
        <v>0.53608656805321153</v>
      </c>
      <c r="L23" s="57">
        <f>Úrvinnsla!W74/Úrvinnsla!$V$78*-100</f>
        <v>-0.33653862530102835</v>
      </c>
      <c r="M23" s="58">
        <f>Úrvinnsla!X74/Úrvinnsla!$V$78*100</f>
        <v>0.55828624176962094</v>
      </c>
      <c r="N23" s="57">
        <f>Úrvinnsla!Q99/Úrvinnsla!$P$103*-100</f>
        <v>-0.35602639805488018</v>
      </c>
      <c r="O23" s="58">
        <f>Úrvinnsla!R99/Úrvinnsla!$P$103*100</f>
        <v>0.40812782216047239</v>
      </c>
      <c r="P23" s="57">
        <f>Úrvinnsla!W99/Úrvinnsla!$V$103*-100</f>
        <v>-0.35512903021431119</v>
      </c>
      <c r="Q23" s="58">
        <f>Úrvinnsla!X99/Úrvinnsla!$V$103*100</f>
        <v>0.56653917590057723</v>
      </c>
      <c r="R23" s="57">
        <f>Úrvinnsla!Q124/Úrvinnsla!$P$128*-100</f>
        <v>-0.29579067121729236</v>
      </c>
      <c r="S23" s="58">
        <f>Úrvinnsla!R124/Úrvinnsla!$P$128*100</f>
        <v>0.38680318543799774</v>
      </c>
      <c r="T23" s="57">
        <f>Úrvinnsla!W124/Úrvinnsla!$V$128*-100</f>
        <v>-0.37019943316258874</v>
      </c>
      <c r="U23" s="58">
        <f>Úrvinnsla!X124/Úrvinnsla!$V$128*100</f>
        <v>0.58763878415975457</v>
      </c>
      <c r="V23" s="57">
        <f>Úrvinnsla!Q149/Úrvinnsla!$P$153*-100</f>
        <v>-0.32190708195580303</v>
      </c>
      <c r="W23" s="58">
        <f>Úrvinnsla!R149/Úrvinnsla!$P$153*100</f>
        <v>0.45240995301896642</v>
      </c>
      <c r="X23" s="57">
        <f>Úrvinnsla!W149/Úrvinnsla!$V$153*-100</f>
        <v>-0.38008108819212638</v>
      </c>
      <c r="Y23" s="58">
        <f>Úrvinnsla!X149/Úrvinnsla!$V$153*100</f>
        <v>0.59880998798576046</v>
      </c>
      <c r="Z23" s="57">
        <f>Úrvinnsla!Q174/Úrvinnsla!$P$178*-100</f>
        <v>-0.37254354102635745</v>
      </c>
      <c r="AA23" s="58">
        <f>Úrvinnsla!R174/Úrvinnsla!$P$178*100</f>
        <v>0.51224736891124156</v>
      </c>
      <c r="AB23" s="57">
        <f>Úrvinnsla!W174/Úrvinnsla!$V$178*-100</f>
        <v>-0.38388316925928712</v>
      </c>
      <c r="AC23" s="58">
        <f>Úrvinnsla!X174/Úrvinnsla!$V$178*100</f>
        <v>0.6196613311289797</v>
      </c>
      <c r="AD23" s="57">
        <f>Úrvinnsla!Q199/Úrvinnsla!$P$203*-100</f>
        <v>-0.42417815482502658</v>
      </c>
      <c r="AE23" s="58">
        <f>Úrvinnsla!R199/Úrvinnsla!$P$203*100</f>
        <v>0.59770558179890099</v>
      </c>
      <c r="AF23" s="57">
        <f>Úrvinnsla!W199/Úrvinnsla!$V$203*-100</f>
        <v>-0.39983628750432898</v>
      </c>
      <c r="AG23" s="58">
        <f>Úrvinnsla!X199/Úrvinnsla!$V$203*100</f>
        <v>0.63910839656203755</v>
      </c>
      <c r="AH23" s="57">
        <f>Úrvinnsla!Q224/Úrvinnsla!$P$228*-100</f>
        <v>-0.41641879833432477</v>
      </c>
      <c r="AI23" s="58">
        <f>Úrvinnsla!R224/Úrvinnsla!$P$228*100</f>
        <v>0.74360499702558003</v>
      </c>
      <c r="AJ23" s="57">
        <f>Úrvinnsla!W224/Úrvinnsla!$V$228*-100</f>
        <v>-0.41399302849849767</v>
      </c>
      <c r="AK23" s="58">
        <f>Úrvinnsla!X224/Úrvinnsla!$V$228*100</f>
        <v>0.66155508736824209</v>
      </c>
      <c r="AL23" s="57">
        <f>Úrvinnsla!Q249/Úrvinnsla!$P$253*-100</f>
        <v>-0.47595438770451171</v>
      </c>
      <c r="AM23" s="58">
        <f>Úrvinnsla!R249/Úrvinnsla!$P$253*100</f>
        <v>0.86266732771442745</v>
      </c>
      <c r="AN23" s="57">
        <f>Úrvinnsla!W249/Úrvinnsla!$V$253*-100</f>
        <v>-0.43584880357108646</v>
      </c>
      <c r="AO23" s="58">
        <f>Úrvinnsla!X249/Úrvinnsla!$V$253*100</f>
        <v>0.68586317221296245</v>
      </c>
    </row>
    <row r="24" spans="1:43" x14ac:dyDescent="0.25">
      <c r="A24" s="53" t="s">
        <v>31</v>
      </c>
      <c r="B24" s="57">
        <f>Úrvinnsla!Q25/Úrvinnsla!$P$28*-100</f>
        <v>-8.6206896551724144E-2</v>
      </c>
      <c r="C24" s="58">
        <f>Úrvinnsla!R25/Úrvinnsla!$P$28*100</f>
        <v>0.17241379310344829</v>
      </c>
      <c r="D24" s="57">
        <f>Úrvinnsla!W25/Úrvinnsla!$V$28*-100</f>
        <v>-0.11092969483934259</v>
      </c>
      <c r="E24" s="58">
        <f>Úrvinnsla!X25/Úrvinnsla!$V$28*100</f>
        <v>0.22185938967868518</v>
      </c>
      <c r="F24" s="57">
        <f>Úrvinnsla!Q50/Úrvinnsla!$P$53*-100</f>
        <v>-9.5207870517296095E-2</v>
      </c>
      <c r="G24" s="58">
        <f>Úrvinnsla!R50/Úrvinnsla!$P$53*100</f>
        <v>9.5207870517296095E-2</v>
      </c>
      <c r="H24" s="57">
        <f>Úrvinnsla!W50/Úrvinnsla!$V$53*-100</f>
        <v>-0.11047251953057782</v>
      </c>
      <c r="I24" s="58">
        <f>Úrvinnsla!X50/Úrvinnsla!$V$53*100</f>
        <v>0.22507485287538287</v>
      </c>
      <c r="J24" s="57">
        <f>Úrvinnsla!Q75/Úrvinnsla!$P$78*-100</f>
        <v>-0.10920281941824679</v>
      </c>
      <c r="K24" s="58">
        <f>Úrvinnsla!R75/Úrvinnsla!$P$78*100</f>
        <v>9.9275290380224368E-2</v>
      </c>
      <c r="L24" s="57">
        <f>Úrvinnsla!W75/Úrvinnsla!$V$78*-100</f>
        <v>-0.10661598149718814</v>
      </c>
      <c r="M24" s="58">
        <f>Úrvinnsla!X75/Úrvinnsla!$V$78*100</f>
        <v>0.22617575627518505</v>
      </c>
      <c r="N24" s="57">
        <f>Úrvinnsla!Q100/Úrvinnsla!$P$103*-100</f>
        <v>-0.11288641889544981</v>
      </c>
      <c r="O24" s="58">
        <f>Úrvinnsla!R100/Úrvinnsla!$P$103*100</f>
        <v>0.14762070163251129</v>
      </c>
      <c r="P24" s="57">
        <f>Úrvinnsla!W100/Úrvinnsla!$V$103*-100</f>
        <v>-0.11270761710087998</v>
      </c>
      <c r="Q24" s="58">
        <f>Úrvinnsla!X100/Úrvinnsla!$V$103*100</f>
        <v>0.2287497790864014</v>
      </c>
      <c r="R24" s="57">
        <f>Úrvinnsla!Q125/Úrvinnsla!$P$128*-100</f>
        <v>-0.1061812665908229</v>
      </c>
      <c r="S24" s="58">
        <f>Úrvinnsla!R125/Úrvinnsla!$P$128*100</f>
        <v>0.16685627607129314</v>
      </c>
      <c r="T24" s="57">
        <f>Úrvinnsla!W125/Úrvinnsla!$V$128*-100</f>
        <v>-0.11375750799552771</v>
      </c>
      <c r="U24" s="58">
        <f>Úrvinnsla!X125/Úrvinnsla!$V$128*100</f>
        <v>0.23239033776229229</v>
      </c>
      <c r="V24" s="57">
        <f>Úrvinnsla!Q150/Úrvinnsla!$P$153*-100</f>
        <v>-0.12180267965895249</v>
      </c>
      <c r="W24" s="58">
        <f>Úrvinnsla!R150/Úrvinnsla!$P$153*100</f>
        <v>0.24360535931790497</v>
      </c>
      <c r="X24" s="57">
        <f>Úrvinnsla!W150/Úrvinnsla!$V$153*-100</f>
        <v>-0.10841345468032294</v>
      </c>
      <c r="Y24" s="58">
        <f>Úrvinnsla!X150/Úrvinnsla!$V$153*100</f>
        <v>0.23838280093451131</v>
      </c>
      <c r="Z24" s="57">
        <f>Úrvinnsla!Q175/Úrvinnsla!$P$178*-100</f>
        <v>-0.15833100493620192</v>
      </c>
      <c r="AA24" s="58">
        <f>Úrvinnsla!R175/Úrvinnsla!$P$178*100</f>
        <v>0.24215330166713236</v>
      </c>
      <c r="AB24" s="57">
        <f>Úrvinnsla!W175/Úrvinnsla!$V$178*-100</f>
        <v>-0.11898499536584756</v>
      </c>
      <c r="AC24" s="58">
        <f>Úrvinnsla!X175/Úrvinnsla!$V$178*100</f>
        <v>0.24078805641141254</v>
      </c>
      <c r="AD24" s="57">
        <f>Úrvinnsla!Q200/Úrvinnsla!$P$203*-100</f>
        <v>-0.17352742697387447</v>
      </c>
      <c r="AE24" s="58">
        <f>Úrvinnsla!R200/Úrvinnsla!$P$203*100</f>
        <v>0.23136990263183263</v>
      </c>
      <c r="AF24" s="57">
        <f>Úrvinnsla!W200/Úrvinnsla!$V$203*-100</f>
        <v>-0.12435853036551962</v>
      </c>
      <c r="AG24" s="58">
        <f>Úrvinnsla!X200/Úrvinnsla!$V$203*100</f>
        <v>0.24367975317192958</v>
      </c>
      <c r="AH24" s="57">
        <f>Úrvinnsla!Q225/Úrvinnsla!$P$228*-100</f>
        <v>-0.19829466587348801</v>
      </c>
      <c r="AI24" s="58">
        <f>Úrvinnsla!R225/Úrvinnsla!$P$228*100</f>
        <v>0.19829466587348801</v>
      </c>
      <c r="AJ24" s="57">
        <f>Úrvinnsla!W225/Úrvinnsla!$V$228*-100</f>
        <v>-0.1292325255498796</v>
      </c>
      <c r="AK24" s="58">
        <f>Úrvinnsla!X225/Úrvinnsla!$V$228*100</f>
        <v>0.26103046103623323</v>
      </c>
      <c r="AL24" s="57">
        <f>Úrvinnsla!Q250/Úrvinnsla!$P$253*-100</f>
        <v>-0.12890431333663857</v>
      </c>
      <c r="AM24" s="58">
        <f>Úrvinnsla!R250/Úrvinnsla!$P$253*100</f>
        <v>0.1685671789786812</v>
      </c>
      <c r="AN24" s="57">
        <f>Úrvinnsla!W250/Úrvinnsla!$V$253*-100</f>
        <v>-0.13219150525892293</v>
      </c>
      <c r="AO24" s="58">
        <f>Úrvinnsla!X250/Úrvinnsla!$V$253*100</f>
        <v>0.27651653032422041</v>
      </c>
    </row>
    <row r="25" spans="1:43" x14ac:dyDescent="0.25">
      <c r="A25" s="53" t="s">
        <v>32</v>
      </c>
      <c r="B25" s="57">
        <f>Úrvinnsla!Q26/Úrvinnsla!$P$28*-100</f>
        <v>-3.2327586206896554E-2</v>
      </c>
      <c r="C25" s="58">
        <f>Úrvinnsla!R26/Úrvinnsla!$P$28*100</f>
        <v>6.4655172413793108E-2</v>
      </c>
      <c r="D25" s="57">
        <f>Úrvinnsla!W26/Úrvinnsla!$V$28*-100</f>
        <v>-2.1839283671495575E-2</v>
      </c>
      <c r="E25" s="58">
        <f>Úrvinnsla!X26/Úrvinnsla!$V$28*100</f>
        <v>5.8584745087027809E-2</v>
      </c>
      <c r="F25" s="57">
        <f>Úrvinnsla!Q51/Úrvinnsla!$P$53*-100</f>
        <v>-2.1157304559399133E-2</v>
      </c>
      <c r="G25" s="58">
        <f>Úrvinnsla!R51/Úrvinnsla!$P$53*100</f>
        <v>7.4050565957896955E-2</v>
      </c>
      <c r="H25" s="57">
        <f>Úrvinnsla!W51/Úrvinnsla!$V$53*-100</f>
        <v>-2.1681522524692846E-2</v>
      </c>
      <c r="I25" s="58">
        <f>Úrvinnsla!X51/Úrvinnsla!$V$53*100</f>
        <v>6.0914753759851323E-2</v>
      </c>
      <c r="J25" s="57">
        <f>Úrvinnsla!Q76/Úrvinnsla!$P$78*-100</f>
        <v>-9.9275290380224351E-3</v>
      </c>
      <c r="K25" s="58">
        <f>Úrvinnsla!R76/Úrvinnsla!$P$78*100</f>
        <v>8.9347761342201931E-2</v>
      </c>
      <c r="L25" s="57">
        <f>Úrvinnsla!W76/Úrvinnsla!$V$78*-100</f>
        <v>-2.009694219915048E-2</v>
      </c>
      <c r="M25" s="58">
        <f>Úrvinnsla!X76/Úrvinnsla!$V$78*100</f>
        <v>6.0631452736420087E-2</v>
      </c>
      <c r="N25" s="57">
        <f>Úrvinnsla!Q101/Úrvinnsla!$P$103*-100</f>
        <v>0</v>
      </c>
      <c r="O25" s="58">
        <f>Úrvinnsla!R101/Úrvinnsla!$P$103*100</f>
        <v>6.0784994789857584E-2</v>
      </c>
      <c r="P25" s="57">
        <f>Úrvinnsla!W101/Úrvinnsla!$V$103*-100</f>
        <v>-1.7006178911671239E-2</v>
      </c>
      <c r="Q25" s="58">
        <f>Úrvinnsla!X101/Úrvinnsla!$V$103*100</f>
        <v>6.0355262412009697E-2</v>
      </c>
      <c r="R25" s="57">
        <f>Úrvinnsla!Q126/Úrvinnsla!$P$128*-100</f>
        <v>-7.5843761850587785E-3</v>
      </c>
      <c r="S25" s="58">
        <f>Úrvinnsla!R126/Úrvinnsla!$P$128*100</f>
        <v>3.7921880925293895E-2</v>
      </c>
      <c r="T25" s="57">
        <f>Úrvinnsla!W126/Úrvinnsla!$V$128*-100</f>
        <v>-1.6901115473621258E-2</v>
      </c>
      <c r="U25" s="58">
        <f>Úrvinnsla!X126/Úrvinnsla!$V$128*100</f>
        <v>6.1754075769000751E-2</v>
      </c>
      <c r="V25" s="57">
        <f>Úrvinnsla!Q151/Úrvinnsla!$P$153*-100</f>
        <v>-2.6100574212632677E-2</v>
      </c>
      <c r="W25" s="58">
        <f>Úrvinnsla!R151/Úrvinnsla!$P$153*100</f>
        <v>6.0901339829476243E-2</v>
      </c>
      <c r="X25" s="57">
        <f>Úrvinnsla!W151/Úrvinnsla!$V$153*-100</f>
        <v>-1.9970899546375282E-2</v>
      </c>
      <c r="Y25" s="58">
        <f>Úrvinnsla!X151/Úrvinnsla!$V$153*100</f>
        <v>6.3716679505102083E-2</v>
      </c>
      <c r="Z25" s="57">
        <f>Úrvinnsla!Q176/Úrvinnsla!$P$178*-100</f>
        <v>-1.8627177051317875E-2</v>
      </c>
      <c r="AA25" s="58">
        <f>Úrvinnsla!R176/Úrvinnsla!$P$178*100</f>
        <v>2.7940765576976809E-2</v>
      </c>
      <c r="AB25" s="57">
        <f>Úrvinnsla!W176/Úrvinnsla!$V$178*-100</f>
        <v>-2.2857643846597029E-2</v>
      </c>
      <c r="AC25" s="58">
        <f>Úrvinnsla!X176/Úrvinnsla!$V$178*100</f>
        <v>6.2310563362641215E-2</v>
      </c>
      <c r="AD25" s="57">
        <f>Úrvinnsla!Q201/Úrvinnsla!$P$203*-100</f>
        <v>-3.8561650438638774E-2</v>
      </c>
      <c r="AE25" s="58">
        <f>Úrvinnsla!R201/Úrvinnsla!$P$203*100</f>
        <v>2.8921237828979079E-2</v>
      </c>
      <c r="AF25" s="57">
        <f>Úrvinnsla!W201/Úrvinnsla!$V$203*-100</f>
        <v>-1.8260239901772501E-2</v>
      </c>
      <c r="AG25" s="58">
        <f>Úrvinnsla!X201/Úrvinnsla!$V$203*100</f>
        <v>6.0447690709315868E-2</v>
      </c>
      <c r="AH25" s="57">
        <f>Úrvinnsla!Q226/Úrvinnsla!$P$228*-100</f>
        <v>-3.9658933174697604E-2</v>
      </c>
      <c r="AI25" s="58">
        <f>Úrvinnsla!R226/Úrvinnsla!$P$228*100</f>
        <v>3.9658933174697604E-2</v>
      </c>
      <c r="AJ25" s="57">
        <f>Úrvinnsla!W226/Úrvinnsla!$V$228*-100</f>
        <v>-1.9881927007673782E-2</v>
      </c>
      <c r="AK25" s="58">
        <f>Úrvinnsla!X226/Úrvinnsla!$V$228*100</f>
        <v>6.1569838475376872E-2</v>
      </c>
      <c r="AL25" s="57">
        <f>Úrvinnsla!Q251/Úrvinnsla!$P$253*-100</f>
        <v>-4.9578582052553291E-2</v>
      </c>
      <c r="AM25" s="58">
        <f>Úrvinnsla!R251/Úrvinnsla!$P$253*100</f>
        <v>6.9410014873574621E-2</v>
      </c>
      <c r="AN25" s="57">
        <f>Úrvinnsla!W251/Úrvinnsla!$V$253*-100</f>
        <v>-2.3309130154351144E-2</v>
      </c>
      <c r="AO25" s="58">
        <f>Úrvinnsla!X251/Úrvinnsla!$V$253*100</f>
        <v>5.907108326787619E-2</v>
      </c>
    </row>
    <row r="26" spans="1:43" ht="15.75" thickBot="1" x14ac:dyDescent="0.3">
      <c r="A26" s="54" t="s">
        <v>33</v>
      </c>
      <c r="B26" s="59">
        <f>Úrvinnsla!Q27/Úrvinnsla!$P$28*-100</f>
        <v>0</v>
      </c>
      <c r="C26" s="60">
        <f>Úrvinnsla!R27/Úrvinnsla!$P$28*100</f>
        <v>1.0775862068965518E-2</v>
      </c>
      <c r="D26" s="59">
        <f>Úrvinnsla!W27/Úrvinnsla!$V$28*-100</f>
        <v>-1.3866211854917825E-3</v>
      </c>
      <c r="E26" s="60">
        <f>Úrvinnsla!X27/Úrvinnsla!$V$28*100</f>
        <v>7.626416520204805E-3</v>
      </c>
      <c r="F26" s="59">
        <f>Úrvinnsla!Q52/Úrvinnsla!$P$53*-100</f>
        <v>0</v>
      </c>
      <c r="G26" s="60">
        <f>Úrvinnsla!R52/Úrvinnsla!$P$53*100</f>
        <v>1.0578652279699566E-2</v>
      </c>
      <c r="H26" s="59">
        <f>Úrvinnsla!W52/Úrvinnsla!$V$53*-100</f>
        <v>-3.0973603606704063E-3</v>
      </c>
      <c r="I26" s="60">
        <f>Úrvinnsla!X52/Úrvinnsla!$V$53*100</f>
        <v>6.1947207213408125E-3</v>
      </c>
      <c r="J26" s="59">
        <f>Úrvinnsla!Q77/Úrvinnsla!$P$78*-100</f>
        <v>-9.9275290380224351E-3</v>
      </c>
      <c r="K26" s="60">
        <f>Úrvinnsla!R77/Úrvinnsla!$P$78*100</f>
        <v>9.9275290380224351E-3</v>
      </c>
      <c r="L26" s="59">
        <f>Úrvinnsla!W77/Úrvinnsla!$V$78*-100</f>
        <v>-4.0875136676238261E-3</v>
      </c>
      <c r="M26" s="60">
        <f>Úrvinnsla!X77/Úrvinnsla!$V$78*100</f>
        <v>8.8562796131849576E-3</v>
      </c>
      <c r="N26" s="59">
        <f>Úrvinnsla!Q102/Úrvinnsla!$P$103*-100</f>
        <v>-8.6835706842653699E-3</v>
      </c>
      <c r="O26" s="60">
        <f>Úrvinnsla!R102/Úrvinnsla!$P$103*100</f>
        <v>8.6835706842653699E-3</v>
      </c>
      <c r="P26" s="59">
        <f>Úrvinnsla!W102/Úrvinnsla!$V$103*-100</f>
        <v>-3.0010903961772777E-3</v>
      </c>
      <c r="Q26" s="60">
        <f>Úrvinnsla!X102/Úrvinnsla!$V$103*100</f>
        <v>8.0029077231394078E-3</v>
      </c>
      <c r="R26" s="59">
        <f>Úrvinnsla!Q127/Úrvinnsla!$P$128*-100</f>
        <v>-7.5843761850587785E-3</v>
      </c>
      <c r="S26" s="60">
        <f>Úrvinnsla!R127/Úrvinnsla!$P$128*100</f>
        <v>1.5168752370117557E-2</v>
      </c>
      <c r="T26" s="59">
        <f>Úrvinnsla!W127/Úrvinnsla!$V$128*-100</f>
        <v>-2.9251930627421409E-3</v>
      </c>
      <c r="U26" s="60">
        <f>Úrvinnsla!X127/Úrvinnsla!$V$128*100</f>
        <v>7.8005148339790427E-3</v>
      </c>
      <c r="V26" s="59">
        <f>Úrvinnsla!Q152/Úrvinnsla!$P$153*-100</f>
        <v>-1.7400382808421787E-2</v>
      </c>
      <c r="W26" s="60">
        <f>Úrvinnsla!R152/Úrvinnsla!$P$153*100</f>
        <v>6.9601531233687147E-2</v>
      </c>
      <c r="X26" s="59">
        <f>Úrvinnsla!W152/Úrvinnsla!$V$153*-100</f>
        <v>-1.2679936219920813E-3</v>
      </c>
      <c r="Y26" s="60">
        <f>Úrvinnsla!X152/Úrvinnsla!$V$153*100</f>
        <v>8.2419585429485305E-3</v>
      </c>
      <c r="Z26" s="59">
        <f>Úrvinnsla!Q177/Úrvinnsla!$P$178*-100</f>
        <v>0</v>
      </c>
      <c r="AA26" s="60">
        <f>Úrvinnsla!R177/Úrvinnsla!$P$178*100</f>
        <v>2.7940765576976809E-2</v>
      </c>
      <c r="AB26" s="59">
        <f>Úrvinnsla!W177/Úrvinnsla!$V$178*-100</f>
        <v>-2.1918288620024549E-3</v>
      </c>
      <c r="AC26" s="60">
        <f>Úrvinnsla!X177/Úrvinnsla!$V$178*100</f>
        <v>1.0332907492297287E-2</v>
      </c>
      <c r="AD26" s="59">
        <f>Úrvinnsla!Q202/Úrvinnsla!$P$203*-100</f>
        <v>0</v>
      </c>
      <c r="AE26" s="60">
        <f>Úrvinnsla!R202/Úrvinnsla!$P$203*100</f>
        <v>1.9280825219319387E-2</v>
      </c>
      <c r="AF26" s="59">
        <f>Úrvinnsla!W202/Úrvinnsla!$V$203*-100</f>
        <v>-2.5186537795548278E-3</v>
      </c>
      <c r="AG26" s="60">
        <f>Úrvinnsla!X202/Úrvinnsla!$V$203*100</f>
        <v>1.1019110285552372E-2</v>
      </c>
      <c r="AH26" s="59">
        <f>Úrvinnsla!Q227/Úrvinnsla!$P$228*-100</f>
        <v>0</v>
      </c>
      <c r="AI26" s="60">
        <f>Úrvinnsla!R227/Úrvinnsla!$P$228*100</f>
        <v>0</v>
      </c>
      <c r="AJ26" s="59">
        <f>Úrvinnsla!W227/Úrvinnsla!$V$228*-100</f>
        <v>-2.2447336944147818E-3</v>
      </c>
      <c r="AK26" s="60">
        <f>Úrvinnsla!X227/Úrvinnsla!$V$228*100</f>
        <v>1.0261639745896146E-2</v>
      </c>
      <c r="AL26" s="59">
        <f>Úrvinnsla!Q252/Úrvinnsla!$P$253*-100</f>
        <v>0</v>
      </c>
      <c r="AM26" s="60">
        <f>Úrvinnsla!R252/Úrvinnsla!$P$253*100</f>
        <v>0</v>
      </c>
      <c r="AN26" s="59">
        <f>Úrvinnsla!W252/Úrvinnsla!$V$253*-100</f>
        <v>-2.2351220695953152E-3</v>
      </c>
      <c r="AO26" s="60">
        <f>Úrvinnsla!X252/Úrvinnsla!$V$253*100</f>
        <v>1.2452822959173899E-2</v>
      </c>
    </row>
    <row r="27" spans="1:43" ht="15.75" thickBot="1" x14ac:dyDescent="0.3"/>
    <row r="28" spans="1:43" ht="15.75" thickBot="1" x14ac:dyDescent="0.3">
      <c r="B28" s="130" t="s">
        <v>38</v>
      </c>
      <c r="C28" s="131"/>
      <c r="D28" s="130" t="s">
        <v>39</v>
      </c>
      <c r="E28" s="132"/>
      <c r="F28" s="130" t="s">
        <v>38</v>
      </c>
      <c r="G28" s="131"/>
      <c r="H28" s="130" t="s">
        <v>39</v>
      </c>
      <c r="I28" s="132"/>
      <c r="J28" s="130" t="s">
        <v>38</v>
      </c>
      <c r="K28" s="131"/>
      <c r="L28" s="130" t="s">
        <v>39</v>
      </c>
      <c r="M28" s="132"/>
      <c r="N28" s="130" t="s">
        <v>38</v>
      </c>
      <c r="O28" s="131"/>
      <c r="P28" s="130" t="s">
        <v>39</v>
      </c>
      <c r="Q28" s="132"/>
      <c r="R28" s="130" t="s">
        <v>38</v>
      </c>
      <c r="S28" s="131"/>
      <c r="T28" s="130" t="s">
        <v>39</v>
      </c>
      <c r="U28" s="132"/>
      <c r="V28" s="130" t="s">
        <v>38</v>
      </c>
      <c r="W28" s="131"/>
      <c r="X28" s="130" t="s">
        <v>39</v>
      </c>
      <c r="Y28" s="132"/>
      <c r="Z28" s="130" t="s">
        <v>38</v>
      </c>
      <c r="AA28" s="131"/>
      <c r="AB28" s="130" t="s">
        <v>39</v>
      </c>
      <c r="AC28" s="132"/>
      <c r="AD28" s="130" t="s">
        <v>38</v>
      </c>
      <c r="AE28" s="131"/>
      <c r="AF28" s="130" t="s">
        <v>39</v>
      </c>
      <c r="AG28" s="132"/>
      <c r="AH28" s="130" t="s">
        <v>38</v>
      </c>
      <c r="AI28" s="131"/>
      <c r="AJ28" s="130" t="s">
        <v>39</v>
      </c>
      <c r="AK28" s="132"/>
      <c r="AL28" s="130" t="s">
        <v>38</v>
      </c>
      <c r="AM28" s="131"/>
      <c r="AN28" s="130" t="s">
        <v>39</v>
      </c>
      <c r="AO28" s="132"/>
    </row>
    <row r="29" spans="1:43" ht="15.75" thickBot="1" x14ac:dyDescent="0.3">
      <c r="A29" s="2"/>
      <c r="B29" s="133">
        <v>2013</v>
      </c>
      <c r="C29" s="134"/>
      <c r="D29" s="133">
        <v>2013</v>
      </c>
      <c r="E29" s="134"/>
      <c r="F29" s="133">
        <v>2014</v>
      </c>
      <c r="G29" s="134"/>
      <c r="H29" s="133">
        <v>2014</v>
      </c>
      <c r="I29" s="134"/>
      <c r="J29" s="133">
        <v>2015</v>
      </c>
      <c r="K29" s="134"/>
      <c r="L29" s="133">
        <v>2015</v>
      </c>
      <c r="M29" s="134"/>
      <c r="N29" s="133">
        <v>2016</v>
      </c>
      <c r="O29" s="134"/>
      <c r="P29" s="133">
        <v>2016</v>
      </c>
      <c r="Q29" s="134"/>
      <c r="R29" s="133">
        <v>2017</v>
      </c>
      <c r="S29" s="134"/>
      <c r="T29" s="133">
        <v>2017</v>
      </c>
      <c r="U29" s="134"/>
      <c r="V29" s="133">
        <v>2018</v>
      </c>
      <c r="W29" s="134"/>
      <c r="X29" s="133">
        <v>2018</v>
      </c>
      <c r="Y29" s="134"/>
      <c r="Z29" s="133">
        <v>2019</v>
      </c>
      <c r="AA29" s="134"/>
      <c r="AB29" s="133">
        <v>2019</v>
      </c>
      <c r="AC29" s="134"/>
      <c r="AD29" s="133">
        <v>2020</v>
      </c>
      <c r="AE29" s="134"/>
      <c r="AF29" s="133">
        <v>2020</v>
      </c>
      <c r="AG29" s="134"/>
      <c r="AH29" s="133">
        <v>2021</v>
      </c>
      <c r="AI29" s="134"/>
      <c r="AJ29" s="133">
        <v>2021</v>
      </c>
      <c r="AK29" s="134"/>
      <c r="AL29" s="133">
        <v>2022</v>
      </c>
      <c r="AM29" s="134"/>
      <c r="AN29" s="133">
        <v>2022</v>
      </c>
      <c r="AO29" s="134"/>
    </row>
    <row r="30" spans="1:43" ht="15.75" thickBot="1" x14ac:dyDescent="0.3">
      <c r="A30" s="2"/>
      <c r="B30" s="13" t="s">
        <v>40</v>
      </c>
      <c r="C30" s="14" t="s">
        <v>41</v>
      </c>
      <c r="D30" s="18" t="s">
        <v>40</v>
      </c>
      <c r="E30" s="20" t="s">
        <v>41</v>
      </c>
      <c r="F30" s="13" t="s">
        <v>40</v>
      </c>
      <c r="G30" s="14" t="s">
        <v>41</v>
      </c>
      <c r="H30" s="18" t="s">
        <v>40</v>
      </c>
      <c r="I30" s="20" t="s">
        <v>41</v>
      </c>
      <c r="J30" s="13" t="s">
        <v>40</v>
      </c>
      <c r="K30" s="14" t="s">
        <v>41</v>
      </c>
      <c r="L30" s="18" t="s">
        <v>40</v>
      </c>
      <c r="M30" s="20" t="s">
        <v>41</v>
      </c>
      <c r="N30" s="13" t="s">
        <v>40</v>
      </c>
      <c r="O30" s="14" t="s">
        <v>41</v>
      </c>
      <c r="P30" s="18" t="s">
        <v>40</v>
      </c>
      <c r="Q30" s="20" t="s">
        <v>41</v>
      </c>
      <c r="R30" s="13" t="s">
        <v>40</v>
      </c>
      <c r="S30" s="14" t="s">
        <v>41</v>
      </c>
      <c r="T30" s="18" t="s">
        <v>40</v>
      </c>
      <c r="U30" s="20" t="s">
        <v>41</v>
      </c>
      <c r="V30" s="13" t="s">
        <v>40</v>
      </c>
      <c r="W30" s="14" t="s">
        <v>41</v>
      </c>
      <c r="X30" s="18" t="s">
        <v>40</v>
      </c>
      <c r="Y30" s="20" t="s">
        <v>41</v>
      </c>
      <c r="Z30" s="13" t="s">
        <v>40</v>
      </c>
      <c r="AA30" s="14" t="s">
        <v>41</v>
      </c>
      <c r="AB30" s="18" t="s">
        <v>40</v>
      </c>
      <c r="AC30" s="20" t="s">
        <v>41</v>
      </c>
      <c r="AD30" s="13" t="s">
        <v>40</v>
      </c>
      <c r="AE30" s="14" t="s">
        <v>41</v>
      </c>
      <c r="AF30" s="18" t="s">
        <v>40</v>
      </c>
      <c r="AG30" s="20" t="s">
        <v>41</v>
      </c>
      <c r="AH30" s="13" t="s">
        <v>40</v>
      </c>
      <c r="AI30" s="14" t="s">
        <v>41</v>
      </c>
      <c r="AJ30" s="18" t="s">
        <v>40</v>
      </c>
      <c r="AK30" s="20" t="s">
        <v>41</v>
      </c>
      <c r="AL30" s="13" t="s">
        <v>40</v>
      </c>
      <c r="AM30" s="14" t="s">
        <v>41</v>
      </c>
      <c r="AN30" s="18" t="s">
        <v>40</v>
      </c>
      <c r="AO30" s="20" t="s">
        <v>41</v>
      </c>
    </row>
    <row r="31" spans="1:43" x14ac:dyDescent="0.25">
      <c r="A31" s="52" t="s">
        <v>13</v>
      </c>
      <c r="B31" s="55">
        <f>Úrvinnsla!Q257/Úrvinnsla!$P$278*-100</f>
        <v>-3.504788231809655</v>
      </c>
      <c r="C31" s="56">
        <f>Úrvinnsla!R257/Úrvinnsla!$P$278*100</f>
        <v>3.26784480205351</v>
      </c>
      <c r="D31" s="55">
        <f>Úrvinnsla!W257/Úrvinnsla!$V$278*-100</f>
        <v>-3.782654127481714</v>
      </c>
      <c r="E31" s="56">
        <f>Úrvinnsla!X257/Úrvinnsla!$V$278*100</f>
        <v>3.5853836167315793</v>
      </c>
      <c r="F31" s="55">
        <f>Úrvinnsla!Q282/Úrvinnsla!$P$303*-100</f>
        <v>-3.5989466497610456</v>
      </c>
      <c r="G31" s="56">
        <f>Úrvinnsla!R282/Úrvinnsla!$P$303*100</f>
        <v>3.5404271920413537</v>
      </c>
      <c r="H31" s="55">
        <f>Úrvinnsla!W282/Úrvinnsla!$V$303*-100</f>
        <v>-3.6541577264964751</v>
      </c>
      <c r="I31" s="56">
        <f>Úrvinnsla!X282/Úrvinnsla!$V$303*100</f>
        <v>3.5231047360486425</v>
      </c>
      <c r="J31" s="55">
        <f>Úrvinnsla!Q307/Úrvinnsla!$P$328*-100</f>
        <v>-3.5229823362935493</v>
      </c>
      <c r="K31" s="56">
        <f>Úrvinnsla!R307/Úrvinnsla!$P$328*100</f>
        <v>3.4546696594125113</v>
      </c>
      <c r="L31" s="55">
        <f>Úrvinnsla!W307/Úrvinnsla!$V$328*-100</f>
        <v>-3.5424612412699985</v>
      </c>
      <c r="M31" s="56">
        <f>Úrvinnsla!X307/Úrvinnsla!$V$328*100</f>
        <v>3.4220367526871067</v>
      </c>
      <c r="N31" s="55">
        <f>Úrvinnsla!Q332/Úrvinnsla!$P$353*-100</f>
        <v>-3.5225819147889399</v>
      </c>
      <c r="O31" s="56">
        <f>Úrvinnsla!R332/Úrvinnsla!$P$353*100</f>
        <v>3.3749877004821411</v>
      </c>
      <c r="P31" s="55">
        <f>Úrvinnsla!W332/Úrvinnsla!$V$353*-100</f>
        <v>-3.3726336968923678</v>
      </c>
      <c r="Q31" s="56">
        <f>Úrvinnsla!X332/Úrvinnsla!$V$353*100</f>
        <v>3.2689641634666109</v>
      </c>
      <c r="R31" s="55">
        <f>Úrvinnsla!Q357/Úrvinnsla!$P$378*-100</f>
        <v>-3.6637931034482754</v>
      </c>
      <c r="S31" s="56">
        <f>Úrvinnsla!R357/Úrvinnsla!$P$378*100</f>
        <v>3.4972570532915359</v>
      </c>
      <c r="T31" s="55">
        <f>Úrvinnsla!W357/Úrvinnsla!$V$378*-100</f>
        <v>-3.2519616128382256</v>
      </c>
      <c r="U31" s="56">
        <f>Úrvinnsla!X357/Úrvinnsla!$V$378*100</f>
        <v>3.1641439127597315</v>
      </c>
      <c r="V31" s="55">
        <f>Úrvinnsla!Q382/Úrvinnsla!$P$403*-100</f>
        <v>-3.4104046242774562</v>
      </c>
      <c r="W31" s="56">
        <f>Úrvinnsla!R382/Úrvinnsla!$P$403*100</f>
        <v>3.5163776493256265</v>
      </c>
      <c r="X31" s="55">
        <f>Úrvinnsla!W382/Úrvinnsla!$V$403*-100</f>
        <v>-3.1415938255261073</v>
      </c>
      <c r="Y31" s="56">
        <f>Úrvinnsla!X382/Úrvinnsla!$V$403*100</f>
        <v>3.0352179973873628</v>
      </c>
      <c r="Z31" s="55">
        <f>Úrvinnsla!Q407/Úrvinnsla!$P$428*-100</f>
        <v>-3.3428030303030298</v>
      </c>
      <c r="AA31" s="56">
        <f>Úrvinnsla!R407/Úrvinnsla!$P$428*100</f>
        <v>3.3049242424242427</v>
      </c>
      <c r="AB31" s="55">
        <f>Úrvinnsla!W407/Úrvinnsla!$V$428*-100</f>
        <v>-3.1110144562592286</v>
      </c>
      <c r="AC31" s="56">
        <f>Úrvinnsla!X407/Úrvinnsla!$V$428*100</f>
        <v>2.920439067382421</v>
      </c>
      <c r="AD31" s="55">
        <f>Úrvinnsla!Q432/Úrvinnsla!$P$453*-100</f>
        <v>-3.2349602724177071</v>
      </c>
      <c r="AE31" s="56">
        <f>Úrvinnsla!R432/Úrvinnsla!$P$453*100</f>
        <v>3.1119939462731745</v>
      </c>
      <c r="AF31" s="55">
        <f>Úrvinnsla!W432/Úrvinnsla!$V$453*-100</f>
        <v>-3.0903113189960512</v>
      </c>
      <c r="AG31" s="56">
        <f>Úrvinnsla!X432/Úrvinnsla!$V$453*100</f>
        <v>2.8900525926302527</v>
      </c>
      <c r="AH31" s="55">
        <f>Úrvinnsla!Q457/Úrvinnsla!$P$478*-100</f>
        <v>-3.0271693146563883</v>
      </c>
      <c r="AI31" s="56">
        <f>Úrvinnsla!R457/Úrvinnsla!$P$478*100</f>
        <v>3.0271693146563883</v>
      </c>
      <c r="AJ31" s="55">
        <f>Úrvinnsla!W457/Úrvinnsla!$V$478*-100</f>
        <v>-3.1401235842790078</v>
      </c>
      <c r="AK31" s="56">
        <f>Úrvinnsla!X457/Úrvinnsla!$V$478*100</f>
        <v>2.9070773490223223</v>
      </c>
      <c r="AL31" s="55">
        <f>Úrvinnsla!Q482/Úrvinnsla!$P$503*-100</f>
        <v>-2.7152256510054675</v>
      </c>
      <c r="AM31" s="56">
        <f>Úrvinnsla!R482/Úrvinnsla!$P$503*100</f>
        <v>2.9283662311185248</v>
      </c>
      <c r="AN31" s="55">
        <f>Úrvinnsla!W482/Úrvinnsla!$V$528*-100</f>
        <v>-3.1272486927599421</v>
      </c>
      <c r="AO31" s="56">
        <f>Úrvinnsla!X482/Úrvinnsla!$V$503*100</f>
        <v>2.9294332683870579</v>
      </c>
      <c r="AP31" s="10"/>
      <c r="AQ31" s="10"/>
    </row>
    <row r="32" spans="1:43" x14ac:dyDescent="0.25">
      <c r="A32" s="53" t="s">
        <v>14</v>
      </c>
      <c r="B32" s="57">
        <f>Úrvinnsla!Q258/Úrvinnsla!$P$278*-100</f>
        <v>-3.7022410899397769</v>
      </c>
      <c r="C32" s="58">
        <f>Úrvinnsla!R258/Úrvinnsla!$P$278*100</f>
        <v>3.0012834435778455</v>
      </c>
      <c r="D32" s="57">
        <f>Úrvinnsla!W258/Úrvinnsla!$V$278*-100</f>
        <v>-3.5176213546119501</v>
      </c>
      <c r="E32" s="58">
        <f>Úrvinnsla!X258/Úrvinnsla!$V$278*100</f>
        <v>3.3478990532282067</v>
      </c>
      <c r="F32" s="57">
        <f>Úrvinnsla!Q283/Úrvinnsla!$P$303*-100</f>
        <v>-3.5306739490880714</v>
      </c>
      <c r="G32" s="58">
        <f>Úrvinnsla!R283/Úrvinnsla!$P$303*100</f>
        <v>3.1795572027699213</v>
      </c>
      <c r="H32" s="57">
        <f>Úrvinnsla!W283/Úrvinnsla!$V$303*-100</f>
        <v>-3.5894131703563765</v>
      </c>
      <c r="I32" s="58">
        <f>Úrvinnsla!X283/Úrvinnsla!$V$303*100</f>
        <v>3.3945539506690272</v>
      </c>
      <c r="J32" s="57">
        <f>Úrvinnsla!Q308/Úrvinnsla!$P$328*-100</f>
        <v>-3.5717771054942906</v>
      </c>
      <c r="K32" s="58">
        <f>Úrvinnsla!R308/Úrvinnsla!$P$328*100</f>
        <v>3.2399726749292479</v>
      </c>
      <c r="L32" s="57">
        <f>Úrvinnsla!W308/Úrvinnsla!$V$328*-100</f>
        <v>-3.6452399821685075</v>
      </c>
      <c r="M32" s="58">
        <f>Úrvinnsla!X308/Úrvinnsla!$V$328*100</f>
        <v>3.4276090940611224</v>
      </c>
      <c r="N32" s="57">
        <f>Úrvinnsla!Q333/Úrvinnsla!$P$353*-100</f>
        <v>-3.7587326576798188</v>
      </c>
      <c r="O32" s="58">
        <f>Úrvinnsla!R333/Úrvinnsla!$P$353*100</f>
        <v>3.4241857719177404</v>
      </c>
      <c r="P32" s="57">
        <f>Úrvinnsla!W333/Úrvinnsla!$V$353*-100</f>
        <v>-3.6744408592916118</v>
      </c>
      <c r="Q32" s="58">
        <f>Úrvinnsla!X333/Úrvinnsla!$V$353*100</f>
        <v>3.4582070691580071</v>
      </c>
      <c r="R32" s="57">
        <f>Úrvinnsla!Q358/Úrvinnsla!$P$378*-100</f>
        <v>-3.6148119122257052</v>
      </c>
      <c r="S32" s="58">
        <f>Úrvinnsla!R358/Úrvinnsla!$P$378*100</f>
        <v>3.2033699059561127</v>
      </c>
      <c r="T32" s="57">
        <f>Úrvinnsla!W358/Úrvinnsla!$V$378*-100</f>
        <v>-3.6275928025575404</v>
      </c>
      <c r="U32" s="58">
        <f>Úrvinnsla!X358/Úrvinnsla!$V$378*100</f>
        <v>3.4239880664166473</v>
      </c>
      <c r="V32" s="57">
        <f>Úrvinnsla!Q383/Úrvinnsla!$P$403*-100</f>
        <v>-3.7090558766859343</v>
      </c>
      <c r="W32" s="58">
        <f>Úrvinnsla!R383/Úrvinnsla!$P$403*100</f>
        <v>3.2658959537572252</v>
      </c>
      <c r="X32" s="57">
        <f>Úrvinnsla!W383/Úrvinnsla!$V$403*-100</f>
        <v>-3.5568686930677447</v>
      </c>
      <c r="Y32" s="58">
        <f>Úrvinnsla!X383/Úrvinnsla!$V$403*100</f>
        <v>3.3660351332474145</v>
      </c>
      <c r="Z32" s="57">
        <f>Úrvinnsla!Q408/Úrvinnsla!$P$428*-100</f>
        <v>-3.7121212121212124</v>
      </c>
      <c r="AA32" s="58">
        <f>Úrvinnsla!R408/Úrvinnsla!$P$428*100</f>
        <v>3.5795454545454546</v>
      </c>
      <c r="AB32" s="57">
        <f>Úrvinnsla!W408/Úrvinnsla!$V$428*-100</f>
        <v>-3.4286401043872399</v>
      </c>
      <c r="AC32" s="58">
        <f>Úrvinnsla!X408/Úrvinnsla!$V$428*100</f>
        <v>3.2924330696945074</v>
      </c>
      <c r="AD32" s="57">
        <f>Úrvinnsla!Q433/Úrvinnsla!$P$453*-100</f>
        <v>-3.5565645100264853</v>
      </c>
      <c r="AE32" s="58">
        <f>Úrvinnsla!R433/Úrvinnsla!$P$453*100</f>
        <v>3.5187287173666286</v>
      </c>
      <c r="AF32" s="57">
        <f>Úrvinnsla!W433/Úrvinnsla!$V$453*-100</f>
        <v>-3.3159907581586365</v>
      </c>
      <c r="AG32" s="58">
        <f>Úrvinnsla!X433/Úrvinnsla!$V$453*100</f>
        <v>3.1970783127425557</v>
      </c>
      <c r="AH32" s="57">
        <f>Úrvinnsla!Q458/Úrvinnsla!$P$478*-100</f>
        <v>-3.6100404249318414</v>
      </c>
      <c r="AI32" s="58">
        <f>Úrvinnsla!R458/Úrvinnsla!$P$478*100</f>
        <v>3.3468083106138948</v>
      </c>
      <c r="AJ32" s="57">
        <f>Úrvinnsla!W458/Úrvinnsla!$V$478*-100</f>
        <v>-3.2196663112827872</v>
      </c>
      <c r="AK32" s="58">
        <f>Úrvinnsla!X458/Úrvinnsla!$V$478*100</f>
        <v>3.1063528124633684</v>
      </c>
      <c r="AL32" s="57">
        <f>Úrvinnsla!Q483/Úrvinnsla!$P$503*-100</f>
        <v>-3.6326568436660178</v>
      </c>
      <c r="AM32" s="58">
        <f>Úrvinnsla!R483/Úrvinnsla!$P$503*100</f>
        <v>3.3268464461125009</v>
      </c>
      <c r="AN32" s="57">
        <f>Úrvinnsla!W483/Úrvinnsla!$V$503*-100</f>
        <v>-3.1045415806882115</v>
      </c>
      <c r="AO32" s="58">
        <f>Úrvinnsla!X483/Úrvinnsla!$V$503*100</f>
        <v>3.0198647911716914</v>
      </c>
      <c r="AP32" s="10"/>
      <c r="AQ32" s="10"/>
    </row>
    <row r="33" spans="1:43" x14ac:dyDescent="0.25">
      <c r="A33" s="53" t="s">
        <v>15</v>
      </c>
      <c r="B33" s="57">
        <f>Úrvinnsla!Q259/Úrvinnsla!$P$278*-100</f>
        <v>-3.2480995162404978</v>
      </c>
      <c r="C33" s="58">
        <f>Úrvinnsla!R259/Úrvinnsla!$P$278*100</f>
        <v>3.4159344456511009</v>
      </c>
      <c r="D33" s="57">
        <f>Úrvinnsla!W259/Úrvinnsla!$V$278*-100</f>
        <v>-3.3725974478325571</v>
      </c>
      <c r="E33" s="58">
        <f>Úrvinnsla!X259/Úrvinnsla!$V$278*100</f>
        <v>3.3010354326968749</v>
      </c>
      <c r="F33" s="57">
        <f>Úrvinnsla!Q284/Úrvinnsla!$P$303*-100</f>
        <v>-3.2575831463961764</v>
      </c>
      <c r="G33" s="58">
        <f>Úrvinnsla!R284/Úrvinnsla!$P$303*100</f>
        <v>3.1502974739100749</v>
      </c>
      <c r="H33" s="57">
        <f>Úrvinnsla!W284/Úrvinnsla!$V$303*-100</f>
        <v>-3.3254305356595499</v>
      </c>
      <c r="I33" s="58">
        <f>Úrvinnsla!X284/Úrvinnsla!$V$303*100</f>
        <v>3.2713203510593711</v>
      </c>
      <c r="J33" s="57">
        <f>Úrvinnsla!Q309/Úrvinnsla!$P$328*-100</f>
        <v>-3.3180443056504338</v>
      </c>
      <c r="K33" s="58">
        <f>Úrvinnsla!R309/Úrvinnsla!$P$328*100</f>
        <v>3.3961159363716207</v>
      </c>
      <c r="L33" s="57">
        <f>Úrvinnsla!W309/Úrvinnsla!$V$328*-100</f>
        <v>-3.3353558868690873</v>
      </c>
      <c r="M33" s="58">
        <f>Úrvinnsla!X309/Úrvinnsla!$V$328*100</f>
        <v>3.2403165089900439</v>
      </c>
      <c r="N33" s="57">
        <f>Úrvinnsla!Q334/Úrvinnsla!$P$353*-100</f>
        <v>-3.1388369575912622</v>
      </c>
      <c r="O33" s="58">
        <f>Úrvinnsla!R334/Úrvinnsla!$P$353*100</f>
        <v>3.1880350290268624</v>
      </c>
      <c r="P33" s="57">
        <f>Úrvinnsla!W334/Úrvinnsla!$V$353*-100</f>
        <v>-3.3048497711909111</v>
      </c>
      <c r="Q33" s="58">
        <f>Úrvinnsla!X334/Úrvinnsla!$V$353*100</f>
        <v>3.1968862334220765</v>
      </c>
      <c r="R33" s="57">
        <f>Úrvinnsla!Q359/Úrvinnsla!$P$378*-100</f>
        <v>-3.4090909090909087</v>
      </c>
      <c r="S33" s="58">
        <f>Úrvinnsla!R359/Úrvinnsla!$P$378*100</f>
        <v>3.0956112852664575</v>
      </c>
      <c r="T33" s="57">
        <f>Úrvinnsla!W359/Úrvinnsla!$V$378*-100</f>
        <v>-3.3124114680292442</v>
      </c>
      <c r="U33" s="58">
        <f>Úrvinnsla!X359/Úrvinnsla!$V$378*100</f>
        <v>3.1933162309364915</v>
      </c>
      <c r="V33" s="57">
        <f>Úrvinnsla!Q384/Úrvinnsla!$P$403*-100</f>
        <v>-3.680154142581888</v>
      </c>
      <c r="W33" s="58">
        <f>Úrvinnsla!R384/Úrvinnsla!$P$403*100</f>
        <v>3.0346820809248554</v>
      </c>
      <c r="X33" s="57">
        <f>Úrvinnsla!W384/Úrvinnsla!$V$403*-100</f>
        <v>-3.3221989403330965</v>
      </c>
      <c r="Y33" s="58">
        <f>Úrvinnsla!X384/Úrvinnsla!$V$403*100</f>
        <v>3.1693567477051752</v>
      </c>
      <c r="Z33" s="57">
        <f>Úrvinnsla!Q409/Úrvinnsla!$P$428*-100</f>
        <v>-3.5416666666666665</v>
      </c>
      <c r="AA33" s="58">
        <f>Úrvinnsla!R409/Úrvinnsla!$P$428*100</f>
        <v>3.1723484848484849</v>
      </c>
      <c r="AB33" s="57">
        <f>Úrvinnsla!W409/Úrvinnsla!$V$428*-100</f>
        <v>-3.364542676296542</v>
      </c>
      <c r="AC33" s="58">
        <f>Úrvinnsla!X409/Úrvinnsla!$V$428*100</f>
        <v>3.1839825105589066</v>
      </c>
      <c r="AD33" s="57">
        <f>Úrvinnsla!Q434/Úrvinnsla!$P$453*-100</f>
        <v>-3.5376466136965568</v>
      </c>
      <c r="AE33" s="58">
        <f>Úrvinnsla!R434/Úrvinnsla!$P$453*100</f>
        <v>3.1403707907680665</v>
      </c>
      <c r="AF33" s="57">
        <f>Úrvinnsla!W434/Úrvinnsla!$V$453*-100</f>
        <v>-3.4261471802780461</v>
      </c>
      <c r="AG33" s="58">
        <f>Úrvinnsla!X434/Úrvinnsla!$V$453*100</f>
        <v>3.2176973353443938</v>
      </c>
      <c r="AH33" s="57">
        <f>Úrvinnsla!Q459/Úrvinnsla!$P$478*-100</f>
        <v>-3.5254301024725017</v>
      </c>
      <c r="AI33" s="58">
        <f>Úrvinnsla!R459/Úrvinnsla!$P$478*100</f>
        <v>3.2715991350944815</v>
      </c>
      <c r="AJ33" s="57">
        <f>Úrvinnsla!W459/Úrvinnsla!$V$478*-100</f>
        <v>-3.4789476915863329</v>
      </c>
      <c r="AK33" s="58">
        <f>Úrvinnsla!X459/Úrvinnsla!$V$478*100</f>
        <v>3.2830213955980776</v>
      </c>
      <c r="AL33" s="57">
        <f>Úrvinnsla!Q484/Úrvinnsla!$P$503*-100</f>
        <v>-3.4102492818089152</v>
      </c>
      <c r="AM33" s="58">
        <f>Úrvinnsla!R484/Úrvinnsla!$P$503*100</f>
        <v>3.1137058659994441</v>
      </c>
      <c r="AN33" s="57">
        <f>Úrvinnsla!W484/Úrvinnsla!$V$503*-100</f>
        <v>-3.462157148063806</v>
      </c>
      <c r="AO33" s="58">
        <f>Úrvinnsla!X484/Úrvinnsla!$V$503*100</f>
        <v>3.2601934138447919</v>
      </c>
      <c r="AP33" s="10"/>
      <c r="AQ33" s="10"/>
    </row>
    <row r="34" spans="1:43" x14ac:dyDescent="0.25">
      <c r="A34" s="53" t="s">
        <v>16</v>
      </c>
      <c r="B34" s="57">
        <f>Úrvinnsla!Q260/Úrvinnsla!$P$278*-100</f>
        <v>-3.6627505183137523</v>
      </c>
      <c r="C34" s="58">
        <f>Úrvinnsla!R260/Úrvinnsla!$P$278*100</f>
        <v>3.7121137328462832</v>
      </c>
      <c r="D34" s="57">
        <f>Úrvinnsla!W260/Úrvinnsla!$V$278*-100</f>
        <v>-3.6876603020803644</v>
      </c>
      <c r="E34" s="58">
        <f>Úrvinnsla!X260/Úrvinnsla!$V$278*100</f>
        <v>3.5005224660397074</v>
      </c>
      <c r="F34" s="57">
        <f>Úrvinnsla!Q285/Úrvinnsla!$P$303*-100</f>
        <v>-3.6184531356676097</v>
      </c>
      <c r="G34" s="58">
        <f>Úrvinnsla!R285/Úrvinnsla!$P$303*100</f>
        <v>3.6672193504340194</v>
      </c>
      <c r="H34" s="57">
        <f>Úrvinnsla!W285/Úrvinnsla!$V$303*-100</f>
        <v>-3.587849292188741</v>
      </c>
      <c r="I34" s="58">
        <f>Úrvinnsla!X285/Úrvinnsla!$V$303*100</f>
        <v>3.3983072582713518</v>
      </c>
      <c r="J34" s="57">
        <f>Úrvinnsla!Q310/Úrvinnsla!$P$328*-100</f>
        <v>-3.6205718746950324</v>
      </c>
      <c r="K34" s="58">
        <f>Úrvinnsla!R310/Úrvinnsla!$P$328*100</f>
        <v>3.5815360593344394</v>
      </c>
      <c r="L34" s="57">
        <f>Úrvinnsla!W310/Úrvinnsla!$V$328*-100</f>
        <v>-3.4873569765713999</v>
      </c>
      <c r="M34" s="58">
        <f>Úrvinnsla!X310/Úrvinnsla!$V$328*100</f>
        <v>3.3331888652236366</v>
      </c>
      <c r="N34" s="57">
        <f>Úrvinnsla!Q335/Úrvinnsla!$P$353*-100</f>
        <v>-3.6209780576601394</v>
      </c>
      <c r="O34" s="58">
        <f>Úrvinnsla!R335/Úrvinnsla!$P$353*100</f>
        <v>3.4438650004919809</v>
      </c>
      <c r="P34" s="57">
        <f>Úrvinnsla!W335/Úrvinnsla!$V$353*-100</f>
        <v>-3.4404176225938241</v>
      </c>
      <c r="Q34" s="58">
        <f>Úrvinnsla!X335/Úrvinnsla!$V$353*100</f>
        <v>3.3143579236648715</v>
      </c>
      <c r="R34" s="57">
        <f>Úrvinnsla!Q360/Úrvinnsla!$P$378*-100</f>
        <v>-3.1739811912225706</v>
      </c>
      <c r="S34" s="58">
        <f>Úrvinnsla!R360/Úrvinnsla!$P$378*100</f>
        <v>3.4188871473354232</v>
      </c>
      <c r="T34" s="57">
        <f>Úrvinnsla!W360/Úrvinnsla!$V$378*-100</f>
        <v>-3.337974839627436</v>
      </c>
      <c r="U34" s="58">
        <f>Úrvinnsla!X360/Úrvinnsla!$V$378*100</f>
        <v>3.2330146433007427</v>
      </c>
      <c r="V34" s="57">
        <f>Úrvinnsla!Q385/Úrvinnsla!$P$403*-100</f>
        <v>-3.0154142581888248</v>
      </c>
      <c r="W34" s="58">
        <f>Úrvinnsla!R385/Úrvinnsla!$P$403*100</f>
        <v>3.4200385356454719</v>
      </c>
      <c r="X34" s="57">
        <f>Úrvinnsla!W385/Úrvinnsla!$V$403*-100</f>
        <v>-3.2263437984937888</v>
      </c>
      <c r="Y34" s="58">
        <f>Úrvinnsla!X385/Úrvinnsla!$V$403*100</f>
        <v>3.1471464099619206</v>
      </c>
      <c r="Z34" s="57">
        <f>Úrvinnsla!Q410/Úrvinnsla!$P$428*-100</f>
        <v>-3.0397727272727275</v>
      </c>
      <c r="AA34" s="58">
        <f>Úrvinnsla!R410/Úrvinnsla!$P$428*100</f>
        <v>3.0776515151515151</v>
      </c>
      <c r="AB34" s="57">
        <f>Úrvinnsla!W410/Úrvinnsla!$V$428*-100</f>
        <v>-3.1447800656998641</v>
      </c>
      <c r="AC34" s="58">
        <f>Úrvinnsla!X410/Úrvinnsla!$V$428*100</f>
        <v>3.0995684869573181</v>
      </c>
      <c r="AD34" s="57">
        <f>Úrvinnsla!Q435/Úrvinnsla!$P$453*-100</f>
        <v>-3.1971244797578504</v>
      </c>
      <c r="AE34" s="58">
        <f>Úrvinnsla!R435/Úrvinnsla!$P$453*100</f>
        <v>3.1498297389330308</v>
      </c>
      <c r="AF34" s="57">
        <f>Úrvinnsla!W435/Úrvinnsla!$V$453*-100</f>
        <v>-3.1708102428525433</v>
      </c>
      <c r="AG34" s="58">
        <f>Úrvinnsla!X435/Úrvinnsla!$V$453*100</f>
        <v>3.0708221058518483</v>
      </c>
      <c r="AH34" s="57">
        <f>Úrvinnsla!Q460/Úrvinnsla!$P$478*-100</f>
        <v>-3.0083670207765345</v>
      </c>
      <c r="AI34" s="58">
        <f>Úrvinnsla!R460/Úrvinnsla!$P$478*100</f>
        <v>2.9425589921970481</v>
      </c>
      <c r="AJ34" s="57">
        <f>Úrvinnsla!W460/Úrvinnsla!$V$478*-100</f>
        <v>-3.1543575459533688</v>
      </c>
      <c r="AK34" s="58">
        <f>Úrvinnsla!X460/Úrvinnsla!$V$478*100</f>
        <v>3.0245773071577289</v>
      </c>
      <c r="AL34" s="57">
        <f>Úrvinnsla!Q485/Úrvinnsla!$P$503*-100</f>
        <v>-3.2156426651839496</v>
      </c>
      <c r="AM34" s="58">
        <f>Úrvinnsla!R485/Úrvinnsla!$P$503*100</f>
        <v>2.9469001946066165</v>
      </c>
      <c r="AN34" s="57">
        <f>Úrvinnsla!W485/Úrvinnsla!$V$503*-100</f>
        <v>-3.1752425894107428</v>
      </c>
      <c r="AO34" s="58">
        <f>Úrvinnsla!X485/Úrvinnsla!$V$503*100</f>
        <v>3.0398693401513222</v>
      </c>
      <c r="AP34" s="10"/>
      <c r="AQ34" s="10"/>
    </row>
    <row r="35" spans="1:43" x14ac:dyDescent="0.25">
      <c r="A35" s="53" t="s">
        <v>17</v>
      </c>
      <c r="B35" s="57">
        <f>Úrvinnsla!Q261/Úrvinnsla!$P$278*-100</f>
        <v>-3.8404580906308619</v>
      </c>
      <c r="C35" s="58">
        <f>Úrvinnsla!R261/Úrvinnsla!$P$278*100</f>
        <v>3.31720801658604</v>
      </c>
      <c r="D35" s="57">
        <f>Úrvinnsla!W261/Úrvinnsla!$V$278*-100</f>
        <v>-3.8279345175896902</v>
      </c>
      <c r="E35" s="58">
        <f>Úrvinnsla!X261/Úrvinnsla!$V$278*100</f>
        <v>3.5815838637155255</v>
      </c>
      <c r="F35" s="57">
        <f>Úrvinnsla!Q286/Úrvinnsla!$P$303*-100</f>
        <v>-3.6867258363405835</v>
      </c>
      <c r="G35" s="58">
        <f>Úrvinnsla!R286/Úrvinnsla!$P$303*100</f>
        <v>3.3843753047888421</v>
      </c>
      <c r="H35" s="57">
        <f>Úrvinnsla!W286/Úrvinnsla!$V$303*-100</f>
        <v>-3.8352548183086346</v>
      </c>
      <c r="I35" s="58">
        <f>Úrvinnsla!X286/Úrvinnsla!$V$303*100</f>
        <v>3.6347656372177983</v>
      </c>
      <c r="J35" s="57">
        <f>Úrvinnsla!Q311/Úrvinnsla!$P$328*-100</f>
        <v>-3.610812920854884</v>
      </c>
      <c r="K35" s="58">
        <f>Úrvinnsla!R311/Úrvinnsla!$P$328*100</f>
        <v>2.9569630135649461</v>
      </c>
      <c r="L35" s="57">
        <f>Úrvinnsla!W311/Úrvinnsla!$V$328*-100</f>
        <v>-3.8594655505473279</v>
      </c>
      <c r="M35" s="58">
        <f>Úrvinnsla!X311/Úrvinnsla!$V$328*100</f>
        <v>3.6198548714646588</v>
      </c>
      <c r="N35" s="57">
        <f>Úrvinnsla!Q336/Úrvinnsla!$P$353*-100</f>
        <v>-3.7587326576798188</v>
      </c>
      <c r="O35" s="58">
        <f>Úrvinnsla!R336/Úrvinnsla!$P$353*100</f>
        <v>3.0601200432943028</v>
      </c>
      <c r="P35" s="57">
        <f>Úrvinnsla!W336/Úrvinnsla!$V$353*-100</f>
        <v>-3.7774969635255</v>
      </c>
      <c r="Q35" s="58">
        <f>Úrvinnsla!X336/Úrvinnsla!$V$353*100</f>
        <v>3.5496080187463961</v>
      </c>
      <c r="R35" s="57">
        <f>Úrvinnsla!Q361/Úrvinnsla!$P$378*-100</f>
        <v>-3.742163009404389</v>
      </c>
      <c r="S35" s="58">
        <f>Úrvinnsla!R361/Úrvinnsla!$P$378*100</f>
        <v>3.1935736677115987</v>
      </c>
      <c r="T35" s="57">
        <f>Úrvinnsla!W361/Úrvinnsla!$V$378*-100</f>
        <v>-3.7905968896895406</v>
      </c>
      <c r="U35" s="58">
        <f>Úrvinnsla!X361/Úrvinnsla!$V$378*100</f>
        <v>3.5181214230076354</v>
      </c>
      <c r="V35" s="57">
        <f>Úrvinnsla!Q386/Úrvinnsla!$P$403*-100</f>
        <v>-3.5452793834296727</v>
      </c>
      <c r="W35" s="58">
        <f>Úrvinnsla!R386/Úrvinnsla!$P$403*100</f>
        <v>3.2851637764932566</v>
      </c>
      <c r="X35" s="57">
        <f>Úrvinnsla!W386/Úrvinnsla!$V$403*-100</f>
        <v>-3.7640677649094201</v>
      </c>
      <c r="Y35" s="58">
        <f>Úrvinnsla!X386/Úrvinnsla!$V$403*100</f>
        <v>3.4691963072391094</v>
      </c>
      <c r="Z35" s="57">
        <f>Úrvinnsla!Q411/Úrvinnsla!$P$428*-100</f>
        <v>-3.4753787878787876</v>
      </c>
      <c r="AA35" s="58">
        <f>Úrvinnsla!R411/Úrvinnsla!$P$428*100</f>
        <v>3.1723484848484849</v>
      </c>
      <c r="AB35" s="57">
        <f>Úrvinnsla!W411/Úrvinnsla!$V$428*-100</f>
        <v>-3.6941865921915595</v>
      </c>
      <c r="AC35" s="58">
        <f>Úrvinnsla!X411/Úrvinnsla!$V$428*100</f>
        <v>3.4177664335504252</v>
      </c>
      <c r="AD35" s="57">
        <f>Úrvinnsla!Q436/Úrvinnsla!$P$453*-100</f>
        <v>-3.4146802875520246</v>
      </c>
      <c r="AE35" s="58">
        <f>Úrvinnsla!R436/Úrvinnsla!$P$453*100</f>
        <v>3.0457813091184263</v>
      </c>
      <c r="AF35" s="57">
        <f>Úrvinnsla!W436/Úrvinnsla!$V$453*-100</f>
        <v>-3.5504262206178931</v>
      </c>
      <c r="AG35" s="58">
        <f>Úrvinnsla!X436/Úrvinnsla!$V$453*100</f>
        <v>3.3433886375062847</v>
      </c>
      <c r="AH35" s="57">
        <f>Úrvinnsla!Q461/Úrvinnsla!$P$478*-100</f>
        <v>-3.3374071636739679</v>
      </c>
      <c r="AI35" s="58">
        <f>Úrvinnsla!R461/Úrvinnsla!$P$478*100</f>
        <v>3.168186518755288</v>
      </c>
      <c r="AJ35" s="57">
        <f>Úrvinnsla!W461/Úrvinnsla!$V$478*-100</f>
        <v>-3.4373621957141816</v>
      </c>
      <c r="AK35" s="58">
        <f>Úrvinnsla!X461/Úrvinnsla!$V$478*100</f>
        <v>3.2436686780277868</v>
      </c>
      <c r="AL35" s="57">
        <f>Úrvinnsla!Q486/Úrvinnsla!$P$503*-100</f>
        <v>-3.4751181540172364</v>
      </c>
      <c r="AM35" s="58">
        <f>Úrvinnsla!R486/Úrvinnsla!$P$503*100</f>
        <v>3.0303030303030303</v>
      </c>
      <c r="AN35" s="57">
        <f>Úrvinnsla!W486/Úrvinnsla!$V$503*-100</f>
        <v>-3.4004992916197381</v>
      </c>
      <c r="AO35" s="58">
        <f>Úrvinnsla!X486/Úrvinnsla!$V$503*100</f>
        <v>3.2018239764110743</v>
      </c>
      <c r="AP35" s="10"/>
      <c r="AQ35" s="10"/>
    </row>
    <row r="36" spans="1:43" x14ac:dyDescent="0.25">
      <c r="A36" s="53" t="s">
        <v>18</v>
      </c>
      <c r="B36" s="57">
        <f>Úrvinnsla!Q262/Úrvinnsla!$P$278*-100</f>
        <v>-3.5245335176226673</v>
      </c>
      <c r="C36" s="58">
        <f>Úrvinnsla!R262/Úrvinnsla!$P$278*100</f>
        <v>2.9519202290453155</v>
      </c>
      <c r="D36" s="57">
        <f>Úrvinnsla!W262/Úrvinnsla!$V$278*-100</f>
        <v>-3.3554985592603148</v>
      </c>
      <c r="E36" s="58">
        <f>Úrvinnsla!X262/Úrvinnsla!$V$278*100</f>
        <v>3.3228840125391854</v>
      </c>
      <c r="F36" s="57">
        <f>Úrvinnsla!Q287/Úrvinnsla!$P$303*-100</f>
        <v>-3.4526480054618163</v>
      </c>
      <c r="G36" s="58">
        <f>Úrvinnsla!R287/Úrvinnsla!$P$303*100</f>
        <v>2.7894274846386424</v>
      </c>
      <c r="H36" s="57">
        <f>Úrvinnsla!W287/Úrvinnsla!$V$303*-100</f>
        <v>-3.4424086225986654</v>
      </c>
      <c r="I36" s="58">
        <f>Úrvinnsla!X287/Úrvinnsla!$V$303*100</f>
        <v>3.3204261255231176</v>
      </c>
      <c r="J36" s="57">
        <f>Úrvinnsla!Q312/Úrvinnsla!$P$328*-100</f>
        <v>-3.4546696594125113</v>
      </c>
      <c r="K36" s="58">
        <f>Úrvinnsla!R312/Úrvinnsla!$P$328*100</f>
        <v>2.927686152044501</v>
      </c>
      <c r="L36" s="57">
        <f>Úrvinnsla!W312/Úrvinnsla!$V$328*-100</f>
        <v>-3.4793080390311557</v>
      </c>
      <c r="M36" s="58">
        <f>Úrvinnsla!X312/Úrvinnsla!$V$328*100</f>
        <v>3.3588835504482639</v>
      </c>
      <c r="N36" s="57">
        <f>Úrvinnsla!Q337/Úrvinnsla!$P$353*-100</f>
        <v>-3.5127423005018206</v>
      </c>
      <c r="O36" s="58">
        <f>Úrvinnsla!R337/Úrvinnsla!$P$353*100</f>
        <v>2.873167371839024</v>
      </c>
      <c r="P36" s="57">
        <f>Úrvinnsla!W337/Úrvinnsla!$V$353*-100</f>
        <v>-3.6643192776257836</v>
      </c>
      <c r="Q36" s="58">
        <f>Úrvinnsla!X337/Úrvinnsla!$V$353*100</f>
        <v>3.4514593480474551</v>
      </c>
      <c r="R36" s="57">
        <f>Úrvinnsla!Q362/Úrvinnsla!$P$378*-100</f>
        <v>-3.5168495297805644</v>
      </c>
      <c r="S36" s="58">
        <f>Úrvinnsla!R362/Úrvinnsla!$P$378*100</f>
        <v>2.9780564263322882</v>
      </c>
      <c r="T36" s="57">
        <f>Úrvinnsla!W362/Úrvinnsla!$V$378*-100</f>
        <v>-3.8931511216305217</v>
      </c>
      <c r="U36" s="58">
        <f>Úrvinnsla!X362/Úrvinnsla!$V$378*100</f>
        <v>3.5268430439058425</v>
      </c>
      <c r="V36" s="57">
        <f>Úrvinnsla!Q387/Úrvinnsla!$P$403*-100</f>
        <v>-3.6127167630057806</v>
      </c>
      <c r="W36" s="58">
        <f>Úrvinnsla!R387/Úrvinnsla!$P$403*100</f>
        <v>2.9576107899807322</v>
      </c>
      <c r="X36" s="57">
        <f>Úrvinnsla!W387/Úrvinnsla!$V$403*-100</f>
        <v>-4.158885742424375</v>
      </c>
      <c r="Y36" s="58">
        <f>Úrvinnsla!X387/Úrvinnsla!$V$403*100</f>
        <v>3.6711350359310662</v>
      </c>
      <c r="Z36" s="57">
        <f>Úrvinnsla!Q412/Úrvinnsla!$P$428*-100</f>
        <v>-3.5700757575757573</v>
      </c>
      <c r="AA36" s="58">
        <f>Úrvinnsla!R412/Úrvinnsla!$P$428*100</f>
        <v>3.0965909090909092</v>
      </c>
      <c r="AB36" s="57">
        <f>Úrvinnsla!W412/Úrvinnsla!$V$428*-100</f>
        <v>-4.287946249728158</v>
      </c>
      <c r="AC36" s="58">
        <f>Úrvinnsla!X412/Úrvinnsla!$V$428*100</f>
        <v>3.7728776311421934</v>
      </c>
      <c r="AD36" s="57">
        <f>Úrvinnsla!Q437/Úrvinnsla!$P$453*-100</f>
        <v>-3.5376466136965568</v>
      </c>
      <c r="AE36" s="58">
        <f>Úrvinnsla!R437/Úrvinnsla!$P$453*100</f>
        <v>3.0930760499432464</v>
      </c>
      <c r="AF36" s="57">
        <f>Úrvinnsla!W437/Úrvinnsla!$V$453*-100</f>
        <v>-4.2754814400551346</v>
      </c>
      <c r="AG36" s="58">
        <f>Úrvinnsla!X437/Úrvinnsla!$V$453*100</f>
        <v>3.8074578722298482</v>
      </c>
      <c r="AH36" s="57">
        <f>Úrvinnsla!Q462/Úrvinnsla!$P$478*-100</f>
        <v>-3.6852496004512547</v>
      </c>
      <c r="AI36" s="58">
        <f>Úrvinnsla!R462/Úrvinnsla!$P$478*100</f>
        <v>3.1963899595750682</v>
      </c>
      <c r="AJ36" s="57">
        <f>Úrvinnsla!W462/Úrvinnsla!$V$478*-100</f>
        <v>-4.1211505506589488</v>
      </c>
      <c r="AK36" s="58">
        <f>Úrvinnsla!X462/Úrvinnsla!$V$478*100</f>
        <v>3.7376708773144141</v>
      </c>
      <c r="AL36" s="57">
        <f>Úrvinnsla!Q487/Úrvinnsla!$P$503*-100</f>
        <v>-3.6604577888981562</v>
      </c>
      <c r="AM36" s="58">
        <f>Úrvinnsla!R487/Úrvinnsla!$P$503*100</f>
        <v>3.1229728477434899</v>
      </c>
      <c r="AN36" s="57">
        <f>Úrvinnsla!W487/Úrvinnsla!$V$503*-100</f>
        <v>-4.0518802905866265</v>
      </c>
      <c r="AO36" s="58">
        <f>Úrvinnsla!X487/Úrvinnsla!$V$503*100</f>
        <v>3.7087885738400788</v>
      </c>
      <c r="AP36" s="10"/>
      <c r="AQ36" s="10"/>
    </row>
    <row r="37" spans="1:43" x14ac:dyDescent="0.25">
      <c r="A37" s="53" t="s">
        <v>19</v>
      </c>
      <c r="B37" s="57">
        <f>Úrvinnsla!Q263/Úrvinnsla!$P$278*-100</f>
        <v>-3.1691183729884491</v>
      </c>
      <c r="C37" s="58">
        <f>Úrvinnsla!R263/Úrvinnsla!$P$278*100</f>
        <v>2.7051041563826637</v>
      </c>
      <c r="D37" s="57">
        <f>Úrvinnsla!W263/Úrvinnsla!$V$278*-100</f>
        <v>-3.5622684525505841</v>
      </c>
      <c r="E37" s="58">
        <f>Úrvinnsla!X263/Úrvinnsla!$V$278*100</f>
        <v>3.4384598334441594</v>
      </c>
      <c r="F37" s="57">
        <f>Úrvinnsla!Q288/Úrvinnsla!$P$303*-100</f>
        <v>-3.1893104457232027</v>
      </c>
      <c r="G37" s="58">
        <f>Úrvinnsla!R288/Úrvinnsla!$P$303*100</f>
        <v>2.9942455866575637</v>
      </c>
      <c r="H37" s="57">
        <f>Úrvinnsla!W288/Úrvinnsla!$V$303*-100</f>
        <v>-3.5881620678222683</v>
      </c>
      <c r="I37" s="58">
        <f>Úrvinnsla!X288/Úrvinnsla!$V$303*100</f>
        <v>3.4699328783490446</v>
      </c>
      <c r="J37" s="57">
        <f>Úrvinnsla!Q313/Úrvinnsla!$P$328*-100</f>
        <v>-3.269249536449693</v>
      </c>
      <c r="K37" s="58">
        <f>Úrvinnsla!R313/Úrvinnsla!$P$328*100</f>
        <v>3.0252756904459841</v>
      </c>
      <c r="L37" s="57">
        <f>Úrvinnsla!W313/Úrvinnsla!$V$328*-100</f>
        <v>-3.5254346426271734</v>
      </c>
      <c r="M37" s="58">
        <f>Úrvinnsla!X313/Úrvinnsla!$V$328*100</f>
        <v>3.4211080291247713</v>
      </c>
      <c r="N37" s="57">
        <f>Úrvinnsla!Q338/Úrvinnsla!$P$353*-100</f>
        <v>-3.2962707861851812</v>
      </c>
      <c r="O37" s="58">
        <f>Úrvinnsla!R338/Úrvinnsla!$P$353*100</f>
        <v>3.069959657581423</v>
      </c>
      <c r="P37" s="57">
        <f>Úrvinnsla!W338/Úrvinnsla!$V$353*-100</f>
        <v>-3.4499257750677836</v>
      </c>
      <c r="Q37" s="58">
        <f>Úrvinnsla!X338/Úrvinnsla!$V$353*100</f>
        <v>3.3250929345225679</v>
      </c>
      <c r="R37" s="57">
        <f>Úrvinnsla!Q363/Úrvinnsla!$P$378*-100</f>
        <v>-3.4874608150470223</v>
      </c>
      <c r="S37" s="58">
        <f>Úrvinnsla!R363/Úrvinnsla!$P$378*100</f>
        <v>3.0956112852664575</v>
      </c>
      <c r="T37" s="57">
        <f>Úrvinnsla!W363/Úrvinnsla!$V$378*-100</f>
        <v>-3.4742125729683888</v>
      </c>
      <c r="U37" s="58">
        <f>Úrvinnsla!X363/Úrvinnsla!$V$378*100</f>
        <v>3.2787279666292739</v>
      </c>
      <c r="V37" s="57">
        <f>Úrvinnsla!Q388/Úrvinnsla!$P$403*-100</f>
        <v>-3.4971098265895959</v>
      </c>
      <c r="W37" s="58">
        <f>Úrvinnsla!R388/Úrvinnsla!$P$403*100</f>
        <v>3.1888246628131021</v>
      </c>
      <c r="X37" s="57">
        <f>Úrvinnsla!W388/Úrvinnsla!$V$403*-100</f>
        <v>-3.6197005695782667</v>
      </c>
      <c r="Y37" s="58">
        <f>Úrvinnsla!X388/Úrvinnsla!$V$403*100</f>
        <v>3.2833308492824016</v>
      </c>
      <c r="Z37" s="57">
        <f>Úrvinnsla!Q413/Úrvinnsla!$P$428*-100</f>
        <v>-3.4943181818181817</v>
      </c>
      <c r="AA37" s="58">
        <f>Úrvinnsla!R413/Úrvinnsla!$P$428*100</f>
        <v>3.0965909090909092</v>
      </c>
      <c r="AB37" s="57">
        <f>Úrvinnsla!W413/Úrvinnsla!$V$428*-100</f>
        <v>-3.776883720397862</v>
      </c>
      <c r="AC37" s="58">
        <f>Úrvinnsla!X413/Úrvinnsla!$V$428*100</f>
        <v>3.3267709776002379</v>
      </c>
      <c r="AD37" s="57">
        <f>Úrvinnsla!Q438/Úrvinnsla!$P$453*-100</f>
        <v>-3.6416950435111617</v>
      </c>
      <c r="AE37" s="58">
        <f>Úrvinnsla!R438/Úrvinnsla!$P$453*100</f>
        <v>3.1971244797578504</v>
      </c>
      <c r="AF37" s="57">
        <f>Úrvinnsla!W438/Úrvinnsla!$V$453*-100</f>
        <v>-3.868750035306546</v>
      </c>
      <c r="AG37" s="58">
        <f>Úrvinnsla!X438/Úrvinnsla!$V$453*100</f>
        <v>3.4120245620576091</v>
      </c>
      <c r="AH37" s="57">
        <f>Úrvinnsla!Q463/Úrvinnsla!$P$478*-100</f>
        <v>-3.7698599229105949</v>
      </c>
      <c r="AI37" s="58">
        <f>Úrvinnsla!R463/Úrvinnsla!$P$478*100</f>
        <v>3.2057911065149951</v>
      </c>
      <c r="AJ37" s="57">
        <f>Úrvinnsla!W463/Úrvinnsla!$V$478*-100</f>
        <v>-3.9807646149294724</v>
      </c>
      <c r="AK37" s="58">
        <f>Úrvinnsla!X463/Úrvinnsla!$V$478*100</f>
        <v>3.5389536084488333</v>
      </c>
      <c r="AL37" s="57">
        <f>Úrvinnsla!Q488/Úrvinnsla!$P$503*-100</f>
        <v>-3.873598369011213</v>
      </c>
      <c r="AM37" s="58">
        <f>Úrvinnsla!R488/Úrvinnsla!$P$503*100</f>
        <v>3.2712445556482255</v>
      </c>
      <c r="AN37" s="57">
        <f>Úrvinnsla!W488/Úrvinnsla!$V$503*-100</f>
        <v>-4.1061392042574063</v>
      </c>
      <c r="AO37" s="58">
        <f>Úrvinnsla!X488/Úrvinnsla!$V$503*100</f>
        <v>3.6298665175916711</v>
      </c>
      <c r="AP37" s="10"/>
      <c r="AQ37" s="10"/>
    </row>
    <row r="38" spans="1:43" x14ac:dyDescent="0.25">
      <c r="A38" s="53" t="s">
        <v>20</v>
      </c>
      <c r="B38" s="57">
        <f>Úrvinnsla!Q264/Úrvinnsla!$P$278*-100</f>
        <v>-3.0802645868298941</v>
      </c>
      <c r="C38" s="58">
        <f>Úrvinnsla!R264/Úrvinnsla!$P$278*100</f>
        <v>2.8235758712607364</v>
      </c>
      <c r="D38" s="57">
        <f>Úrvinnsla!W264/Úrvinnsla!$V$278*-100</f>
        <v>-3.2874196510560143</v>
      </c>
      <c r="E38" s="58">
        <f>Úrvinnsla!X264/Úrvinnsla!$V$278*100</f>
        <v>3.2655710712137043</v>
      </c>
      <c r="F38" s="57">
        <f>Úrvinnsla!Q289/Úrvinnsla!$P$303*-100</f>
        <v>-3.0917780161903834</v>
      </c>
      <c r="G38" s="58">
        <f>Úrvinnsla!R289/Úrvinnsla!$P$303*100</f>
        <v>2.7016482980591046</v>
      </c>
      <c r="H38" s="57">
        <f>Úrvinnsla!W289/Úrvinnsla!$V$303*-100</f>
        <v>-3.224091230396787</v>
      </c>
      <c r="I38" s="58">
        <f>Úrvinnsla!X289/Úrvinnsla!$V$303*100</f>
        <v>3.2290956405332203</v>
      </c>
      <c r="J38" s="57">
        <f>Úrvinnsla!Q314/Úrvinnsla!$P$328*-100</f>
        <v>-3.0643115058065775</v>
      </c>
      <c r="K38" s="58">
        <f>Úrvinnsla!R314/Úrvinnsla!$P$328*100</f>
        <v>2.7422660290816823</v>
      </c>
      <c r="L38" s="57">
        <f>Úrvinnsla!W314/Úrvinnsla!$V$328*-100</f>
        <v>-3.2700356629847938</v>
      </c>
      <c r="M38" s="58">
        <f>Úrvinnsla!X314/Úrvinnsla!$V$328*100</f>
        <v>3.2845856654613899</v>
      </c>
      <c r="N38" s="57">
        <f>Úrvinnsla!Q339/Úrvinnsla!$P$353*-100</f>
        <v>-2.9814031289973433</v>
      </c>
      <c r="O38" s="58">
        <f>Úrvinnsla!R339/Úrvinnsla!$P$353*100</f>
        <v>2.7747712289678246</v>
      </c>
      <c r="P38" s="57">
        <f>Úrvinnsla!W339/Úrvinnsla!$V$353*-100</f>
        <v>-3.3514703897729086</v>
      </c>
      <c r="Q38" s="58">
        <f>Úrvinnsla!X339/Úrvinnsla!$V$353*100</f>
        <v>3.3269332220981731</v>
      </c>
      <c r="R38" s="57">
        <f>Úrvinnsla!Q364/Úrvinnsla!$P$378*-100</f>
        <v>-3.1054075235109715</v>
      </c>
      <c r="S38" s="58">
        <f>Úrvinnsla!R364/Úrvinnsla!$P$378*100</f>
        <v>2.8507053291536049</v>
      </c>
      <c r="T38" s="57">
        <f>Úrvinnsla!W364/Úrvinnsla!$V$378*-100</f>
        <v>-3.4648894609737537</v>
      </c>
      <c r="U38" s="58">
        <f>Úrvinnsla!X364/Úrvinnsla!$V$378*100</f>
        <v>3.3391778218202925</v>
      </c>
      <c r="V38" s="57">
        <f>Úrvinnsla!Q389/Úrvinnsla!$P$403*-100</f>
        <v>-3.2273603082851641</v>
      </c>
      <c r="W38" s="58">
        <f>Úrvinnsla!R389/Úrvinnsla!$P$403*100</f>
        <v>2.9865125240847785</v>
      </c>
      <c r="X38" s="57">
        <f>Úrvinnsla!W389/Úrvinnsla!$V$403*-100</f>
        <v>-3.6395729770327576</v>
      </c>
      <c r="Y38" s="58">
        <f>Úrvinnsla!X389/Úrvinnsla!$V$403*100</f>
        <v>3.3587291010950282</v>
      </c>
      <c r="Z38" s="57">
        <f>Úrvinnsla!Q414/Úrvinnsla!$P$428*-100</f>
        <v>-3.4848484848484853</v>
      </c>
      <c r="AA38" s="58">
        <f>Úrvinnsla!R414/Úrvinnsla!$P$428*100</f>
        <v>3.143939393939394</v>
      </c>
      <c r="AB38" s="57">
        <f>Úrvinnsla!W414/Úrvinnsla!$V$428*-100</f>
        <v>-3.725949157004361</v>
      </c>
      <c r="AC38" s="58">
        <f>Úrvinnsla!X414/Úrvinnsla!$V$428*100</f>
        <v>3.3817116302494079</v>
      </c>
      <c r="AD38" s="57">
        <f>Úrvinnsla!Q439/Úrvinnsla!$P$453*-100</f>
        <v>-3.6133181990162697</v>
      </c>
      <c r="AE38" s="58">
        <f>Úrvinnsla!R439/Úrvinnsla!$P$453*100</f>
        <v>3.1971244797578504</v>
      </c>
      <c r="AF38" s="57">
        <f>Úrvinnsla!W439/Úrvinnsla!$V$453*-100</f>
        <v>-3.7018206879409785</v>
      </c>
      <c r="AG38" s="58">
        <f>Úrvinnsla!X439/Úrvinnsla!$V$453*100</f>
        <v>3.3354799713028398</v>
      </c>
      <c r="AH38" s="57">
        <f>Úrvinnsla!Q464/Úrvinnsla!$P$478*-100</f>
        <v>-3.6194415718717683</v>
      </c>
      <c r="AI38" s="58">
        <f>Úrvinnsla!R464/Úrvinnsla!$P$478*100</f>
        <v>3.1211807840556549</v>
      </c>
      <c r="AJ38" s="57">
        <f>Úrvinnsla!W464/Úrvinnsla!$V$478*-100</f>
        <v>-3.622403697480868</v>
      </c>
      <c r="AK38" s="58">
        <f>Úrvinnsla!X464/Úrvinnsla!$V$478*100</f>
        <v>3.3212577240174381</v>
      </c>
      <c r="AL38" s="57">
        <f>Úrvinnsla!Q489/Úrvinnsla!$P$503*-100</f>
        <v>-3.8272634602909834</v>
      </c>
      <c r="AM38" s="58">
        <f>Úrvinnsla!R489/Úrvinnsla!$P$503*100</f>
        <v>3.2434436104160871</v>
      </c>
      <c r="AN38" s="57">
        <f>Úrvinnsla!W489/Úrvinnsla!$V$503*-100</f>
        <v>-3.5794440927663005</v>
      </c>
      <c r="AO38" s="58">
        <f>Úrvinnsla!X489/Úrvinnsla!$V$503*100</f>
        <v>3.2807460326594819</v>
      </c>
      <c r="AP38" s="10"/>
      <c r="AQ38" s="10"/>
    </row>
    <row r="39" spans="1:43" x14ac:dyDescent="0.25">
      <c r="A39" s="53" t="s">
        <v>21</v>
      </c>
      <c r="B39" s="57">
        <f>Úrvinnsla!Q265/Úrvinnsla!$P$278*-100</f>
        <v>-3.36657123111857</v>
      </c>
      <c r="C39" s="58">
        <f>Úrvinnsla!R265/Úrvinnsla!$P$278*100</f>
        <v>3.0309013722973637</v>
      </c>
      <c r="D39" s="57">
        <f>Úrvinnsla!W265/Úrvinnsla!$V$278*-100</f>
        <v>-3.182926443114531</v>
      </c>
      <c r="E39" s="58">
        <f>Úrvinnsla!X265/Úrvinnsla!$V$278*100</f>
        <v>3.1959089325860486</v>
      </c>
      <c r="F39" s="57">
        <f>Úrvinnsla!Q290/Úrvinnsla!$P$303*-100</f>
        <v>-3.5891934068077633</v>
      </c>
      <c r="G39" s="58">
        <f>Úrvinnsla!R290/Úrvinnsla!$P$303*100</f>
        <v>3.0430118014239733</v>
      </c>
      <c r="H39" s="57">
        <f>Úrvinnsla!W290/Úrvinnsla!$V$303*-100</f>
        <v>-3.2159590639250841</v>
      </c>
      <c r="I39" s="58">
        <f>Úrvinnsla!X290/Úrvinnsla!$V$303*100</f>
        <v>3.2353511532037609</v>
      </c>
      <c r="J39" s="57">
        <f>Úrvinnsla!Q315/Úrvinnsla!$P$328*-100</f>
        <v>-3.4741875670928075</v>
      </c>
      <c r="K39" s="58">
        <f>Úrvinnsla!R315/Úrvinnsla!$P$328*100</f>
        <v>2.9569630135649461</v>
      </c>
      <c r="L39" s="57">
        <f>Úrvinnsla!W315/Úrvinnsla!$V$328*-100</f>
        <v>-3.2266952300757836</v>
      </c>
      <c r="M39" s="58">
        <f>Úrvinnsla!X315/Úrvinnsla!$V$328*100</f>
        <v>3.2090494823914009</v>
      </c>
      <c r="N39" s="57">
        <f>Úrvinnsla!Q340/Úrvinnsla!$P$353*-100</f>
        <v>-3.1978746433139817</v>
      </c>
      <c r="O39" s="58">
        <f>Úrvinnsla!R340/Úrvinnsla!$P$353*100</f>
        <v>2.9715635147102235</v>
      </c>
      <c r="P39" s="57">
        <f>Úrvinnsla!W340/Úrvinnsla!$V$353*-100</f>
        <v>-3.2738715970015582</v>
      </c>
      <c r="Q39" s="58">
        <f>Úrvinnsla!X340/Úrvinnsla!$V$353*100</f>
        <v>3.2450404249837446</v>
      </c>
      <c r="R39" s="57">
        <f>Úrvinnsla!Q365/Úrvinnsla!$P$378*-100</f>
        <v>-3.1837774294670851</v>
      </c>
      <c r="S39" s="58">
        <f>Úrvinnsla!R365/Úrvinnsla!$P$378*100</f>
        <v>2.8605015673981193</v>
      </c>
      <c r="T39" s="57">
        <f>Úrvinnsla!W365/Úrvinnsla!$V$378*-100</f>
        <v>-3.3358696207899383</v>
      </c>
      <c r="U39" s="58">
        <f>Úrvinnsla!X365/Úrvinnsla!$V$378*100</f>
        <v>3.2351198621382409</v>
      </c>
      <c r="V39" s="57">
        <f>Úrvinnsla!Q390/Úrvinnsla!$P$403*-100</f>
        <v>-2.9479768786127165</v>
      </c>
      <c r="W39" s="58">
        <f>Úrvinnsla!R390/Úrvinnsla!$P$403*100</f>
        <v>2.764932562620424</v>
      </c>
      <c r="X39" s="57">
        <f>Úrvinnsla!W390/Úrvinnsla!$V$403*-100</f>
        <v>-3.3251213531940516</v>
      </c>
      <c r="Y39" s="58">
        <f>Úrvinnsla!X390/Úrvinnsla!$V$403*100</f>
        <v>3.1363334823763891</v>
      </c>
      <c r="Z39" s="57">
        <f>Úrvinnsla!Q415/Úrvinnsla!$P$428*-100</f>
        <v>-2.9545454545454546</v>
      </c>
      <c r="AA39" s="58">
        <f>Úrvinnsla!R415/Úrvinnsla!$P$428*100</f>
        <v>2.6420454545454546</v>
      </c>
      <c r="AB39" s="57">
        <f>Úrvinnsla!W415/Úrvinnsla!$V$428*-100</f>
        <v>-3.307885128252086</v>
      </c>
      <c r="AC39" s="58">
        <f>Úrvinnsla!X415/Úrvinnsla!$V$428*100</f>
        <v>3.1030022777478914</v>
      </c>
      <c r="AD39" s="57">
        <f>Úrvinnsla!Q440/Úrvinnsla!$P$453*-100</f>
        <v>-2.9038970866439655</v>
      </c>
      <c r="AE39" s="58">
        <f>Úrvinnsla!R440/Úrvinnsla!$P$453*100</f>
        <v>2.6390465380249717</v>
      </c>
      <c r="AF39" s="57">
        <f>Úrvinnsla!W440/Úrvinnsla!$V$453*-100</f>
        <v>-3.3541218273538167</v>
      </c>
      <c r="AG39" s="58">
        <f>Úrvinnsla!X440/Úrvinnsla!$V$453*100</f>
        <v>3.1860626705306148</v>
      </c>
      <c r="AH39" s="57">
        <f>Úrvinnsla!Q465/Úrvinnsla!$P$478*-100</f>
        <v>-3.0083670207765345</v>
      </c>
      <c r="AI39" s="58">
        <f>Úrvinnsla!R465/Úrvinnsla!$P$478*100</f>
        <v>2.7169314656388077</v>
      </c>
      <c r="AJ39" s="57">
        <f>Úrvinnsla!W465/Úrvinnsla!$V$478*-100</f>
        <v>-3.4047078130494728</v>
      </c>
      <c r="AK39" s="58">
        <f>Úrvinnsla!X465/Úrvinnsla!$V$478*100</f>
        <v>3.2369703431222057</v>
      </c>
      <c r="AL39" s="57">
        <f>Úrvinnsla!Q490/Úrvinnsla!$P$503*-100</f>
        <v>-3.2249096469279954</v>
      </c>
      <c r="AM39" s="58">
        <f>Úrvinnsla!R490/Úrvinnsla!$P$503*100</f>
        <v>2.8078954684459272</v>
      </c>
      <c r="AN39" s="57">
        <f>Úrvinnsla!W490/Úrvinnsla!$V$503*-100</f>
        <v>-3.4481813672698176</v>
      </c>
      <c r="AO39" s="58">
        <f>Úrvinnsla!X490/Úrvinnsla!$V$503*100</f>
        <v>3.2440253537105694</v>
      </c>
      <c r="AP39" s="10"/>
      <c r="AQ39" s="10"/>
    </row>
    <row r="40" spans="1:43" x14ac:dyDescent="0.25">
      <c r="A40" s="53" t="s">
        <v>22</v>
      </c>
      <c r="B40" s="57">
        <f>Úrvinnsla!Q266/Úrvinnsla!$P$278*-100</f>
        <v>-3.7121137328462832</v>
      </c>
      <c r="C40" s="58">
        <f>Úrvinnsla!R266/Úrvinnsla!$P$278*100</f>
        <v>3.4751703030901373</v>
      </c>
      <c r="D40" s="57">
        <f>Úrvinnsla!W266/Úrvinnsla!$V$278*-100</f>
        <v>-3.2886862353946991</v>
      </c>
      <c r="E40" s="58">
        <f>Úrvinnsla!X266/Úrvinnsla!$V$278*100</f>
        <v>3.4663246888952219</v>
      </c>
      <c r="F40" s="57">
        <f>Úrvinnsla!Q291/Úrvinnsla!$P$303*-100</f>
        <v>-3.5014142202282259</v>
      </c>
      <c r="G40" s="58">
        <f>Úrvinnsla!R291/Úrvinnsla!$P$303*100</f>
        <v>3.1893104457232027</v>
      </c>
      <c r="H40" s="57">
        <f>Úrvinnsla!W291/Úrvinnsla!$V$303*-100</f>
        <v>-3.2046991411181098</v>
      </c>
      <c r="I40" s="58">
        <f>Úrvinnsla!X291/Úrvinnsla!$V$303*100</f>
        <v>3.3504525863417136</v>
      </c>
      <c r="J40" s="57">
        <f>Úrvinnsla!Q316/Úrvinnsla!$P$328*-100</f>
        <v>-3.4546696594125113</v>
      </c>
      <c r="K40" s="58">
        <f>Úrvinnsla!R316/Úrvinnsla!$P$328*100</f>
        <v>3.0545525519664292</v>
      </c>
      <c r="L40" s="57">
        <f>Úrvinnsla!W316/Úrvinnsla!$V$328*-100</f>
        <v>-3.1384664916538711</v>
      </c>
      <c r="M40" s="58">
        <f>Úrvinnsla!X316/Úrvinnsla!$V$328*100</f>
        <v>3.2390782109069294</v>
      </c>
      <c r="N40" s="57">
        <f>Úrvinnsla!Q341/Úrvinnsla!$P$353*-100</f>
        <v>-3.1978746433139817</v>
      </c>
      <c r="O40" s="58">
        <f>Úrvinnsla!R341/Úrvinnsla!$P$353*100</f>
        <v>2.9715635147102235</v>
      </c>
      <c r="P40" s="57">
        <f>Úrvinnsla!W341/Úrvinnsla!$V$353*-100</f>
        <v>-3.0462893668183879</v>
      </c>
      <c r="Q40" s="58">
        <f>Úrvinnsla!X341/Úrvinnsla!$V$353*100</f>
        <v>3.1337030266596329</v>
      </c>
      <c r="R40" s="57">
        <f>Úrvinnsla!Q366/Úrvinnsla!$P$378*-100</f>
        <v>-3.1054075235109715</v>
      </c>
      <c r="S40" s="58">
        <f>Úrvinnsla!R366/Úrvinnsla!$P$378*100</f>
        <v>2.8702978056426334</v>
      </c>
      <c r="T40" s="57">
        <f>Úrvinnsla!W366/Úrvinnsla!$V$378*-100</f>
        <v>-3.0372292914134138</v>
      </c>
      <c r="U40" s="58">
        <f>Úrvinnsla!X366/Úrvinnsla!$V$378*100</f>
        <v>3.0339210903830596</v>
      </c>
      <c r="V40" s="57">
        <f>Úrvinnsla!Q391/Úrvinnsla!$P$403*-100</f>
        <v>-3.0828516377649327</v>
      </c>
      <c r="W40" s="58">
        <f>Úrvinnsla!R391/Úrvinnsla!$P$403*100</f>
        <v>2.9190751445086702</v>
      </c>
      <c r="X40" s="57">
        <f>Úrvinnsla!W391/Úrvinnsla!$V$403*-100</f>
        <v>-3.1594205439779297</v>
      </c>
      <c r="Y40" s="58">
        <f>Úrvinnsla!X391/Úrvinnsla!$V$403*100</f>
        <v>3.0393093753926994</v>
      </c>
      <c r="Z40" s="57">
        <f>Úrvinnsla!Q416/Úrvinnsla!$P$428*-100</f>
        <v>-3.2859848484848486</v>
      </c>
      <c r="AA40" s="58">
        <f>Úrvinnsla!R416/Úrvinnsla!$P$428*100</f>
        <v>2.9261363636363638</v>
      </c>
      <c r="AB40" s="57">
        <f>Úrvinnsla!W416/Úrvinnsla!$V$428*-100</f>
        <v>-3.2249018508132359</v>
      </c>
      <c r="AC40" s="58">
        <f>Úrvinnsla!X416/Úrvinnsla!$V$428*100</f>
        <v>3.0803964883766182</v>
      </c>
      <c r="AD40" s="57">
        <f>Úrvinnsla!Q441/Úrvinnsla!$P$453*-100</f>
        <v>-3.187665531592887</v>
      </c>
      <c r="AE40" s="58">
        <f>Úrvinnsla!R441/Úrvinnsla!$P$453*100</f>
        <v>2.8376844494892168</v>
      </c>
      <c r="AF40" s="57">
        <f>Úrvinnsla!W441/Úrvinnsla!$V$453*-100</f>
        <v>-3.230407691742788</v>
      </c>
      <c r="AG40" s="58">
        <f>Úrvinnsla!X441/Úrvinnsla!$V$453*100</f>
        <v>3.0578292970890457</v>
      </c>
      <c r="AH40" s="57">
        <f>Úrvinnsla!Q466/Úrvinnsla!$P$478*-100</f>
        <v>-2.8673498166776348</v>
      </c>
      <c r="AI40" s="58">
        <f>Úrvinnsla!R466/Úrvinnsla!$P$478*100</f>
        <v>2.9143555513772679</v>
      </c>
      <c r="AJ40" s="57">
        <f>Úrvinnsla!W466/Úrvinnsla!$V$478*-100</f>
        <v>-3.2646009746077285</v>
      </c>
      <c r="AK40" s="58">
        <f>Úrvinnsla!X466/Úrvinnsla!$V$478*100</f>
        <v>3.1133302446566824</v>
      </c>
      <c r="AL40" s="57">
        <f>Úrvinnsla!Q491/Úrvinnsla!$P$503*-100</f>
        <v>-2.9283662311185248</v>
      </c>
      <c r="AM40" s="58">
        <f>Úrvinnsla!R491/Úrvinnsla!$P$503*100</f>
        <v>2.7986284867018809</v>
      </c>
      <c r="AN40" s="57">
        <f>Úrvinnsla!W491/Úrvinnsla!$V$503*-100</f>
        <v>-3.2807460326594819</v>
      </c>
      <c r="AO40" s="58">
        <f>Úrvinnsla!X491/Úrvinnsla!$V$503*100</f>
        <v>3.1185173614821999</v>
      </c>
      <c r="AP40" s="10"/>
      <c r="AQ40" s="10"/>
    </row>
    <row r="41" spans="1:43" x14ac:dyDescent="0.25">
      <c r="A41" s="53" t="s">
        <v>23</v>
      </c>
      <c r="B41" s="57">
        <f>Úrvinnsla!Q267/Úrvinnsla!$P$278*-100</f>
        <v>-3.5640240892486923</v>
      </c>
      <c r="C41" s="58">
        <f>Úrvinnsla!R267/Úrvinnsla!$P$278*100</f>
        <v>3.4652976601836314</v>
      </c>
      <c r="D41" s="57">
        <f>Úrvinnsla!W267/Úrvinnsla!$V$278*-100</f>
        <v>-3.3061017700516135</v>
      </c>
      <c r="E41" s="58">
        <f>Úrvinnsla!X267/Úrvinnsla!$V$278*100</f>
        <v>3.3725974478325571</v>
      </c>
      <c r="F41" s="57">
        <f>Úrvinnsla!Q292/Úrvinnsla!$P$303*-100</f>
        <v>-3.6477128645274552</v>
      </c>
      <c r="G41" s="58">
        <f>Úrvinnsla!R292/Úrvinnsla!$P$303*100</f>
        <v>3.4916609772749441</v>
      </c>
      <c r="H41" s="57">
        <f>Úrvinnsla!W292/Úrvinnsla!$V$303*-100</f>
        <v>-3.2882102352698319</v>
      </c>
      <c r="I41" s="58">
        <f>Úrvinnsla!X292/Úrvinnsla!$V$303*100</f>
        <v>3.3557697721116733</v>
      </c>
      <c r="J41" s="57">
        <f>Úrvinnsla!Q317/Úrvinnsla!$P$328*-100</f>
        <v>-3.679125597735923</v>
      </c>
      <c r="K41" s="58">
        <f>Úrvinnsla!R317/Úrvinnsla!$P$328*100</f>
        <v>3.5034644286132526</v>
      </c>
      <c r="L41" s="57">
        <f>Úrvinnsla!W317/Úrvinnsla!$V$328*-100</f>
        <v>-3.2217420377433257</v>
      </c>
      <c r="M41" s="58">
        <f>Úrvinnsla!X317/Úrvinnsla!$V$328*100</f>
        <v>3.3542399326365846</v>
      </c>
      <c r="N41" s="57">
        <f>Úrvinnsla!Q342/Úrvinnsla!$P$353*-100</f>
        <v>-3.748893043392699</v>
      </c>
      <c r="O41" s="58">
        <f>Úrvinnsla!R342/Úrvinnsla!$P$353*100</f>
        <v>3.4143461576306211</v>
      </c>
      <c r="P41" s="57">
        <f>Úrvinnsla!W342/Úrvinnsla!$V$353*-100</f>
        <v>-3.2042473837244971</v>
      </c>
      <c r="Q41" s="58">
        <f>Úrvinnsla!X342/Úrvinnsla!$V$353*100</f>
        <v>3.3207989301794893</v>
      </c>
      <c r="R41" s="57">
        <f>Úrvinnsla!Q367/Úrvinnsla!$P$378*-100</f>
        <v>-3.6442006269592477</v>
      </c>
      <c r="S41" s="58">
        <f>Úrvinnsla!R367/Úrvinnsla!$P$378*100</f>
        <v>3.2425548589341693</v>
      </c>
      <c r="T41" s="57">
        <f>Úrvinnsla!W367/Úrvinnsla!$V$378*-100</f>
        <v>-3.2212855669203955</v>
      </c>
      <c r="U41" s="58">
        <f>Úrvinnsla!X367/Úrvinnsla!$V$378*100</f>
        <v>3.3178248878970966</v>
      </c>
      <c r="V41" s="57">
        <f>Úrvinnsla!Q392/Úrvinnsla!$P$403*-100</f>
        <v>-3.3815028901734099</v>
      </c>
      <c r="W41" s="58">
        <f>Úrvinnsla!R392/Úrvinnsla!$P$403*100</f>
        <v>3.2562620423892104</v>
      </c>
      <c r="X41" s="57">
        <f>Úrvinnsla!W392/Úrvinnsla!$V$403*-100</f>
        <v>-3.1605895091223113</v>
      </c>
      <c r="Y41" s="58">
        <f>Úrvinnsla!X392/Úrvinnsla!$V$403*100</f>
        <v>3.2310196590713156</v>
      </c>
      <c r="Z41" s="57">
        <f>Úrvinnsla!Q417/Úrvinnsla!$P$428*-100</f>
        <v>-3.1912878787878789</v>
      </c>
      <c r="AA41" s="58">
        <f>Úrvinnsla!R417/Úrvinnsla!$P$428*100</f>
        <v>3.0965909090909092</v>
      </c>
      <c r="AB41" s="57">
        <f>Úrvinnsla!W417/Úrvinnsla!$V$428*-100</f>
        <v>-3.0869779207252166</v>
      </c>
      <c r="AC41" s="58">
        <f>Úrvinnsla!X417/Úrvinnsla!$V$428*100</f>
        <v>3.104146874678082</v>
      </c>
      <c r="AD41" s="57">
        <f>Úrvinnsla!Q442/Úrvinnsla!$P$453*-100</f>
        <v>-3.159288687097995</v>
      </c>
      <c r="AE41" s="58">
        <f>Úrvinnsla!R442/Úrvinnsla!$P$453*100</f>
        <v>2.9133560348089294</v>
      </c>
      <c r="AF41" s="57">
        <f>Úrvinnsla!W442/Úrvinnsla!$V$453*-100</f>
        <v>-3.0273244417329015</v>
      </c>
      <c r="AG41" s="58">
        <f>Úrvinnsla!X442/Úrvinnsla!$V$453*100</f>
        <v>3.0117895616904211</v>
      </c>
      <c r="AH41" s="57">
        <f>Úrvinnsla!Q467/Úrvinnsla!$P$478*-100</f>
        <v>-3.1305819309955818</v>
      </c>
      <c r="AI41" s="58">
        <f>Úrvinnsla!R467/Úrvinnsla!$P$478*100</f>
        <v>2.8203440819780012</v>
      </c>
      <c r="AJ41" s="57">
        <f>Úrvinnsla!W467/Úrvinnsla!$V$478*-100</f>
        <v>-2.9511747204840661</v>
      </c>
      <c r="AK41" s="58">
        <f>Úrvinnsla!X467/Úrvinnsla!$V$478*100</f>
        <v>2.9330333967814504</v>
      </c>
      <c r="AL41" s="57">
        <f>Úrvinnsla!Q492/Úrvinnsla!$P$503*-100</f>
        <v>-3.1229728477434899</v>
      </c>
      <c r="AM41" s="58">
        <f>Úrvinnsla!R492/Úrvinnsla!$P$503*100</f>
        <v>2.7800945232137892</v>
      </c>
      <c r="AN41" s="57">
        <f>Úrvinnsla!W492/Úrvinnsla!$V$503*-100</f>
        <v>-2.9105248590775434</v>
      </c>
      <c r="AO41" s="58">
        <f>Úrvinnsla!X492/Úrvinnsla!$V$503*100</f>
        <v>2.8420161296952458</v>
      </c>
      <c r="AP41" s="10"/>
      <c r="AQ41" s="10"/>
    </row>
    <row r="42" spans="1:43" x14ac:dyDescent="0.25">
      <c r="A42" s="53" t="s">
        <v>24</v>
      </c>
      <c r="B42" s="57">
        <f>Úrvinnsla!Q268/Úrvinnsla!$P$278*-100</f>
        <v>-3.7910948760983318</v>
      </c>
      <c r="C42" s="58">
        <f>Úrvinnsla!R268/Úrvinnsla!$P$278*100</f>
        <v>2.6853588705696518</v>
      </c>
      <c r="D42" s="57">
        <f>Úrvinnsla!W268/Úrvinnsla!$V$278*-100</f>
        <v>-3.0743168360723221</v>
      </c>
      <c r="E42" s="58">
        <f>Úrvinnsla!X268/Úrvinnsla!$V$278*100</f>
        <v>3.0531015483993542</v>
      </c>
      <c r="F42" s="57">
        <f>Úrvinnsla!Q293/Úrvinnsla!$P$303*-100</f>
        <v>-3.6379596215741739</v>
      </c>
      <c r="G42" s="58">
        <f>Úrvinnsla!R293/Úrvinnsla!$P$303*100</f>
        <v>2.7309080269189505</v>
      </c>
      <c r="H42" s="57">
        <f>Úrvinnsla!W293/Úrvinnsla!$V$303*-100</f>
        <v>-3.0842805222101974</v>
      </c>
      <c r="I42" s="58">
        <f>Úrvinnsla!X293/Úrvinnsla!$V$303*100</f>
        <v>3.1011704064206582</v>
      </c>
      <c r="J42" s="57">
        <f>Úrvinnsla!Q318/Úrvinnsla!$P$328*-100</f>
        <v>-3.5912950131745878</v>
      </c>
      <c r="K42" s="58">
        <f>Úrvinnsla!R318/Úrvinnsla!$P$328*100</f>
        <v>3.0447935981262808</v>
      </c>
      <c r="L42" s="57">
        <f>Úrvinnsla!W318/Úrvinnsla!$V$328*-100</f>
        <v>-3.1257739363019468</v>
      </c>
      <c r="M42" s="58">
        <f>Úrvinnsla!X318/Úrvinnsla!$V$328*100</f>
        <v>3.1536356431720245</v>
      </c>
      <c r="N42" s="57">
        <f>Úrvinnsla!Q343/Úrvinnsla!$P$353*-100</f>
        <v>-3.6603365148086193</v>
      </c>
      <c r="O42" s="58">
        <f>Úrvinnsla!R343/Úrvinnsla!$P$353*100</f>
        <v>3.1585161861655027</v>
      </c>
      <c r="P42" s="57">
        <f>Úrvinnsla!W343/Úrvinnsla!$V$353*-100</f>
        <v>-3.1606939111018417</v>
      </c>
      <c r="Q42" s="58">
        <f>Úrvinnsla!X343/Úrvinnsla!$V$353*100</f>
        <v>3.1775632138782219</v>
      </c>
      <c r="R42" s="57">
        <f>Úrvinnsla!Q368/Úrvinnsla!$P$378*-100</f>
        <v>-3.6148119122257052</v>
      </c>
      <c r="S42" s="58">
        <f>Úrvinnsla!R368/Úrvinnsla!$P$378*100</f>
        <v>3.1543887147335421</v>
      </c>
      <c r="T42" s="57">
        <f>Úrvinnsla!W368/Úrvinnsla!$V$378*-100</f>
        <v>-3.1391820322579673</v>
      </c>
      <c r="U42" s="58">
        <f>Úrvinnsla!X368/Úrvinnsla!$V$378*100</f>
        <v>3.1316633935526168</v>
      </c>
      <c r="V42" s="57">
        <f>Úrvinnsla!Q393/Úrvinnsla!$P$403*-100</f>
        <v>-3.3622350674373793</v>
      </c>
      <c r="W42" s="58">
        <f>Úrvinnsla!R393/Úrvinnsla!$P$403*100</f>
        <v>3.2562620423892104</v>
      </c>
      <c r="X42" s="57">
        <f>Úrvinnsla!W393/Úrvinnsla!$V$403*-100</f>
        <v>-3.0998033216144578</v>
      </c>
      <c r="Y42" s="58">
        <f>Úrvinnsla!X393/Úrvinnsla!$V$403*100</f>
        <v>3.1012645280449349</v>
      </c>
      <c r="Z42" s="57">
        <f>Úrvinnsla!Q418/Úrvinnsla!$P$428*-100</f>
        <v>-3.3238636363636367</v>
      </c>
      <c r="AA42" s="58">
        <f>Úrvinnsla!R418/Úrvinnsla!$P$428*100</f>
        <v>3.2670454545454546</v>
      </c>
      <c r="AB42" s="57">
        <f>Úrvinnsla!W418/Úrvinnsla!$V$428*-100</f>
        <v>-3.0672336236794213</v>
      </c>
      <c r="AC42" s="58">
        <f>Úrvinnsla!X418/Úrvinnsla!$V$428*100</f>
        <v>3.0741012052605674</v>
      </c>
      <c r="AD42" s="57">
        <f>Úrvinnsla!Q443/Úrvinnsla!$P$453*-100</f>
        <v>-3.3200908059023835</v>
      </c>
      <c r="AE42" s="58">
        <f>Úrvinnsla!R443/Úrvinnsla!$P$453*100</f>
        <v>3.2538781687476348</v>
      </c>
      <c r="AF42" s="57">
        <f>Úrvinnsla!W443/Úrvinnsla!$V$453*-100</f>
        <v>-3.0075527762242897</v>
      </c>
      <c r="AG42" s="58">
        <f>Úrvinnsla!X443/Úrvinnsla!$V$453*100</f>
        <v>3.0679975822077608</v>
      </c>
      <c r="AH42" s="57">
        <f>Úrvinnsla!Q468/Úrvinnsla!$P$478*-100</f>
        <v>-3.4596220738930148</v>
      </c>
      <c r="AI42" s="58">
        <f>Úrvinnsla!R468/Úrvinnsla!$P$478*100</f>
        <v>3.2715991350944815</v>
      </c>
      <c r="AJ42" s="57">
        <f>Úrvinnsla!W468/Úrvinnsla!$V$478*-100</f>
        <v>-2.9637340984320315</v>
      </c>
      <c r="AK42" s="58">
        <f>Úrvinnsla!X468/Úrvinnsla!$V$478*100</f>
        <v>3.038532171544357</v>
      </c>
      <c r="AL42" s="57">
        <f>Úrvinnsla!Q493/Úrvinnsla!$P$503*-100</f>
        <v>-3.3546473913446389</v>
      </c>
      <c r="AM42" s="58">
        <f>Úrvinnsla!R493/Úrvinnsla!$P$503*100</f>
        <v>3.1137058659994441</v>
      </c>
      <c r="AN42" s="57">
        <f>Úrvinnsla!W493/Úrvinnsla!$V$503*-100</f>
        <v>-2.955466585552331</v>
      </c>
      <c r="AO42" s="58">
        <f>Úrvinnsla!X493/Úrvinnsla!$V$503*100</f>
        <v>3.0448019686668477</v>
      </c>
      <c r="AP42" s="10"/>
      <c r="AQ42" s="10"/>
    </row>
    <row r="43" spans="1:43" x14ac:dyDescent="0.25">
      <c r="A43" s="53" t="s">
        <v>25</v>
      </c>
      <c r="B43" s="57">
        <f>Úrvinnsla!Q269/Úrvinnsla!$P$278*-100</f>
        <v>-3.1000098726429068</v>
      </c>
      <c r="C43" s="58">
        <f>Úrvinnsla!R269/Úrvinnsla!$P$278*100</f>
        <v>2.6458682989436273</v>
      </c>
      <c r="D43" s="57">
        <f>Úrvinnsla!W269/Úrvinnsla!$V$278*-100</f>
        <v>-2.6158133054684778</v>
      </c>
      <c r="E43" s="58">
        <f>Úrvinnsla!X269/Úrvinnsla!$V$278*100</f>
        <v>2.5863652195940596</v>
      </c>
      <c r="F43" s="57">
        <f>Úrvinnsla!Q294/Úrvinnsla!$P$303*-100</f>
        <v>-3.1893104457232027</v>
      </c>
      <c r="G43" s="58">
        <f>Úrvinnsla!R294/Úrvinnsla!$P$303*100</f>
        <v>2.6723885691992586</v>
      </c>
      <c r="H43" s="57">
        <f>Úrvinnsla!W294/Úrvinnsla!$V$303*-100</f>
        <v>-2.6711039103209702</v>
      </c>
      <c r="I43" s="58">
        <f>Úrvinnsla!X294/Úrvinnsla!$V$303*100</f>
        <v>2.6151170719196291</v>
      </c>
      <c r="J43" s="57">
        <f>Úrvinnsla!Q319/Úrvinnsla!$P$328*-100</f>
        <v>-3.2204547672489507</v>
      </c>
      <c r="K43" s="58">
        <f>Úrvinnsla!R319/Úrvinnsla!$P$328*100</f>
        <v>2.5470869522787156</v>
      </c>
      <c r="L43" s="57">
        <f>Úrvinnsla!W319/Úrvinnsla!$V$328*-100</f>
        <v>-2.7069196096884443</v>
      </c>
      <c r="M43" s="58">
        <f>Úrvinnsla!X319/Úrvinnsla!$V$328*100</f>
        <v>2.6676036455495566</v>
      </c>
      <c r="N43" s="57">
        <f>Úrvinnsla!Q344/Úrvinnsla!$P$353*-100</f>
        <v>-3.1388369575912622</v>
      </c>
      <c r="O43" s="58">
        <f>Úrvinnsla!R344/Úrvinnsla!$P$353*100</f>
        <v>2.5091016432155859</v>
      </c>
      <c r="P43" s="57">
        <f>Úrvinnsla!W344/Úrvinnsla!$V$353*-100</f>
        <v>-2.7171846053810009</v>
      </c>
      <c r="Q43" s="58">
        <f>Úrvinnsla!X344/Úrvinnsla!$V$353*100</f>
        <v>2.7389613416923284</v>
      </c>
      <c r="R43" s="57">
        <f>Úrvinnsla!Q369/Úrvinnsla!$P$378*-100</f>
        <v>-3.115203761755486</v>
      </c>
      <c r="S43" s="58">
        <f>Úrvinnsla!R369/Úrvinnsla!$P$378*100</f>
        <v>2.5862068965517242</v>
      </c>
      <c r="T43" s="57">
        <f>Úrvinnsla!W369/Úrvinnsla!$V$378*-100</f>
        <v>-2.7752799189190003</v>
      </c>
      <c r="U43" s="58">
        <f>Úrvinnsla!X369/Úrvinnsla!$V$378*100</f>
        <v>2.756633694929731</v>
      </c>
      <c r="V43" s="57">
        <f>Úrvinnsla!Q394/Úrvinnsla!$P$403*-100</f>
        <v>-3.535645472061657</v>
      </c>
      <c r="W43" s="58">
        <f>Úrvinnsla!R394/Úrvinnsla!$P$403*100</f>
        <v>2.5337186897880537</v>
      </c>
      <c r="X43" s="57">
        <f>Úrvinnsla!W394/Úrvinnsla!$V$403*-100</f>
        <v>-2.8055163465163377</v>
      </c>
      <c r="Y43" s="58">
        <f>Úrvinnsla!X394/Úrvinnsla!$V$403*100</f>
        <v>2.7745387701902198</v>
      </c>
      <c r="Z43" s="57">
        <f>Úrvinnsla!Q419/Úrvinnsla!$P$428*-100</f>
        <v>-3.4185606060606064</v>
      </c>
      <c r="AA43" s="58">
        <f>Úrvinnsla!R419/Úrvinnsla!$P$428*100</f>
        <v>2.5946969696969697</v>
      </c>
      <c r="AB43" s="57">
        <f>Úrvinnsla!W419/Úrvinnsla!$V$428*-100</f>
        <v>-2.7985394943170765</v>
      </c>
      <c r="AC43" s="58">
        <f>Úrvinnsla!X419/Úrvinnsla!$V$428*100</f>
        <v>2.7925303604335734</v>
      </c>
      <c r="AD43" s="57">
        <f>Úrvinnsla!Q444/Úrvinnsla!$P$453*-100</f>
        <v>-3.3484676503972759</v>
      </c>
      <c r="AE43" s="58">
        <f>Úrvinnsla!R444/Úrvinnsla!$P$453*100</f>
        <v>2.8471433976541811</v>
      </c>
      <c r="AF43" s="57">
        <f>Úrvinnsla!W444/Úrvinnsla!$V$453*-100</f>
        <v>-2.8324323102908693</v>
      </c>
      <c r="AG43" s="58">
        <f>Úrvinnsla!X444/Úrvinnsla!$V$453*100</f>
        <v>2.8338445721129131</v>
      </c>
      <c r="AH43" s="57">
        <f>Úrvinnsla!Q469/Úrvinnsla!$P$478*-100</f>
        <v>-3.3562094575538213</v>
      </c>
      <c r="AI43" s="58">
        <f>Úrvinnsla!R469/Úrvinnsla!$P$478*100</f>
        <v>2.8955532574974145</v>
      </c>
      <c r="AJ43" s="57">
        <f>Úrvinnsla!W469/Úrvinnsla!$V$478*-100</f>
        <v>-2.8638172694237758</v>
      </c>
      <c r="AK43" s="58">
        <f>Úrvinnsla!X469/Úrvinnsla!$V$478*100</f>
        <v>2.8481878213107525</v>
      </c>
      <c r="AL43" s="57">
        <f>Úrvinnsla!Q494/Úrvinnsla!$P$503*-100</f>
        <v>-3.3917153183208231</v>
      </c>
      <c r="AM43" s="58">
        <f>Úrvinnsla!R494/Úrvinnsla!$P$503*100</f>
        <v>2.9098322676304327</v>
      </c>
      <c r="AN43" s="57">
        <f>Úrvinnsla!W494/Úrvinnsla!$V$503*-100</f>
        <v>-2.8255740346434943</v>
      </c>
      <c r="AO43" s="58">
        <f>Úrvinnsla!X494/Úrvinnsla!$V$503*100</f>
        <v>2.8077617650040967</v>
      </c>
      <c r="AP43" s="10"/>
      <c r="AQ43" s="10"/>
    </row>
    <row r="44" spans="1:43" x14ac:dyDescent="0.25">
      <c r="A44" s="53" t="s">
        <v>26</v>
      </c>
      <c r="B44" s="57">
        <f>Úrvinnsla!Q270/Úrvinnsla!$P$278*-100</f>
        <v>-2.6063777273176032</v>
      </c>
      <c r="C44" s="58">
        <f>Úrvinnsla!R270/Úrvinnsla!$P$278*100</f>
        <v>2.1719814394313355</v>
      </c>
      <c r="D44" s="57">
        <f>Úrvinnsla!W270/Úrvinnsla!$V$278*-100</f>
        <v>-2.0961970805230994</v>
      </c>
      <c r="E44" s="58">
        <f>Úrvinnsla!X270/Úrvinnsla!$V$278*100</f>
        <v>2.047116937399069</v>
      </c>
      <c r="F44" s="57">
        <f>Úrvinnsla!Q295/Úrvinnsla!$P$303*-100</f>
        <v>-2.5748561396664393</v>
      </c>
      <c r="G44" s="58">
        <f>Úrvinnsla!R295/Úrvinnsla!$P$303*100</f>
        <v>2.1554666926753145</v>
      </c>
      <c r="H44" s="57">
        <f>Úrvinnsla!W295/Úrvinnsla!$V$303*-100</f>
        <v>-2.1709756723112243</v>
      </c>
      <c r="I44" s="58">
        <f>Úrvinnsla!X295/Úrvinnsla!$V$303*100</f>
        <v>2.1290637374186003</v>
      </c>
      <c r="J44" s="57">
        <f>Úrvinnsla!Q320/Úrvinnsla!$P$328*-100</f>
        <v>-2.7032302137210888</v>
      </c>
      <c r="K44" s="58">
        <f>Úrvinnsla!R320/Úrvinnsla!$P$328*100</f>
        <v>2.2348004293939692</v>
      </c>
      <c r="L44" s="57">
        <f>Úrvinnsla!W320/Úrvinnsla!$V$328*-100</f>
        <v>-2.2478205953737183</v>
      </c>
      <c r="M44" s="58">
        <f>Úrvinnsla!X320/Úrvinnsla!$V$328*100</f>
        <v>2.1955025013621277</v>
      </c>
      <c r="N44" s="57">
        <f>Úrvinnsla!Q345/Úrvinnsla!$P$353*-100</f>
        <v>-2.8534881432647841</v>
      </c>
      <c r="O44" s="58">
        <f>Úrvinnsla!R345/Úrvinnsla!$P$353*100</f>
        <v>2.2631112860375873</v>
      </c>
      <c r="P44" s="57">
        <f>Úrvinnsla!W345/Úrvinnsla!$V$353*-100</f>
        <v>-2.3371652210185379</v>
      </c>
      <c r="Q44" s="58">
        <f>Úrvinnsla!X345/Úrvinnsla!$V$353*100</f>
        <v>2.2430038400667414</v>
      </c>
      <c r="R44" s="57">
        <f>Úrvinnsla!Q370/Úrvinnsla!$P$378*-100</f>
        <v>-3.0074451410658307</v>
      </c>
      <c r="S44" s="58">
        <f>Úrvinnsla!R370/Úrvinnsla!$P$378*100</f>
        <v>2.2433385579937304</v>
      </c>
      <c r="T44" s="57">
        <f>Úrvinnsla!W370/Úrvinnsla!$V$378*-100</f>
        <v>-2.3458152760693762</v>
      </c>
      <c r="U44" s="58">
        <f>Úrvinnsla!X370/Úrvinnsla!$V$378*100</f>
        <v>2.3028086626747708</v>
      </c>
      <c r="V44" s="57">
        <f>Úrvinnsla!Q395/Úrvinnsla!$P$403*-100</f>
        <v>-2.7745664739884393</v>
      </c>
      <c r="W44" s="58">
        <f>Úrvinnsla!R395/Úrvinnsla!$P$403*100</f>
        <v>2.3410404624277454</v>
      </c>
      <c r="X44" s="57">
        <f>Úrvinnsla!W395/Úrvinnsla!$V$403*-100</f>
        <v>-2.3455285622020967</v>
      </c>
      <c r="Y44" s="58">
        <f>Úrvinnsla!X395/Úrvinnsla!$V$403*100</f>
        <v>2.3084139188679744</v>
      </c>
      <c r="Z44" s="57">
        <f>Úrvinnsla!Q420/Úrvinnsla!$P$428*-100</f>
        <v>-2.9166666666666665</v>
      </c>
      <c r="AA44" s="58">
        <f>Úrvinnsla!R420/Úrvinnsla!$P$428*100</f>
        <v>2.3484848484848482</v>
      </c>
      <c r="AB44" s="57">
        <f>Úrvinnsla!W420/Úrvinnsla!$V$428*-100</f>
        <v>-2.3799031670997057</v>
      </c>
      <c r="AC44" s="58">
        <f>Úrvinnsla!X420/Úrvinnsla!$V$428*100</f>
        <v>2.3192395297995811</v>
      </c>
      <c r="AD44" s="57">
        <f>Úrvinnsla!Q445/Úrvinnsla!$P$453*-100</f>
        <v>-2.9511918274687856</v>
      </c>
      <c r="AE44" s="58">
        <f>Úrvinnsla!R445/Úrvinnsla!$P$453*100</f>
        <v>2.3363601967461221</v>
      </c>
      <c r="AF44" s="57">
        <f>Úrvinnsla!W445/Úrvinnsla!$V$453*-100</f>
        <v>-2.3906768123555961</v>
      </c>
      <c r="AG44" s="58">
        <f>Úrvinnsla!X445/Úrvinnsla!$V$453*100</f>
        <v>2.3607368617282694</v>
      </c>
      <c r="AH44" s="57">
        <f>Úrvinnsla!Q470/Úrvinnsla!$P$478*-100</f>
        <v>-2.9237566983171948</v>
      </c>
      <c r="AI44" s="58">
        <f>Úrvinnsla!R470/Úrvinnsla!$P$478*100</f>
        <v>2.2844787064021812</v>
      </c>
      <c r="AJ44" s="57">
        <f>Úrvinnsla!W470/Úrvinnsla!$V$478*-100</f>
        <v>-2.3943756314576135</v>
      </c>
      <c r="AK44" s="58">
        <f>Úrvinnsla!X470/Úrvinnsla!$V$478*100</f>
        <v>2.4200525819290086</v>
      </c>
      <c r="AL44" s="57">
        <f>Úrvinnsla!Q495/Úrvinnsla!$P$503*-100</f>
        <v>-2.8078954684459272</v>
      </c>
      <c r="AM44" s="58">
        <f>Úrvinnsla!R495/Úrvinnsla!$P$503*100</f>
        <v>2.2611435455472151</v>
      </c>
      <c r="AN44" s="57">
        <f>Úrvinnsla!W495/Úrvinnsla!$V$503*-100</f>
        <v>-2.4380886612572175</v>
      </c>
      <c r="AO44" s="58">
        <f>Úrvinnsla!X495/Úrvinnsla!$V$503*100</f>
        <v>2.4446654992779182</v>
      </c>
      <c r="AP44" s="10"/>
      <c r="AQ44" s="10"/>
    </row>
    <row r="45" spans="1:43" x14ac:dyDescent="0.25">
      <c r="A45" s="53" t="s">
        <v>27</v>
      </c>
      <c r="B45" s="57">
        <f>Úrvinnsla!Q271/Úrvinnsla!$P$278*-100</f>
        <v>-1.7869483660775991</v>
      </c>
      <c r="C45" s="58">
        <f>Úrvinnsla!R271/Úrvinnsla!$P$278*100</f>
        <v>1.4315332214433805</v>
      </c>
      <c r="D45" s="57">
        <f>Úrvinnsla!W271/Úrvinnsla!$V$278*-100</f>
        <v>-1.4068585541939773</v>
      </c>
      <c r="E45" s="58">
        <f>Úrvinnsla!X271/Úrvinnsla!$V$278*100</f>
        <v>1.505335486526709</v>
      </c>
      <c r="F45" s="57">
        <f>Úrvinnsla!Q296/Úrvinnsla!$P$303*-100</f>
        <v>-1.9799083195162392</v>
      </c>
      <c r="G45" s="58">
        <f>Úrvinnsla!R296/Úrvinnsla!$P$303*100</f>
        <v>1.5312591436652687</v>
      </c>
      <c r="H45" s="57">
        <f>Úrvinnsla!W296/Úrvinnsla!$V$303*-100</f>
        <v>-1.4622260867389387</v>
      </c>
      <c r="I45" s="58">
        <f>Úrvinnsla!X296/Úrvinnsla!$V$303*100</f>
        <v>1.5851469107150677</v>
      </c>
      <c r="J45" s="57">
        <f>Úrvinnsla!Q321/Úrvinnsla!$P$328*-100</f>
        <v>-2.0688982141114471</v>
      </c>
      <c r="K45" s="58">
        <f>Úrvinnsla!R321/Úrvinnsla!$P$328*100</f>
        <v>1.6785400605055136</v>
      </c>
      <c r="L45" s="57">
        <f>Úrvinnsla!W321/Úrvinnsla!$V$328*-100</f>
        <v>-1.5457055822477588</v>
      </c>
      <c r="M45" s="58">
        <f>Úrvinnsla!X321/Úrvinnsla!$V$328*100</f>
        <v>1.6543662390410621</v>
      </c>
      <c r="N45" s="57">
        <f>Úrvinnsla!Q346/Úrvinnsla!$P$353*-100</f>
        <v>-2.2139132146019875</v>
      </c>
      <c r="O45" s="58">
        <f>Úrvinnsla!R346/Úrvinnsla!$P$353*100</f>
        <v>1.9187247859883894</v>
      </c>
      <c r="P45" s="57">
        <f>Úrvinnsla!W346/Úrvinnsla!$V$353*-100</f>
        <v>-1.6663803997104616</v>
      </c>
      <c r="Q45" s="58">
        <f>Úrvinnsla!X346/Úrvinnsla!$V$353*100</f>
        <v>1.7402986173306014</v>
      </c>
      <c r="R45" s="57">
        <f>Úrvinnsla!Q371/Úrvinnsla!$P$378*-100</f>
        <v>-2.1845611285266457</v>
      </c>
      <c r="S45" s="58">
        <f>Úrvinnsla!R371/Úrvinnsla!$P$378*100</f>
        <v>2.0376175548589339</v>
      </c>
      <c r="T45" s="57">
        <f>Úrvinnsla!W371/Úrvinnsla!$V$378*-100</f>
        <v>-1.7443241796413309</v>
      </c>
      <c r="U45" s="58">
        <f>Úrvinnsla!X371/Úrvinnsla!$V$378*100</f>
        <v>1.7780076810413012</v>
      </c>
      <c r="V45" s="57">
        <f>Úrvinnsla!Q396/Úrvinnsla!$P$403*-100</f>
        <v>-2.3025048169556839</v>
      </c>
      <c r="W45" s="58">
        <f>Úrvinnsla!R396/Úrvinnsla!$P$403*100</f>
        <v>1.9749518304431599</v>
      </c>
      <c r="X45" s="57">
        <f>Úrvinnsla!W396/Úrvinnsla!$V$403*-100</f>
        <v>-1.7946537379121699</v>
      </c>
      <c r="Y45" s="58">
        <f>Úrvinnsla!X396/Úrvinnsla!$V$403*100</f>
        <v>1.7993295984896969</v>
      </c>
      <c r="Z45" s="57">
        <f>Úrvinnsla!Q421/Úrvinnsla!$P$428*-100</f>
        <v>-2.2632575757575757</v>
      </c>
      <c r="AA45" s="58">
        <f>Úrvinnsla!R421/Úrvinnsla!$P$428*100</f>
        <v>1.9412878787878789</v>
      </c>
      <c r="AB45" s="57">
        <f>Úrvinnsla!W421/Úrvinnsla!$V$428*-100</f>
        <v>-1.8462348483981366</v>
      </c>
      <c r="AC45" s="58">
        <f>Úrvinnsla!X421/Úrvinnsla!$V$428*100</f>
        <v>1.8559639223047604</v>
      </c>
      <c r="AD45" s="57">
        <f>Úrvinnsla!Q446/Úrvinnsla!$P$453*-100</f>
        <v>-2.4120317820658341</v>
      </c>
      <c r="AE45" s="58">
        <f>Úrvinnsla!R446/Úrvinnsla!$P$453*100</f>
        <v>1.9769201664774878</v>
      </c>
      <c r="AF45" s="57">
        <f>Úrvinnsla!W446/Úrvinnsla!$V$453*-100</f>
        <v>-1.9181340066997701</v>
      </c>
      <c r="AG45" s="58">
        <f>Úrvinnsla!X446/Úrvinnsla!$V$453*100</f>
        <v>1.9057061026657853</v>
      </c>
      <c r="AH45" s="57">
        <f>Úrvinnsla!Q471/Úrvinnsla!$P$478*-100</f>
        <v>-2.4819027921406409</v>
      </c>
      <c r="AI45" s="58">
        <f>Úrvinnsla!R471/Úrvinnsla!$P$478*100</f>
        <v>1.9554385635047478</v>
      </c>
      <c r="AJ45" s="57">
        <f>Úrvinnsla!W471/Úrvinnsla!$V$478*-100</f>
        <v>-1.9846608130662187</v>
      </c>
      <c r="AK45" s="58">
        <f>Úrvinnsla!X471/Úrvinnsla!$V$478*100</f>
        <v>1.9480990683732535</v>
      </c>
      <c r="AL45" s="57">
        <f>Úrvinnsla!Q496/Úrvinnsla!$P$503*-100</f>
        <v>-2.5206190343805024</v>
      </c>
      <c r="AM45" s="58">
        <f>Úrvinnsla!R496/Úrvinnsla!$P$503*100</f>
        <v>1.9367991845056065</v>
      </c>
      <c r="AN45" s="57">
        <f>Úrvinnsla!W496/Úrvinnsla!$V$503*-100</f>
        <v>-2.0015510376332153</v>
      </c>
      <c r="AO45" s="58">
        <f>Úrvinnsla!X496/Úrvinnsla!$V$503*100</f>
        <v>2.0078538407363866</v>
      </c>
      <c r="AP45" s="10"/>
      <c r="AQ45" s="10"/>
    </row>
    <row r="46" spans="1:43" x14ac:dyDescent="0.25">
      <c r="A46" s="53" t="s">
        <v>28</v>
      </c>
      <c r="B46" s="57">
        <f>Úrvinnsla!Q272/Úrvinnsla!$P$278*-100</f>
        <v>-1.2636982920327773</v>
      </c>
      <c r="C46" s="58">
        <f>Úrvinnsla!R272/Úrvinnsla!$P$278*100</f>
        <v>1.2735709349392832</v>
      </c>
      <c r="D46" s="57">
        <f>Úrvinnsla!W272/Úrvinnsla!$V$278*-100</f>
        <v>-1.1152275102118363</v>
      </c>
      <c r="E46" s="58">
        <f>Úrvinnsla!X272/Úrvinnsla!$V$278*100</f>
        <v>1.2830499350875526</v>
      </c>
      <c r="F46" s="57">
        <f>Úrvinnsla!Q297/Úrvinnsla!$P$303*-100</f>
        <v>-1.2094021262069639</v>
      </c>
      <c r="G46" s="58">
        <f>Úrvinnsla!R297/Úrvinnsla!$P$303*100</f>
        <v>1.2971813127865015</v>
      </c>
      <c r="H46" s="57">
        <f>Úrvinnsla!W297/Úrvinnsla!$V$303*-100</f>
        <v>-1.1109790502880663</v>
      </c>
      <c r="I46" s="58">
        <f>Úrvinnsla!X297/Úrvinnsla!$V$303*100</f>
        <v>1.2489131046734936</v>
      </c>
      <c r="J46" s="57">
        <f>Úrvinnsla!Q322/Úrvinnsla!$P$328*-100</f>
        <v>-1.2003513223382454</v>
      </c>
      <c r="K46" s="58">
        <f>Úrvinnsla!R322/Úrvinnsla!$P$328*100</f>
        <v>1.2491460915389871</v>
      </c>
      <c r="L46" s="57">
        <f>Úrvinnsla!W322/Úrvinnsla!$V$328*-100</f>
        <v>-1.1129204021992174</v>
      </c>
      <c r="M46" s="58">
        <f>Úrvinnsla!X322/Úrvinnsla!$V$328*100</f>
        <v>1.2355119124275595</v>
      </c>
      <c r="N46" s="57">
        <f>Úrvinnsla!Q347/Úrvinnsla!$P$353*-100</f>
        <v>-1.2397914001771131</v>
      </c>
      <c r="O46" s="58">
        <f>Úrvinnsla!R347/Úrvinnsla!$P$353*100</f>
        <v>1.2004329430286331</v>
      </c>
      <c r="P46" s="57">
        <f>Úrvinnsla!W347/Úrvinnsla!$V$353*-100</f>
        <v>-1.1136806978370486</v>
      </c>
      <c r="Q46" s="58">
        <f>Úrvinnsla!X347/Úrvinnsla!$V$353*100</f>
        <v>1.2418873989375407</v>
      </c>
      <c r="R46" s="57">
        <f>Úrvinnsla!Q372/Úrvinnsla!$P$378*-100</f>
        <v>-1.3224921630094044</v>
      </c>
      <c r="S46" s="58">
        <f>Úrvinnsla!R372/Úrvinnsla!$P$378*100</f>
        <v>1.1853448275862069</v>
      </c>
      <c r="T46" s="57">
        <f>Úrvinnsla!W372/Úrvinnsla!$V$378*-100</f>
        <v>-1.119374930452592</v>
      </c>
      <c r="U46" s="58">
        <f>Úrvinnsla!X372/Úrvinnsla!$V$378*100</f>
        <v>1.2237336356828579</v>
      </c>
      <c r="V46" s="57">
        <f>Úrvinnsla!Q397/Úrvinnsla!$P$403*-100</f>
        <v>-1.4161849710982659</v>
      </c>
      <c r="W46" s="58">
        <f>Úrvinnsla!R397/Úrvinnsla!$P$403*100</f>
        <v>1.2524084778420037</v>
      </c>
      <c r="X46" s="57">
        <f>Úrvinnsla!W397/Úrvinnsla!$V$403*-100</f>
        <v>-1.1412022222027394</v>
      </c>
      <c r="Y46" s="58">
        <f>Úrvinnsla!X397/Úrvinnsla!$V$403*100</f>
        <v>1.2467013264831976</v>
      </c>
      <c r="Z46" s="57">
        <f>Úrvinnsla!Q422/Úrvinnsla!$P$428*-100</f>
        <v>-1.6382575757575759</v>
      </c>
      <c r="AA46" s="58">
        <f>Úrvinnsla!R422/Úrvinnsla!$P$428*100</f>
        <v>1.3731060606060606</v>
      </c>
      <c r="AB46" s="57">
        <f>Úrvinnsla!W422/Úrvinnsla!$V$428*-100</f>
        <v>-1.1734980026783568</v>
      </c>
      <c r="AC46" s="58">
        <f>Úrvinnsla!X422/Úrvinnsla!$V$428*100</f>
        <v>1.3025513065573959</v>
      </c>
      <c r="AD46" s="57">
        <f>Úrvinnsla!Q447/Úrvinnsla!$P$453*-100</f>
        <v>-1.7688233068482784</v>
      </c>
      <c r="AE46" s="58">
        <f>Úrvinnsla!R447/Úrvinnsla!$P$453*100</f>
        <v>1.5134317063942491</v>
      </c>
      <c r="AF46" s="57">
        <f>Úrvinnsla!W447/Úrvinnsla!$V$453*-100</f>
        <v>-1.2368589037458833</v>
      </c>
      <c r="AG46" s="58">
        <f>Úrvinnsla!X447/Úrvinnsla!$V$453*100</f>
        <v>1.3662220866450874</v>
      </c>
      <c r="AH46" s="57">
        <f>Úrvinnsla!Q472/Úrvinnsla!$P$478*-100</f>
        <v>-1.880229387985334</v>
      </c>
      <c r="AI46" s="58">
        <f>Úrvinnsla!R472/Úrvinnsla!$P$478*100</f>
        <v>1.6734041553069474</v>
      </c>
      <c r="AJ46" s="57">
        <f>Úrvinnsla!W472/Úrvinnsla!$V$478*-100</f>
        <v>-1.331852257059766</v>
      </c>
      <c r="AK46" s="58">
        <f>Úrvinnsla!X472/Úrvinnsla!$V$478*100</f>
        <v>1.4370719345349403</v>
      </c>
      <c r="AL46" s="57">
        <f>Úrvinnsla!Q497/Úrvinnsla!$P$503*-100</f>
        <v>-1.834862385321101</v>
      </c>
      <c r="AM46" s="58">
        <f>Úrvinnsla!R497/Úrvinnsla!$P$503*100</f>
        <v>1.7607265313687332</v>
      </c>
      <c r="AN46" s="57">
        <f>Úrvinnsla!W497/Úrvinnsla!$V$503*-100</f>
        <v>-1.4022366729968732</v>
      </c>
      <c r="AO46" s="58">
        <f>Úrvinnsla!X497/Úrvinnsla!$V$503*100</f>
        <v>1.479240484822576</v>
      </c>
      <c r="AP46" s="10"/>
      <c r="AQ46" s="10"/>
    </row>
    <row r="47" spans="1:43" x14ac:dyDescent="0.25">
      <c r="A47" s="53" t="s">
        <v>29</v>
      </c>
      <c r="B47" s="57">
        <f>Úrvinnsla!Q273/Úrvinnsla!$P$278*-100</f>
        <v>-1.0563727909961498</v>
      </c>
      <c r="C47" s="58">
        <f>Úrvinnsla!R273/Úrvinnsla!$P$278*100</f>
        <v>0.87866521867904035</v>
      </c>
      <c r="D47" s="57">
        <f>Úrvinnsla!W273/Úrvinnsla!$V$278*-100</f>
        <v>-0.87932617713181971</v>
      </c>
      <c r="E47" s="58">
        <f>Úrvinnsla!X273/Úrvinnsla!$V$278*100</f>
        <v>1.0968620373009088</v>
      </c>
      <c r="F47" s="57">
        <f>Úrvinnsla!Q298/Úrvinnsla!$P$303*-100</f>
        <v>-1.0143372671413247</v>
      </c>
      <c r="G47" s="58">
        <f>Úrvinnsla!R298/Úrvinnsla!$P$303*100</f>
        <v>0.79976592216912135</v>
      </c>
      <c r="H47" s="57">
        <f>Úrvinnsla!W298/Úrvinnsla!$V$303*-100</f>
        <v>-0.87014181247224121</v>
      </c>
      <c r="I47" s="58">
        <f>Úrvinnsla!X298/Úrvinnsla!$V$303*100</f>
        <v>1.0815781407365241</v>
      </c>
      <c r="J47" s="57">
        <f>Úrvinnsla!Q323/Úrvinnsla!$P$328*-100</f>
        <v>-0.86854689177320188</v>
      </c>
      <c r="K47" s="58">
        <f>Úrvinnsla!R323/Úrvinnsla!$P$328*100</f>
        <v>0.85878793793305352</v>
      </c>
      <c r="L47" s="57">
        <f>Úrvinnsla!W323/Úrvinnsla!$V$328*-100</f>
        <v>-0.8674278072217545</v>
      </c>
      <c r="M47" s="58">
        <f>Úrvinnsla!X323/Úrvinnsla!$V$328*100</f>
        <v>1.068341671207093</v>
      </c>
      <c r="N47" s="57">
        <f>Úrvinnsla!Q348/Úrvinnsla!$P$353*-100</f>
        <v>-0.84620682869231534</v>
      </c>
      <c r="O47" s="58">
        <f>Úrvinnsla!R348/Úrvinnsla!$P$353*100</f>
        <v>0.88556528584079508</v>
      </c>
      <c r="P47" s="57">
        <f>Úrvinnsla!W348/Úrvinnsla!$V$353*-100</f>
        <v>-0.84898600154584158</v>
      </c>
      <c r="Q47" s="58">
        <f>Úrvinnsla!X348/Úrvinnsla!$V$353*100</f>
        <v>1.0311744715307511</v>
      </c>
      <c r="R47" s="57">
        <f>Úrvinnsla!Q373/Úrvinnsla!$P$378*-100</f>
        <v>-0.92084639498432597</v>
      </c>
      <c r="S47" s="58">
        <f>Úrvinnsla!R373/Úrvinnsla!$P$378*100</f>
        <v>0.9992163009404389</v>
      </c>
      <c r="T47" s="57">
        <f>Úrvinnsla!W373/Úrvinnsla!$V$378*-100</f>
        <v>-0.81893012778678342</v>
      </c>
      <c r="U47" s="58">
        <f>Úrvinnsla!X373/Úrvinnsla!$V$378*100</f>
        <v>1.0153169707705401</v>
      </c>
      <c r="V47" s="57">
        <f>Úrvinnsla!Q398/Úrvinnsla!$P$403*-100</f>
        <v>-0.88631984585741819</v>
      </c>
      <c r="W47" s="58">
        <f>Úrvinnsla!R398/Úrvinnsla!$P$403*100</f>
        <v>0.99229287090558771</v>
      </c>
      <c r="X47" s="57">
        <f>Úrvinnsla!W398/Úrvinnsla!$V$403*-100</f>
        <v>-0.79811095232667895</v>
      </c>
      <c r="Y47" s="58">
        <f>Úrvinnsla!X398/Úrvinnsla!$V$403*100</f>
        <v>0.97316348269785458</v>
      </c>
      <c r="Z47" s="57">
        <f>Úrvinnsla!Q423/Úrvinnsla!$P$428*-100</f>
        <v>-0.83333333333333337</v>
      </c>
      <c r="AA47" s="58">
        <f>Úrvinnsla!R423/Úrvinnsla!$P$428*100</f>
        <v>1.0037878787878789</v>
      </c>
      <c r="AB47" s="57">
        <f>Úrvinnsla!W423/Úrvinnsla!$V$428*-100</f>
        <v>-0.79606716494786367</v>
      </c>
      <c r="AC47" s="58">
        <f>Úrvinnsla!X423/Úrvinnsla!$V$428*100</f>
        <v>0.93656643812881291</v>
      </c>
      <c r="AD47" s="57">
        <f>Úrvinnsla!Q448/Úrvinnsla!$P$453*-100</f>
        <v>-0.85130533484676496</v>
      </c>
      <c r="AE47" s="58">
        <f>Úrvinnsla!R448/Úrvinnsla!$P$453*100</f>
        <v>1.0121074536511538</v>
      </c>
      <c r="AF47" s="57">
        <f>Úrvinnsla!W448/Úrvinnsla!$V$453*-100</f>
        <v>-0.80611904802255097</v>
      </c>
      <c r="AG47" s="58">
        <f>Úrvinnsla!X448/Úrvinnsla!$V$453*100</f>
        <v>0.91853508905723058</v>
      </c>
      <c r="AH47" s="57">
        <f>Úrvinnsla!Q473/Úrvinnsla!$P$478*-100</f>
        <v>-0.91191125317288713</v>
      </c>
      <c r="AI47" s="58">
        <f>Úrvinnsla!R473/Úrvinnsla!$P$478*100</f>
        <v>0.94951584093259378</v>
      </c>
      <c r="AJ47" s="57">
        <f>Úrvinnsla!W473/Úrvinnsla!$V$478*-100</f>
        <v>-0.80659116154709209</v>
      </c>
      <c r="AK47" s="58">
        <f>Úrvinnsla!X473/Úrvinnsla!$V$478*100</f>
        <v>0.92548660612116174</v>
      </c>
      <c r="AL47" s="57">
        <f>Úrvinnsla!Q498/Úrvinnsla!$P$503*-100</f>
        <v>-1.019367991845056</v>
      </c>
      <c r="AM47" s="58">
        <f>Úrvinnsla!R498/Úrvinnsla!$P$503*100</f>
        <v>0.92669817440459645</v>
      </c>
      <c r="AN47" s="57">
        <f>Úrvinnsla!W498/Úrvinnsla!$V$503*-100</f>
        <v>-0.82292685734016224</v>
      </c>
      <c r="AO47" s="58">
        <f>Úrvinnsla!X498/Úrvinnsla!$V$503*100</f>
        <v>0.92815626567137177</v>
      </c>
      <c r="AP47" s="10"/>
      <c r="AQ47" s="10"/>
    </row>
    <row r="48" spans="1:43" x14ac:dyDescent="0.25">
      <c r="A48" s="53" t="s">
        <v>30</v>
      </c>
      <c r="B48" s="57">
        <f>Úrvinnsla!Q274/Úrvinnsla!$P$278*-100</f>
        <v>-0.51337743113831569</v>
      </c>
      <c r="C48" s="58">
        <f>Úrvinnsla!R274/Úrvinnsla!$P$278*100</f>
        <v>0.78981143252048569</v>
      </c>
      <c r="D48" s="57">
        <f>Úrvinnsla!W274/Úrvinnsla!$V$278*-100</f>
        <v>-0.45502042367246126</v>
      </c>
      <c r="E48" s="58">
        <f>Úrvinnsla!X274/Úrvinnsla!$V$278*100</f>
        <v>0.70295430796998193</v>
      </c>
      <c r="F48" s="57">
        <f>Úrvinnsla!Q299/Úrvinnsla!$P$303*-100</f>
        <v>-0.57544133424363608</v>
      </c>
      <c r="G48" s="58">
        <f>Úrvinnsla!R299/Úrvinnsla!$P$303*100</f>
        <v>0.83877889398224914</v>
      </c>
      <c r="H48" s="57">
        <f>Úrvinnsla!W299/Úrvinnsla!$V$303*-100</f>
        <v>-0.46196961071944653</v>
      </c>
      <c r="I48" s="58">
        <f>Úrvinnsla!X299/Úrvinnsla!$V$303*100</f>
        <v>0.6987407652994202</v>
      </c>
      <c r="J48" s="57">
        <f>Úrvinnsla!Q324/Úrvinnsla!$P$328*-100</f>
        <v>-0.60505513808919686</v>
      </c>
      <c r="K48" s="58">
        <f>Úrvinnsla!R324/Úrvinnsla!$P$328*100</f>
        <v>0.75143944569142185</v>
      </c>
      <c r="L48" s="57">
        <f>Úrvinnsla!W324/Úrvinnsla!$V$328*-100</f>
        <v>-0.48169795433156665</v>
      </c>
      <c r="M48" s="58">
        <f>Úrvinnsla!X324/Úrvinnsla!$V$328*100</f>
        <v>0.71480756847788396</v>
      </c>
      <c r="N48" s="57">
        <f>Úrvinnsla!Q349/Úrvinnsla!$P$353*-100</f>
        <v>-0.61005608580143655</v>
      </c>
      <c r="O48" s="58">
        <f>Úrvinnsla!R349/Úrvinnsla!$P$353*100</f>
        <v>0.71829184295975601</v>
      </c>
      <c r="P48" s="57">
        <f>Úrvinnsla!W349/Úrvinnsla!$V$353*-100</f>
        <v>-0.49994479137273184</v>
      </c>
      <c r="Q48" s="58">
        <f>Úrvinnsla!X349/Úrvinnsla!$V$353*100</f>
        <v>0.73795531781766432</v>
      </c>
      <c r="R48" s="57">
        <f>Úrvinnsla!Q374/Úrvinnsla!$P$378*-100</f>
        <v>-0.56818181818181823</v>
      </c>
      <c r="S48" s="58">
        <f>Úrvinnsla!R374/Úrvinnsla!$P$378*100</f>
        <v>0.56818181818181823</v>
      </c>
      <c r="T48" s="57">
        <f>Úrvinnsla!W374/Úrvinnsla!$V$378*-100</f>
        <v>-0.49833537339063533</v>
      </c>
      <c r="U48" s="58">
        <f>Úrvinnsla!X374/Úrvinnsla!$V$378*100</f>
        <v>0.73321764654578703</v>
      </c>
      <c r="V48" s="57">
        <f>Úrvinnsla!Q399/Úrvinnsla!$P$403*-100</f>
        <v>-0.59730250481695568</v>
      </c>
      <c r="W48" s="58">
        <f>Úrvinnsla!R399/Úrvinnsla!$P$403*100</f>
        <v>0.51059730250481694</v>
      </c>
      <c r="X48" s="57">
        <f>Úrvinnsla!W399/Úrvinnsla!$V$403*-100</f>
        <v>-0.50294725337027257</v>
      </c>
      <c r="Y48" s="58">
        <f>Úrvinnsla!X399/Úrvinnsla!$V$403*100</f>
        <v>0.71540666836166611</v>
      </c>
      <c r="Z48" s="57">
        <f>Úrvinnsla!Q424/Úrvinnsla!$P$428*-100</f>
        <v>-0.60606060606060608</v>
      </c>
      <c r="AA48" s="58">
        <f>Úrvinnsla!R424/Úrvinnsla!$P$428*100</f>
        <v>0.50189393939393945</v>
      </c>
      <c r="AB48" s="57">
        <f>Úrvinnsla!W424/Úrvinnsla!$V$428*-100</f>
        <v>-0.49761351540055171</v>
      </c>
      <c r="AC48" s="58">
        <f>Úrvinnsla!X424/Úrvinnsla!$V$428*100</f>
        <v>0.69019194890519309</v>
      </c>
      <c r="AD48" s="57">
        <f>Úrvinnsla!Q449/Úrvinnsla!$P$453*-100</f>
        <v>-0.48240635641316687</v>
      </c>
      <c r="AE48" s="58">
        <f>Úrvinnsla!R449/Úrvinnsla!$P$453*100</f>
        <v>0.48240635641316687</v>
      </c>
      <c r="AF48" s="57">
        <f>Úrvinnsla!W449/Úrvinnsla!$V$453*-100</f>
        <v>-0.48468825732540211</v>
      </c>
      <c r="AG48" s="58">
        <f>Úrvinnsla!X449/Úrvinnsla!$V$453*100</f>
        <v>0.68184000768270436</v>
      </c>
      <c r="AH48" s="57">
        <f>Úrvinnsla!Q474/Úrvinnsla!$P$478*-100</f>
        <v>-0.4700573469963335</v>
      </c>
      <c r="AI48" s="58">
        <f>Úrvinnsla!R474/Úrvinnsla!$P$478*100</f>
        <v>0.55466766945567358</v>
      </c>
      <c r="AJ48" s="57">
        <f>Úrvinnsla!W474/Úrvinnsla!$V$478*-100</f>
        <v>-0.47921004303680176</v>
      </c>
      <c r="AK48" s="58">
        <f>Úrvinnsla!X474/Úrvinnsla!$V$478*100</f>
        <v>0.65001758312912716</v>
      </c>
      <c r="AL48" s="57">
        <f>Úrvinnsla!Q499/Úrvinnsla!$P$503*-100</f>
        <v>-0.49115003243443611</v>
      </c>
      <c r="AM48" s="58">
        <f>Úrvinnsla!R499/Úrvinnsla!$P$503*100</f>
        <v>0.67648966731535543</v>
      </c>
      <c r="AN48" s="57">
        <f>Úrvinnsla!W499/Úrvinnsla!$V$503*-100</f>
        <v>-0.47408040732550144</v>
      </c>
      <c r="AO48" s="58">
        <f>Úrvinnsla!X499/Úrvinnsla!$V$503*100</f>
        <v>0.64398205619360016</v>
      </c>
      <c r="AP48" s="10"/>
      <c r="AQ48" s="10"/>
    </row>
    <row r="49" spans="1:43" x14ac:dyDescent="0.25">
      <c r="A49" s="53" t="s">
        <v>31</v>
      </c>
      <c r="B49" s="57">
        <f>Úrvinnsla!Q275/Úrvinnsla!$P$278*-100</f>
        <v>-0.12834435778457892</v>
      </c>
      <c r="C49" s="58">
        <f>Úrvinnsla!R275/Úrvinnsla!$P$278*100</f>
        <v>0.19745285813012142</v>
      </c>
      <c r="D49" s="57">
        <f>Úrvinnsla!W275/Úrvinnsla!$V$278*-100</f>
        <v>-0.14882365979544662</v>
      </c>
      <c r="E49" s="58">
        <f>Úrvinnsla!X275/Úrvinnsla!$V$278*100</f>
        <v>0.28403153795003327</v>
      </c>
      <c r="F49" s="57">
        <f>Úrvinnsla!Q300/Úrvinnsla!$P$303*-100</f>
        <v>-0.1365454013459475</v>
      </c>
      <c r="G49" s="58">
        <f>Úrvinnsla!R300/Úrvinnsla!$P$303*100</f>
        <v>0.22432458792548521</v>
      </c>
      <c r="H49" s="57">
        <f>Úrvinnsla!W300/Úrvinnsla!$V$303*-100</f>
        <v>-0.15232173352767125</v>
      </c>
      <c r="I49" s="58">
        <f>Úrvinnsla!X300/Úrvinnsla!$V$303*100</f>
        <v>0.31340118479409984</v>
      </c>
      <c r="J49" s="57">
        <f>Úrvinnsla!Q325/Úrvinnsla!$P$328*-100</f>
        <v>-0.11710744608178004</v>
      </c>
      <c r="K49" s="58">
        <f>Úrvinnsla!R325/Úrvinnsla!$P$328*100</f>
        <v>0.28300966136430172</v>
      </c>
      <c r="L49" s="57">
        <f>Úrvinnsla!W325/Úrvinnsla!$V$328*-100</f>
        <v>-0.15076279161919856</v>
      </c>
      <c r="M49" s="58">
        <f>Úrvinnsla!X325/Úrvinnsla!$V$328*100</f>
        <v>0.324124523255238</v>
      </c>
      <c r="N49" s="57">
        <f>Úrvinnsla!Q350/Úrvinnsla!$P$353*-100</f>
        <v>-0.13775460001967924</v>
      </c>
      <c r="O49" s="58">
        <f>Úrvinnsla!R350/Úrvinnsla!$P$353*100</f>
        <v>0.26566958575223854</v>
      </c>
      <c r="P49" s="57">
        <f>Úrvinnsla!W350/Úrvinnsla!$V$353*-100</f>
        <v>-0.15795801690610853</v>
      </c>
      <c r="Q49" s="58">
        <f>Úrvinnsla!X350/Úrvinnsla!$V$353*100</f>
        <v>0.33094504901299243</v>
      </c>
      <c r="R49" s="57">
        <f>Úrvinnsla!Q375/Úrvinnsla!$P$378*-100</f>
        <v>-0.16653605015673981</v>
      </c>
      <c r="S49" s="58">
        <f>Úrvinnsla!R375/Úrvinnsla!$P$378*100</f>
        <v>0.30368338557993729</v>
      </c>
      <c r="T49" s="57">
        <f>Úrvinnsla!W375/Úrvinnsla!$V$378*-100</f>
        <v>-0.15909439500521794</v>
      </c>
      <c r="U49" s="58">
        <f>Úrvinnsla!X375/Úrvinnsla!$V$378*100</f>
        <v>0.32901562974614068</v>
      </c>
      <c r="V49" s="57">
        <f>Úrvinnsla!Q400/Úrvinnsla!$P$403*-100</f>
        <v>-0.20231213872832368</v>
      </c>
      <c r="W49" s="58">
        <f>Úrvinnsla!R400/Úrvinnsla!$P$403*100</f>
        <v>0.26974951830443161</v>
      </c>
      <c r="X49" s="57">
        <f>Úrvinnsla!W400/Úrvinnsla!$V$403*-100</f>
        <v>-0.16570080921612121</v>
      </c>
      <c r="Y49" s="58">
        <f>Úrvinnsla!X400/Úrvinnsla!$V$403*100</f>
        <v>0.32643351656861969</v>
      </c>
      <c r="Z49" s="57">
        <f>Úrvinnsla!Q425/Úrvinnsla!$P$428*-100</f>
        <v>-0.18939393939393939</v>
      </c>
      <c r="AA49" s="58">
        <f>Úrvinnsla!R425/Úrvinnsla!$P$428*100</f>
        <v>0.29356060606060602</v>
      </c>
      <c r="AB49" s="57">
        <f>Úrvinnsla!W425/Úrvinnsla!$V$428*-100</f>
        <v>-0.17626792724941912</v>
      </c>
      <c r="AC49" s="58">
        <f>Úrvinnsla!X425/Úrvinnsla!$V$428*100</f>
        <v>0.33365000515068616</v>
      </c>
      <c r="AD49" s="57">
        <f>Úrvinnsla!Q450/Úrvinnsla!$P$453*-100</f>
        <v>-0.22701475595913734</v>
      </c>
      <c r="AE49" s="58">
        <f>Úrvinnsla!R450/Úrvinnsla!$P$453*100</f>
        <v>0.29322739311388574</v>
      </c>
      <c r="AF49" s="57">
        <f>Úrvinnsla!W450/Úrvinnsla!$V$453*-100</f>
        <v>-0.18726591760299627</v>
      </c>
      <c r="AG49" s="58">
        <f>Úrvinnsla!X450/Úrvinnsla!$V$453*100</f>
        <v>0.33527095655317729</v>
      </c>
      <c r="AH49" s="57">
        <f>Úrvinnsla!Q475/Úrvinnsla!$P$478*-100</f>
        <v>-0.24442982043809347</v>
      </c>
      <c r="AI49" s="58">
        <f>Úrvinnsla!R475/Úrvinnsla!$P$478*100</f>
        <v>0.30083670207765345</v>
      </c>
      <c r="AJ49" s="57">
        <f>Úrvinnsla!W475/Úrvinnsla!$V$478*-100</f>
        <v>-0.19927546344104627</v>
      </c>
      <c r="AK49" s="58">
        <f>Úrvinnsla!X475/Úrvinnsla!$V$478*100</f>
        <v>0.35836091744860427</v>
      </c>
      <c r="AL49" s="57">
        <f>Úrvinnsla!Q500/Úrvinnsla!$P$503*-100</f>
        <v>-0.2131405801130572</v>
      </c>
      <c r="AM49" s="58">
        <f>Úrvinnsla!R500/Úrvinnsla!$P$503*100</f>
        <v>0.2131405801130572</v>
      </c>
      <c r="AN49" s="57">
        <f>Úrvinnsla!W500/Úrvinnsla!$V$503*-100</f>
        <v>-0.20689636273453962</v>
      </c>
      <c r="AO49" s="58">
        <f>Úrvinnsla!X500/Úrvinnsla!$V$503*100</f>
        <v>0.3452839960867814</v>
      </c>
      <c r="AP49" s="10"/>
      <c r="AQ49" s="10"/>
    </row>
    <row r="50" spans="1:43" x14ac:dyDescent="0.25">
      <c r="A50" s="53" t="s">
        <v>32</v>
      </c>
      <c r="B50" s="57">
        <f>Úrvinnsla!Q276/Úrvinnsla!$P$278*-100</f>
        <v>-4.9363214532530356E-2</v>
      </c>
      <c r="C50" s="58">
        <f>Úrvinnsla!R276/Úrvinnsla!$P$278*100</f>
        <v>8.8853786158554646E-2</v>
      </c>
      <c r="D50" s="57">
        <f>Úrvinnsla!W276/Úrvinnsla!$V$278*-100</f>
        <v>-2.4065102435008392E-2</v>
      </c>
      <c r="E50" s="58">
        <f>Úrvinnsla!X276/Úrvinnsla!$V$278*100</f>
        <v>6.269592476489029E-2</v>
      </c>
      <c r="F50" s="57">
        <f>Úrvinnsla!Q301/Úrvinnsla!$P$303*-100</f>
        <v>-6.8272700672973752E-2</v>
      </c>
      <c r="G50" s="58">
        <f>Úrvinnsla!R301/Úrvinnsla!$P$303*100</f>
        <v>5.8519457719691803E-2</v>
      </c>
      <c r="H50" s="57">
        <f>Úrvinnsla!W301/Úrvinnsla!$V$303*-100</f>
        <v>-2.846258265096116E-2</v>
      </c>
      <c r="I50" s="58">
        <f>Úrvinnsla!X301/Úrvinnsla!$V$303*100</f>
        <v>6.4744556140098455E-2</v>
      </c>
      <c r="J50" s="57">
        <f>Úrvinnsla!Q326/Úrvinnsla!$P$328*-100</f>
        <v>-2.9276861520445011E-2</v>
      </c>
      <c r="K50" s="58">
        <f>Úrvinnsla!R326/Úrvinnsla!$P$328*100</f>
        <v>4.8794769200741675E-2</v>
      </c>
      <c r="L50" s="57">
        <f>Úrvinnsla!W326/Úrvinnsla!$V$328*-100</f>
        <v>-2.8790430432413694E-2</v>
      </c>
      <c r="M50" s="58">
        <f>Úrvinnsla!X326/Úrvinnsla!$V$328*100</f>
        <v>6.6868096488186646E-2</v>
      </c>
      <c r="N50" s="57">
        <f>Úrvinnsla!Q351/Úrvinnsla!$P$353*-100</f>
        <v>-3.9358457148479777E-2</v>
      </c>
      <c r="O50" s="58">
        <f>Úrvinnsla!R351/Úrvinnsla!$P$353*100</f>
        <v>2.9518842861359834E-2</v>
      </c>
      <c r="P50" s="57">
        <f>Úrvinnsla!W351/Úrvinnsla!$V$353*-100</f>
        <v>-2.6990884442208839E-2</v>
      </c>
      <c r="Q50" s="58">
        <f>Úrvinnsla!X351/Úrvinnsla!$V$353*100</f>
        <v>6.6863781913653705E-2</v>
      </c>
      <c r="R50" s="57">
        <f>Úrvinnsla!Q376/Úrvinnsla!$P$378*-100</f>
        <v>-1.9592476489028211E-2</v>
      </c>
      <c r="S50" s="58">
        <f>Úrvinnsla!R376/Úrvinnsla!$P$378*100</f>
        <v>3.9184952978056423E-2</v>
      </c>
      <c r="T50" s="57">
        <f>Úrvinnsla!W376/Úrvinnsla!$V$378*-100</f>
        <v>-2.8270081532118123E-2</v>
      </c>
      <c r="U50" s="58">
        <f>Úrvinnsla!X376/Úrvinnsla!$V$378*100</f>
        <v>7.8193842535645861E-2</v>
      </c>
      <c r="V50" s="57">
        <f>Úrvinnsla!Q401/Úrvinnsla!$P$403*-100</f>
        <v>-2.8901734104046246E-2</v>
      </c>
      <c r="W50" s="58">
        <f>Úrvinnsla!R401/Úrvinnsla!$P$403*100</f>
        <v>3.8535645472061661E-2</v>
      </c>
      <c r="X50" s="57">
        <f>Úrvinnsla!W401/Úrvinnsla!$V$403*-100</f>
        <v>-3.1854300184404251E-2</v>
      </c>
      <c r="Y50" s="58">
        <f>Úrvinnsla!X401/Úrvinnsla!$V$403*100</f>
        <v>7.5106010526531125E-2</v>
      </c>
      <c r="Z50" s="57">
        <f>Úrvinnsla!Q426/Úrvinnsla!$P$428*-100</f>
        <v>-2.8409090909090908E-2</v>
      </c>
      <c r="AA50" s="58">
        <f>Úrvinnsla!R426/Úrvinnsla!$P$428*100</f>
        <v>3.787878787878788E-2</v>
      </c>
      <c r="AB50" s="57">
        <f>Úrvinnsla!W426/Úrvinnsla!$V$428*-100</f>
        <v>-2.9187221719871349E-2</v>
      </c>
      <c r="AC50" s="58">
        <f>Úrvinnsla!X426/Úrvinnsla!$V$428*100</f>
        <v>7.9835635880824568E-2</v>
      </c>
      <c r="AD50" s="57">
        <f>Úrvinnsla!Q451/Úrvinnsla!$P$453*-100</f>
        <v>-3.7835792659856225E-2</v>
      </c>
      <c r="AE50" s="58">
        <f>Úrvinnsla!R451/Úrvinnsla!$P$453*100</f>
        <v>3.7835792659856225E-2</v>
      </c>
      <c r="AF50" s="57">
        <f>Úrvinnsla!W451/Úrvinnsla!$V$453*-100</f>
        <v>-3.0504855356144184E-2</v>
      </c>
      <c r="AG50" s="58">
        <f>Úrvinnsla!X451/Úrvinnsla!$V$453*100</f>
        <v>8.0216471492082858E-2</v>
      </c>
      <c r="AH50" s="57">
        <f>Úrvinnsla!Q476/Úrvinnsla!$P$478*-100</f>
        <v>-1.8802293879853341E-2</v>
      </c>
      <c r="AI50" s="58">
        <f>Úrvinnsla!R476/Úrvinnsla!$P$478*100</f>
        <v>3.7604587759706681E-2</v>
      </c>
      <c r="AJ50" s="57">
        <f>Úrvinnsla!W476/Úrvinnsla!$V$478*-100</f>
        <v>-3.6282647405232515E-2</v>
      </c>
      <c r="AK50" s="58">
        <f>Úrvinnsla!X476/Úrvinnsla!$V$478*100</f>
        <v>8.1217310730174325E-2</v>
      </c>
      <c r="AL50" s="57">
        <f>Úrvinnsla!Q501/Úrvinnsla!$P$503*-100</f>
        <v>-1.8533963488091929E-2</v>
      </c>
      <c r="AM50" s="58">
        <f>Úrvinnsla!R501/Úrvinnsla!$P$503*100</f>
        <v>8.3402835696413671E-2</v>
      </c>
      <c r="AN50" s="57">
        <f>Úrvinnsla!W501/Úrvinnsla!$V$503*-100</f>
        <v>-3.9186993206674389E-2</v>
      </c>
      <c r="AO50" s="58">
        <f>Úrvinnsla!X501/Úrvinnsla!$V$503*100</f>
        <v>9.0979592619691602E-2</v>
      </c>
      <c r="AP50" s="10"/>
      <c r="AQ50" s="10"/>
    </row>
    <row r="51" spans="1:43" ht="15.75" thickBot="1" x14ac:dyDescent="0.3">
      <c r="A51" s="54" t="s">
        <v>33</v>
      </c>
      <c r="B51" s="59">
        <f>Úrvinnsla!Q277/Úrvinnsla!$P$278*-100</f>
        <v>0</v>
      </c>
      <c r="C51" s="60">
        <f>Úrvinnsla!R277/Úrvinnsla!$P$278*100</f>
        <v>0</v>
      </c>
      <c r="D51" s="59">
        <f>Úrvinnsla!W277/Úrvinnsla!$V$278*-100</f>
        <v>-1.8998765080269781E-3</v>
      </c>
      <c r="E51" s="60">
        <f>Úrvinnsla!X277/Úrvinnsla!$V$278*100</f>
        <v>1.1399259048161869E-2</v>
      </c>
      <c r="F51" s="59">
        <f>Úrvinnsla!Q302/Úrvinnsla!$P$303*-100</f>
        <v>-9.753242953281966E-3</v>
      </c>
      <c r="G51" s="60">
        <f>Úrvinnsla!R302/Úrvinnsla!$P$303*100</f>
        <v>0</v>
      </c>
      <c r="H51" s="59">
        <f>Úrvinnsla!W302/Úrvinnsla!$V$303*-100</f>
        <v>-1.8766538011622744E-3</v>
      </c>
      <c r="I51" s="60">
        <f>Úrvinnsla!X302/Úrvinnsla!$V$303*100</f>
        <v>9.0704933722843255E-3</v>
      </c>
      <c r="J51" s="59">
        <f>Úrvinnsla!Q327/Úrvinnsla!$P$328*-100</f>
        <v>-9.7589538401483371E-3</v>
      </c>
      <c r="K51" s="60">
        <f>Úrvinnsla!R327/Úrvinnsla!$P$328*100</f>
        <v>9.7589538401483371E-3</v>
      </c>
      <c r="L51" s="59">
        <f>Úrvinnsla!W327/Úrvinnsla!$V$328*-100</f>
        <v>-1.8574471246718509E-3</v>
      </c>
      <c r="M51" s="60">
        <f>Úrvinnsla!X327/Úrvinnsla!$V$328*100</f>
        <v>8.0489375402446883E-3</v>
      </c>
      <c r="N51" s="59">
        <f>Úrvinnsla!Q352/Úrvinnsla!$P$353*-100</f>
        <v>-9.8396142871199441E-3</v>
      </c>
      <c r="O51" s="60">
        <f>Úrvinnsla!R352/Úrvinnsla!$P$353*100</f>
        <v>0</v>
      </c>
      <c r="P51" s="59">
        <f>Úrvinnsla!W352/Úrvinnsla!$V$353*-100</f>
        <v>-3.9872897471444875E-3</v>
      </c>
      <c r="Q51" s="60">
        <f>Úrvinnsla!X352/Úrvinnsla!$V$353*100</f>
        <v>7.3611503024205915E-3</v>
      </c>
      <c r="R51" s="59">
        <f>Úrvinnsla!Q377/Úrvinnsla!$P$378*-100</f>
        <v>-9.7962382445141057E-3</v>
      </c>
      <c r="S51" s="60">
        <f>Úrvinnsla!R377/Úrvinnsla!$P$378*100</f>
        <v>0</v>
      </c>
      <c r="T51" s="59">
        <f>Úrvinnsla!W377/Úrvinnsla!$V$378*-100</f>
        <v>-4.2104376749963158E-3</v>
      </c>
      <c r="U51" s="60">
        <f>Úrvinnsla!X377/Úrvinnsla!$V$378*100</f>
        <v>7.217893157136542E-3</v>
      </c>
      <c r="V51" s="59">
        <f>Úrvinnsla!Q402/Úrvinnsla!$P$403*-100</f>
        <v>-9.6339113680154152E-3</v>
      </c>
      <c r="W51" s="60">
        <f>Úrvinnsla!R402/Úrvinnsla!$P$403*100</f>
        <v>9.6339113680154152E-3</v>
      </c>
      <c r="X51" s="59">
        <f>Úrvinnsla!W402/Úrvinnsla!$V$403*-100</f>
        <v>-3.7991367192408737E-3</v>
      </c>
      <c r="Y51" s="60">
        <f>Úrvinnsla!X402/Úrvinnsla!$V$403*100</f>
        <v>9.3517211550544592E-3</v>
      </c>
      <c r="Z51" s="59">
        <f>Úrvinnsla!Q427/Úrvinnsla!$P$428*-100</f>
        <v>-9.46969696969697E-3</v>
      </c>
      <c r="AA51" s="60">
        <f>Úrvinnsla!R427/Úrvinnsla!$P$428*100</f>
        <v>9.46969696969697E-3</v>
      </c>
      <c r="AB51" s="59">
        <f>Úrvinnsla!W427/Úrvinnsla!$V$428*-100</f>
        <v>-3.1476415580253413E-3</v>
      </c>
      <c r="AC51" s="60">
        <f>Úrvinnsla!X427/Úrvinnsla!$V$428*100</f>
        <v>1.0873670836814816E-2</v>
      </c>
      <c r="AD51" s="59">
        <f>Úrvinnsla!Q452/Úrvinnsla!$P$453*-100</f>
        <v>-9.4589481649640563E-3</v>
      </c>
      <c r="AE51" s="60">
        <f>Úrvinnsla!R452/Úrvinnsla!$P$453*100</f>
        <v>9.4589481649640563E-3</v>
      </c>
      <c r="AF51" s="59">
        <f>Úrvinnsla!W452/Úrvinnsla!$V$453*-100</f>
        <v>-3.1069760084961669E-3</v>
      </c>
      <c r="AG51" s="60">
        <f>Úrvinnsla!X452/Úrvinnsla!$V$453*100</f>
        <v>1.1015642211940955E-2</v>
      </c>
      <c r="AH51" s="59">
        <f>Úrvinnsla!Q477/Úrvinnsla!$P$478*-100</f>
        <v>-9.4011469399266703E-3</v>
      </c>
      <c r="AI51" s="60">
        <f>Úrvinnsla!R477/Úrvinnsla!$P$478*100</f>
        <v>0</v>
      </c>
      <c r="AJ51" s="59">
        <f>Úrvinnsla!W477/Úrvinnsla!$V$478*-100</f>
        <v>-1.9536810141279047E-3</v>
      </c>
      <c r="AK51" s="60">
        <f>Úrvinnsla!X477/Úrvinnsla!$V$478*100</f>
        <v>1.004750235837208E-2</v>
      </c>
      <c r="AL51" s="59">
        <f>Úrvinnsla!Q502/Úrvinnsla!$P$503*-100</f>
        <v>0</v>
      </c>
      <c r="AM51" s="60">
        <f>Úrvinnsla!R502/Úrvinnsla!$P$503*100</f>
        <v>9.2669817440459643E-3</v>
      </c>
      <c r="AN51" s="59">
        <f>Úrvinnsla!W502/Úrvinnsla!$V$503*-100</f>
        <v>-2.1922793402335324E-3</v>
      </c>
      <c r="AO51" s="60">
        <f>Úrvinnsla!X502/Úrvinnsla!$V$503*100</f>
        <v>9.8652570310508968E-3</v>
      </c>
      <c r="AP51" s="10"/>
      <c r="AQ51" s="10"/>
    </row>
    <row r="52" spans="1:43" ht="15.75" thickBot="1" x14ac:dyDescent="0.3"/>
    <row r="53" spans="1:43" ht="15.75" thickBot="1" x14ac:dyDescent="0.3">
      <c r="B53" s="130" t="s">
        <v>38</v>
      </c>
      <c r="C53" s="131"/>
      <c r="D53" s="130" t="s">
        <v>39</v>
      </c>
      <c r="E53" s="132"/>
      <c r="F53" s="130" t="s">
        <v>38</v>
      </c>
      <c r="G53" s="131"/>
      <c r="H53" s="130" t="s">
        <v>39</v>
      </c>
      <c r="I53" s="132"/>
    </row>
    <row r="54" spans="1:43" ht="15.75" thickBot="1" x14ac:dyDescent="0.3">
      <c r="B54" s="133">
        <v>2023</v>
      </c>
      <c r="C54" s="134"/>
      <c r="D54" s="133">
        <v>2023</v>
      </c>
      <c r="E54" s="134"/>
      <c r="F54" s="133">
        <v>2024</v>
      </c>
      <c r="G54" s="134"/>
      <c r="H54" s="133">
        <v>2024</v>
      </c>
      <c r="I54" s="134"/>
    </row>
    <row r="55" spans="1:43" ht="15.75" thickBot="1" x14ac:dyDescent="0.3">
      <c r="B55" s="13" t="s">
        <v>40</v>
      </c>
      <c r="C55" s="14" t="s">
        <v>41</v>
      </c>
      <c r="D55" s="13" t="s">
        <v>40</v>
      </c>
      <c r="E55" s="14" t="s">
        <v>41</v>
      </c>
      <c r="F55" s="13" t="s">
        <v>40</v>
      </c>
      <c r="G55" s="14" t="s">
        <v>41</v>
      </c>
      <c r="H55" s="13" t="s">
        <v>40</v>
      </c>
      <c r="I55" s="14" t="s">
        <v>41</v>
      </c>
    </row>
    <row r="56" spans="1:43" x14ac:dyDescent="0.25">
      <c r="A56" s="52" t="s">
        <v>13</v>
      </c>
      <c r="B56" s="55">
        <f>Úrvinnsla!Q507/Úrvinnsla!$P$528*-100</f>
        <v>-2.6376252182703794</v>
      </c>
      <c r="C56" s="56">
        <f>Úrvinnsla!R507/Úrvinnsla!$P$528*100</f>
        <v>2.7295285359801489</v>
      </c>
      <c r="D56" s="55">
        <f>Úrvinnsla!W507/Úrvinnsla!$V$528*-100</f>
        <v>-3.1872138330250683</v>
      </c>
      <c r="E56" s="56">
        <f>Úrvinnsla!X507/Úrvinnsla!$V$528*100</f>
        <v>2.9001806949559987</v>
      </c>
      <c r="F56" s="55">
        <f>Úrvinnsla!Q532/Úrvinnsla!$P$553*-100</f>
        <v>-2.6284888447294734</v>
      </c>
      <c r="G56" s="56">
        <f>Úrvinnsla!R532/Úrvinnsla!$P$553*100</f>
        <v>2.8001083912925662</v>
      </c>
      <c r="H56" s="55">
        <f>Úrvinnsla!W532/Úrvinnsla!$V$553*-100</f>
        <v>-3.1220193575624275</v>
      </c>
      <c r="I56" s="56">
        <f>Úrvinnsla!X532/Úrvinnsla!$V$553*100</f>
        <v>2.8642833688621567</v>
      </c>
    </row>
    <row r="57" spans="1:43" x14ac:dyDescent="0.25">
      <c r="A57" s="53" t="s">
        <v>14</v>
      </c>
      <c r="B57" s="57">
        <f>Úrvinnsla!Q508/Úrvinnsla!$P$528*-100</f>
        <v>-3.4096130870324419</v>
      </c>
      <c r="C57" s="58">
        <f>Úrvinnsla!R508/Úrvinnsla!$P$528*100</f>
        <v>3.3544710964065807</v>
      </c>
      <c r="D57" s="57">
        <f>Úrvinnsla!W508/Úrvinnsla!$V$528*-100</f>
        <v>-3.015047252530529</v>
      </c>
      <c r="E57" s="58">
        <f>Úrvinnsla!X508/Úrvinnsla!$V$528*100</f>
        <v>2.9063104648497675</v>
      </c>
      <c r="F57" s="57">
        <f>Úrvinnsla!Q533/Úrvinnsla!$P$553*-100</f>
        <v>-3.1433474844187517</v>
      </c>
      <c r="G57" s="58">
        <f>Úrvinnsla!R533/Úrvinnsla!$P$553*100</f>
        <v>3.0891518381356695</v>
      </c>
      <c r="H57" s="57">
        <f>Úrvinnsla!W533/Úrvinnsla!$V$553*-100</f>
        <v>-2.9904150357286188</v>
      </c>
      <c r="I57" s="58">
        <f>Úrvinnsla!X533/Úrvinnsla!$V$553*100</f>
        <v>2.8040841642213454</v>
      </c>
    </row>
    <row r="58" spans="1:43" x14ac:dyDescent="0.25">
      <c r="A58" s="53" t="s">
        <v>15</v>
      </c>
      <c r="B58" s="57">
        <f>Úrvinnsla!Q509/Úrvinnsla!$P$528*-100</f>
        <v>-3.4647550776583032</v>
      </c>
      <c r="C58" s="58">
        <f>Úrvinnsla!R509/Úrvinnsla!$P$528*100</f>
        <v>3.2074257880709491</v>
      </c>
      <c r="D58" s="57">
        <f>Úrvinnsla!W509/Úrvinnsla!$V$528*-100</f>
        <v>-3.4217441593953382</v>
      </c>
      <c r="E58" s="58">
        <f>Úrvinnsla!X509/Úrvinnsla!$V$528*100</f>
        <v>3.2231929171841438</v>
      </c>
      <c r="F58" s="57">
        <f>Úrvinnsla!Q534/Úrvinnsla!$P$553*-100</f>
        <v>-3.5769126546834071</v>
      </c>
      <c r="G58" s="58">
        <f>Úrvinnsla!R534/Úrvinnsla!$P$553*100</f>
        <v>3.3059344232679977</v>
      </c>
      <c r="H58" s="57">
        <f>Úrvinnsla!W534/Úrvinnsla!$V$553*-100</f>
        <v>-3.3119986657145986</v>
      </c>
      <c r="I58" s="58">
        <f>Úrvinnsla!X534/Úrvinnsla!$V$553*100</f>
        <v>3.1603279423338528</v>
      </c>
    </row>
    <row r="59" spans="1:43" x14ac:dyDescent="0.25">
      <c r="A59" s="53" t="s">
        <v>16</v>
      </c>
      <c r="B59" s="57">
        <f>Úrvinnsla!Q510/Úrvinnsla!$P$528*-100</f>
        <v>-3.3820420917195109</v>
      </c>
      <c r="C59" s="58">
        <f>Úrvinnsla!R510/Úrvinnsla!$P$528*100</f>
        <v>2.803051190147964</v>
      </c>
      <c r="D59" s="57">
        <f>Úrvinnsla!W510/Úrvinnsla!$V$528*-100</f>
        <v>-3.2330538513610758</v>
      </c>
      <c r="E59" s="58">
        <f>Úrvinnsla!X510/Úrvinnsla!$V$528*100</f>
        <v>3.0483612193444878</v>
      </c>
      <c r="F59" s="57">
        <f>Úrvinnsla!Q535/Úrvinnsla!$P$553*-100</f>
        <v>-3.2246409538433745</v>
      </c>
      <c r="G59" s="58">
        <f>Úrvinnsla!R535/Úrvinnsla!$P$553*100</f>
        <v>2.8723692530033422</v>
      </c>
      <c r="H59" s="57">
        <f>Úrvinnsla!W535/Úrvinnsla!$V$553*-100</f>
        <v>-3.2861990065828217</v>
      </c>
      <c r="I59" s="58">
        <f>Úrvinnsla!X535/Úrvinnsla!$V$553*100</f>
        <v>3.070159436681382</v>
      </c>
    </row>
    <row r="60" spans="1:43" x14ac:dyDescent="0.25">
      <c r="A60" s="53" t="s">
        <v>17</v>
      </c>
      <c r="B60" s="57">
        <f>Úrvinnsla!Q511/Úrvinnsla!$P$528*-100</f>
        <v>-3.3269001010936492</v>
      </c>
      <c r="C60" s="58">
        <f>Úrvinnsla!R511/Úrvinnsla!$P$528*100</f>
        <v>3.0236191526514107</v>
      </c>
      <c r="D60" s="57">
        <f>Úrvinnsla!W511/Úrvinnsla!$V$528*-100</f>
        <v>-3.4182795068466865</v>
      </c>
      <c r="E60" s="58">
        <f>Úrvinnsla!X511/Úrvinnsla!$V$528*100</f>
        <v>3.171756152423391</v>
      </c>
      <c r="F60" s="57">
        <f>Úrvinnsla!Q536/Úrvinnsla!$P$553*-100</f>
        <v>-3.6943365549634177</v>
      </c>
      <c r="G60" s="58">
        <f>Úrvinnsla!R536/Úrvinnsla!$P$553*100</f>
        <v>2.836238822147954</v>
      </c>
      <c r="H60" s="57">
        <f>Úrvinnsla!W536/Úrvinnsla!$V$553*-100</f>
        <v>-3.3841855907600733</v>
      </c>
      <c r="I60" s="58">
        <f>Úrvinnsla!X536/Úrvinnsla!$V$553*100</f>
        <v>3.1582431213939111</v>
      </c>
    </row>
    <row r="61" spans="1:43" x14ac:dyDescent="0.25">
      <c r="A61" s="53" t="s">
        <v>18</v>
      </c>
      <c r="B61" s="57">
        <f>Úrvinnsla!Q512/Úrvinnsla!$P$528*-100</f>
        <v>-3.7128940354746809</v>
      </c>
      <c r="C61" s="58">
        <f>Úrvinnsla!R512/Úrvinnsla!$P$528*100</f>
        <v>3.3452807646356031</v>
      </c>
      <c r="D61" s="57">
        <f>Úrvinnsla!W512/Úrvinnsla!$V$528*-100</f>
        <v>-4.0461811533561818</v>
      </c>
      <c r="E61" s="58">
        <f>Úrvinnsla!X512/Úrvinnsla!$V$528*100</f>
        <v>3.6719986781017968</v>
      </c>
      <c r="F61" s="57">
        <f>Úrvinnsla!Q537/Úrvinnsla!$P$553*-100</f>
        <v>-4.2724234486496249</v>
      </c>
      <c r="G61" s="58">
        <f>Úrvinnsla!R537/Úrvinnsla!$P$553*100</f>
        <v>3.2336735615572216</v>
      </c>
      <c r="H61" s="57">
        <f>Úrvinnsla!W537/Úrvinnsla!$V$553*-100</f>
        <v>-4.0041592177751832</v>
      </c>
      <c r="I61" s="58">
        <f>Úrvinnsla!X537/Úrvinnsla!$V$553*100</f>
        <v>3.6119522784486846</v>
      </c>
    </row>
    <row r="62" spans="1:43" x14ac:dyDescent="0.25">
      <c r="A62" s="53" t="s">
        <v>19</v>
      </c>
      <c r="B62" s="57">
        <f>Úrvinnsla!Q513/Úrvinnsla!$P$528*-100</f>
        <v>-4.1999816193364587</v>
      </c>
      <c r="C62" s="58">
        <f>Úrvinnsla!R513/Úrvinnsla!$P$528*100</f>
        <v>3.2349967833838802</v>
      </c>
      <c r="D62" s="57">
        <f>Úrvinnsla!W513/Úrvinnsla!$V$528*-100</f>
        <v>-4.2527277476027265</v>
      </c>
      <c r="E62" s="58">
        <f>Úrvinnsla!X513/Úrvinnsla!$V$528*100</f>
        <v>3.7415582408093431</v>
      </c>
      <c r="F62" s="57">
        <f>Úrvinnsla!Q538/Úrvinnsla!$P$553*-100</f>
        <v>-4.1911299792250025</v>
      </c>
      <c r="G62" s="58">
        <f>Úrvinnsla!R538/Úrvinnsla!$P$553*100</f>
        <v>3.3059344232679977</v>
      </c>
      <c r="H62" s="57">
        <f>Úrvinnsla!W538/Úrvinnsla!$V$553*-100</f>
        <v>-4.3515425068929394</v>
      </c>
      <c r="I62" s="58">
        <f>Úrvinnsla!X538/Úrvinnsla!$V$553*100</f>
        <v>3.8300766692900661</v>
      </c>
    </row>
    <row r="63" spans="1:43" x14ac:dyDescent="0.25">
      <c r="A63" s="53" t="s">
        <v>20</v>
      </c>
      <c r="B63" s="57">
        <f>Úrvinnsla!Q514/Úrvinnsla!$P$528*-100</f>
        <v>-3.7956070214134732</v>
      </c>
      <c r="C63" s="58">
        <f>Úrvinnsla!R514/Úrvinnsla!$P$528*100</f>
        <v>3.2993291057807186</v>
      </c>
      <c r="D63" s="57">
        <f>Úrvinnsla!W514/Úrvinnsla!$V$528*-100</f>
        <v>-3.649345180668305</v>
      </c>
      <c r="E63" s="58">
        <f>Úrvinnsla!X514/Úrvinnsla!$V$528*100</f>
        <v>3.2831580574492696</v>
      </c>
      <c r="F63" s="57">
        <f>Úrvinnsla!Q539/Úrvinnsla!$P$553*-100</f>
        <v>-4.0917712943726858</v>
      </c>
      <c r="G63" s="58">
        <f>Úrvinnsla!R539/Úrvinnsla!$P$553*100</f>
        <v>3.3059344232679977</v>
      </c>
      <c r="H63" s="57">
        <f>Úrvinnsla!W539/Úrvinnsla!$V$553*-100</f>
        <v>-3.8037558049233047</v>
      </c>
      <c r="I63" s="58">
        <f>Úrvinnsla!X539/Úrvinnsla!$V$553*100</f>
        <v>3.313041076184569</v>
      </c>
    </row>
    <row r="64" spans="1:43" x14ac:dyDescent="0.25">
      <c r="A64" s="53" t="s">
        <v>21</v>
      </c>
      <c r="B64" s="57">
        <f>Úrvinnsla!Q515/Úrvinnsla!$P$528*-100</f>
        <v>-3.483135741200257</v>
      </c>
      <c r="C64" s="58">
        <f>Úrvinnsla!R515/Úrvinnsla!$P$528*100</f>
        <v>2.8857641760867567</v>
      </c>
      <c r="D64" s="57">
        <f>Úrvinnsla!W515/Úrvinnsla!$V$528*-100</f>
        <v>-3.5699246837838268</v>
      </c>
      <c r="E64" s="58">
        <f>Úrvinnsla!X515/Úrvinnsla!$V$528*100</f>
        <v>3.2682334003166162</v>
      </c>
      <c r="F64" s="57">
        <f>Úrvinnsla!Q540/Úrvinnsla!$P$553*-100</f>
        <v>-3.9020865323818987</v>
      </c>
      <c r="G64" s="58">
        <f>Úrvinnsla!R540/Úrvinnsla!$P$553*100</f>
        <v>2.9988257609971996</v>
      </c>
      <c r="H64" s="57">
        <f>Úrvinnsla!W540/Úrvinnsla!$V$553*-100</f>
        <v>-3.64635182395772</v>
      </c>
      <c r="I64" s="58">
        <f>Úrvinnsla!X540/Úrvinnsla!$V$553*100</f>
        <v>3.2947988929600811</v>
      </c>
    </row>
    <row r="65" spans="1:9" x14ac:dyDescent="0.25">
      <c r="A65" s="53" t="s">
        <v>22</v>
      </c>
      <c r="B65" s="57">
        <f>Úrvinnsla!Q516/Úrvinnsla!$P$528*-100</f>
        <v>-2.8122415219189416</v>
      </c>
      <c r="C65" s="58">
        <f>Úrvinnsla!R516/Úrvinnsla!$P$528*100</f>
        <v>2.6927672088962411</v>
      </c>
      <c r="D65" s="57">
        <f>Úrvinnsla!W516/Úrvinnsla!$V$528*-100</f>
        <v>-3.2330538513610758</v>
      </c>
      <c r="E65" s="58">
        <f>Úrvinnsla!X516/Úrvinnsla!$V$528*100</f>
        <v>3.0456961019993711</v>
      </c>
      <c r="F65" s="57">
        <f>Úrvinnsla!Q541/Úrvinnsla!$P$553*-100</f>
        <v>-2.8452714298618011</v>
      </c>
      <c r="G65" s="58">
        <f>Úrvinnsla!R541/Úrvinnsla!$P$553*100</f>
        <v>2.2581519284617468</v>
      </c>
      <c r="H65" s="57">
        <f>Úrvinnsla!W541/Úrvinnsla!$V$553*-100</f>
        <v>-3.2111454527449275</v>
      </c>
      <c r="I65" s="58">
        <f>Úrvinnsla!X541/Úrvinnsla!$V$553*100</f>
        <v>2.9969301011659359</v>
      </c>
    </row>
    <row r="66" spans="1:9" x14ac:dyDescent="0.25">
      <c r="A66" s="53" t="s">
        <v>23</v>
      </c>
      <c r="B66" s="57">
        <f>Úrvinnsla!Q517/Úrvinnsla!$P$528*-100</f>
        <v>-3.0511901479643417</v>
      </c>
      <c r="C66" s="58">
        <f>Úrvinnsla!R517/Úrvinnsla!$P$528*100</f>
        <v>2.7662898630640567</v>
      </c>
      <c r="D66" s="57">
        <f>Úrvinnsla!W517/Úrvinnsla!$V$528*-100</f>
        <v>-2.9668086285839164</v>
      </c>
      <c r="E66" s="58">
        <f>Úrvinnsla!X517/Úrvinnsla!$V$528*100</f>
        <v>2.8626025403898532</v>
      </c>
      <c r="F66" s="57">
        <f>Úrvinnsla!Q542/Úrvinnsla!$P$553*-100</f>
        <v>-3.0168909764248939</v>
      </c>
      <c r="G66" s="58">
        <f>Úrvinnsla!R542/Úrvinnsla!$P$553*100</f>
        <v>2.836238822147954</v>
      </c>
      <c r="H66" s="57">
        <f>Úrvinnsla!W542/Úrvinnsla!$V$553*-100</f>
        <v>-3.0235115681501905</v>
      </c>
      <c r="I66" s="58">
        <f>Úrvinnsla!X542/Úrvinnsla!$V$553*100</f>
        <v>2.9190099185356218</v>
      </c>
    </row>
    <row r="67" spans="1:9" x14ac:dyDescent="0.25">
      <c r="A67" s="53" t="s">
        <v>24</v>
      </c>
      <c r="B67" s="57">
        <f>Úrvinnsla!Q518/Úrvinnsla!$P$528*-100</f>
        <v>-3.2074257880709491</v>
      </c>
      <c r="C67" s="58">
        <f>Úrvinnsla!R518/Úrvinnsla!$P$528*100</f>
        <v>3.0511901479643417</v>
      </c>
      <c r="D67" s="57">
        <f>Úrvinnsla!W518/Úrvinnsla!$V$528*-100</f>
        <v>-2.8849895260888334</v>
      </c>
      <c r="E67" s="58">
        <f>Úrvinnsla!X518/Úrvinnsla!$V$528*100</f>
        <v>2.9835988678581518</v>
      </c>
      <c r="F67" s="57">
        <f>Úrvinnsla!Q543/Úrvinnsla!$P$553*-100</f>
        <v>-3.1975431307018334</v>
      </c>
      <c r="G67" s="58">
        <f>Úrvinnsla!R543/Úrvinnsla!$P$553*100</f>
        <v>2.881401860717189</v>
      </c>
      <c r="H67" s="57">
        <f>Úrvinnsla!W543/Úrvinnsla!$V$553*-100</f>
        <v>-2.8129446532160971</v>
      </c>
      <c r="I67" s="58">
        <f>Úrvinnsla!X543/Úrvinnsla!$V$553*100</f>
        <v>2.8825255520866451</v>
      </c>
    </row>
    <row r="68" spans="1:9" x14ac:dyDescent="0.25">
      <c r="A68" s="53" t="s">
        <v>25</v>
      </c>
      <c r="B68" s="57">
        <f>Úrvinnsla!Q519/Úrvinnsla!$P$528*-100</f>
        <v>-3.1430934656741107</v>
      </c>
      <c r="C68" s="58">
        <f>Úrvinnsla!R519/Úrvinnsla!$P$528*100</f>
        <v>3.0052384891094568</v>
      </c>
      <c r="D68" s="57">
        <f>Úrvinnsla!W519/Úrvinnsla!$V$528*-100</f>
        <v>-2.7735876210629553</v>
      </c>
      <c r="E68" s="58">
        <f>Úrvinnsla!X519/Úrvinnsla!$V$528*100</f>
        <v>2.7930429776823074</v>
      </c>
      <c r="F68" s="57">
        <f>Úrvinnsla!Q544/Úrvinnsla!$P$553*-100</f>
        <v>-3.38722789269262</v>
      </c>
      <c r="G68" s="58">
        <f>Úrvinnsla!R544/Úrvinnsla!$P$553*100</f>
        <v>2.8272062144341072</v>
      </c>
      <c r="H68" s="57">
        <f>Úrvinnsla!W544/Úrvinnsla!$V$553*-100</f>
        <v>-2.7644725663624565</v>
      </c>
      <c r="I68" s="58">
        <f>Úrvinnsla!X544/Úrvinnsla!$V$553*100</f>
        <v>2.7657755794499201</v>
      </c>
    </row>
    <row r="69" spans="1:9" x14ac:dyDescent="0.25">
      <c r="A69" s="53" t="s">
        <v>26</v>
      </c>
      <c r="B69" s="57">
        <f>Úrvinnsla!Q520/Úrvinnsla!$P$528*-100</f>
        <v>-3.1614741292160646</v>
      </c>
      <c r="C69" s="58">
        <f>Úrvinnsla!R520/Úrvinnsla!$P$528*100</f>
        <v>2.2332506203473943</v>
      </c>
      <c r="D69" s="57">
        <f>Úrvinnsla!W520/Úrvinnsla!$V$528*-100</f>
        <v>-2.4596367978082077</v>
      </c>
      <c r="E69" s="58">
        <f>Úrvinnsla!X520/Úrvinnsla!$V$528*100</f>
        <v>2.4676321498435576</v>
      </c>
      <c r="F69" s="57">
        <f>Úrvinnsla!Q545/Úrvinnsla!$P$553*-100</f>
        <v>-2.8904344684310361</v>
      </c>
      <c r="G69" s="58">
        <f>Úrvinnsla!R545/Úrvinnsla!$P$553*100</f>
        <v>1.9781410893324902</v>
      </c>
      <c r="H69" s="57">
        <f>Úrvinnsla!W545/Úrvinnsla!$V$553*-100</f>
        <v>-2.4397617049665645</v>
      </c>
      <c r="I69" s="58">
        <f>Úrvinnsla!X545/Úrvinnsla!$V$553*100</f>
        <v>2.4778096871204975</v>
      </c>
    </row>
    <row r="70" spans="1:9" x14ac:dyDescent="0.25">
      <c r="A70" s="53" t="s">
        <v>27</v>
      </c>
      <c r="B70" s="57">
        <f>Úrvinnsla!Q521/Úrvinnsla!$P$528*-100</f>
        <v>-2.3894862604540026</v>
      </c>
      <c r="C70" s="58">
        <f>Úrvinnsla!R521/Úrvinnsla!$P$528*100</f>
        <v>2.0034923260729713</v>
      </c>
      <c r="D70" s="57">
        <f>Úrvinnsla!W521/Úrvinnsla!$V$528*-100</f>
        <v>-1.9985714971030175</v>
      </c>
      <c r="E70" s="58">
        <f>Úrvinnsla!X521/Úrvinnsla!$V$528*100</f>
        <v>2.007099872607391</v>
      </c>
      <c r="F70" s="57">
        <f>Úrvinnsla!Q546/Úrvinnsla!$P$553*-100</f>
        <v>-2.5020323367356156</v>
      </c>
      <c r="G70" s="58">
        <f>Úrvinnsla!R546/Úrvinnsla!$P$553*100</f>
        <v>1.8426519736247853</v>
      </c>
      <c r="H70" s="57">
        <f>Úrvinnsla!W546/Úrvinnsla!$V$553*-100</f>
        <v>-2.0233187222132458</v>
      </c>
      <c r="I70" s="58">
        <f>Úrvinnsla!X546/Úrvinnsla!$V$553*100</f>
        <v>2.0196702855683482</v>
      </c>
    </row>
    <row r="71" spans="1:9" x14ac:dyDescent="0.25">
      <c r="A71" s="53" t="s">
        <v>28</v>
      </c>
      <c r="B71" s="57">
        <f>Úrvinnsla!Q522/Úrvinnsla!$P$528*-100</f>
        <v>-1.8288760224244096</v>
      </c>
      <c r="C71" s="58">
        <f>Úrvinnsla!R522/Úrvinnsla!$P$528*100</f>
        <v>1.6634500505468246</v>
      </c>
      <c r="D71" s="57">
        <f>Úrvinnsla!W522/Úrvinnsla!$V$528*-100</f>
        <v>-1.4396963898320443</v>
      </c>
      <c r="E71" s="58">
        <f>Úrvinnsla!X522/Úrvinnsla!$V$528*100</f>
        <v>1.4993950183626585</v>
      </c>
      <c r="F71" s="57">
        <f>Úrvinnsla!Q547/Úrvinnsla!$P$553*-100</f>
        <v>-1.6710324270616927</v>
      </c>
      <c r="G71" s="58">
        <f>Úrvinnsla!R547/Úrvinnsla!$P$553*100</f>
        <v>1.6710324270616927</v>
      </c>
      <c r="H71" s="57">
        <f>Úrvinnsla!W547/Úrvinnsla!$V$553*-100</f>
        <v>-1.4856955223258261</v>
      </c>
      <c r="I71" s="58">
        <f>Úrvinnsla!X547/Úrvinnsla!$V$553*100</f>
        <v>1.5529309976389403</v>
      </c>
    </row>
    <row r="72" spans="1:9" x14ac:dyDescent="0.25">
      <c r="A72" s="53" t="s">
        <v>29</v>
      </c>
      <c r="B72" s="57">
        <f>Úrvinnsla!Q523/Úrvinnsla!$P$528*-100</f>
        <v>-1.1304108078301627</v>
      </c>
      <c r="C72" s="58">
        <f>Úrvinnsla!R523/Úrvinnsla!$P$528*100</f>
        <v>0.946604172410624</v>
      </c>
      <c r="D72" s="57">
        <f>Úrvinnsla!W523/Úrvinnsla!$V$528*-100</f>
        <v>-0.83018405300385367</v>
      </c>
      <c r="E72" s="58">
        <f>Úrvinnsla!X523/Úrvinnsla!$V$528*100</f>
        <v>0.95171340394117554</v>
      </c>
      <c r="F72" s="57">
        <f>Úrvinnsla!Q548/Úrvinnsla!$P$553*-100</f>
        <v>-1.1200433565170265</v>
      </c>
      <c r="G72" s="58">
        <f>Úrvinnsla!R548/Úrvinnsla!$P$553*100</f>
        <v>0.90326077138469885</v>
      </c>
      <c r="H72" s="57">
        <f>Úrvinnsla!W548/Úrvinnsla!$V$553*-100</f>
        <v>-0.85660080369847247</v>
      </c>
      <c r="I72" s="58">
        <f>Úrvinnsla!X548/Úrvinnsla!$V$553*100</f>
        <v>0.99862923023198857</v>
      </c>
    </row>
    <row r="73" spans="1:9" x14ac:dyDescent="0.25">
      <c r="A73" s="53" t="s">
        <v>30</v>
      </c>
      <c r="B73" s="57">
        <f>Úrvinnsla!Q524/Úrvinnsla!$P$528*-100</f>
        <v>-0.47789725209080047</v>
      </c>
      <c r="C73" s="58">
        <f>Úrvinnsla!R524/Úrvinnsla!$P$528*100</f>
        <v>0.65251355573936221</v>
      </c>
      <c r="D73" s="57">
        <f>Úrvinnsla!W524/Úrvinnsla!$V$528*-100</f>
        <v>-0.47385786396175023</v>
      </c>
      <c r="E73" s="58">
        <f>Úrvinnsla!X524/Úrvinnsla!$V$528*100</f>
        <v>0.62017280620865733</v>
      </c>
      <c r="F73" s="57">
        <f>Úrvinnsla!Q549/Úrvinnsla!$P$553*-100</f>
        <v>-0.38840213169542048</v>
      </c>
      <c r="G73" s="58">
        <f>Úrvinnsla!R549/Úrvinnsla!$P$553*100</f>
        <v>0.6684129708246771</v>
      </c>
      <c r="H73" s="57">
        <f>Úrvinnsla!W549/Úrvinnsla!$V$553*-100</f>
        <v>-0.463351453902003</v>
      </c>
      <c r="I73" s="58">
        <f>Úrvinnsla!X549/Úrvinnsla!$V$553*100</f>
        <v>0.59964662285067993</v>
      </c>
    </row>
    <row r="74" spans="1:9" x14ac:dyDescent="0.25">
      <c r="A74" s="53" t="s">
        <v>31</v>
      </c>
      <c r="B74" s="57">
        <f>Úrvinnsla!Q525/Úrvinnsla!$P$528*-100</f>
        <v>-0.19299696719051557</v>
      </c>
      <c r="C74" s="58">
        <f>Úrvinnsla!R525/Úrvinnsla!$P$528*100</f>
        <v>0.15623564010660784</v>
      </c>
      <c r="D74" s="57">
        <f>Úrvinnsla!W525/Úrvinnsla!$V$528*-100</f>
        <v>-0.20521403557398635</v>
      </c>
      <c r="E74" s="58">
        <f>Úrvinnsla!X525/Úrvinnsla!$V$528*100</f>
        <v>0.33074106252898317</v>
      </c>
      <c r="F74" s="57">
        <f>Úrvinnsla!Q550/Úrvinnsla!$P$553*-100</f>
        <v>-0.22581519284617471</v>
      </c>
      <c r="G74" s="58">
        <f>Úrvinnsla!R550/Úrvinnsla!$P$553*100</f>
        <v>0.23484780056002166</v>
      </c>
      <c r="H74" s="57">
        <f>Úrvinnsla!W550/Úrvinnsla!$V$553*-100</f>
        <v>-0.1972761814419664</v>
      </c>
      <c r="I74" s="58">
        <f>Úrvinnsla!X550/Úrvinnsla!$V$553*100</f>
        <v>0.32158362998597961</v>
      </c>
    </row>
    <row r="75" spans="1:9" x14ac:dyDescent="0.25">
      <c r="A75" s="53" t="s">
        <v>32</v>
      </c>
      <c r="B75" s="57">
        <f>Úrvinnsla!Q526/Úrvinnsla!$P$528*-100</f>
        <v>-2.7570995312930797E-2</v>
      </c>
      <c r="C75" s="58">
        <f>Úrvinnsla!R526/Úrvinnsla!$P$528*100</f>
        <v>6.4332322396838532E-2</v>
      </c>
      <c r="D75" s="57">
        <f>Úrvinnsla!W526/Úrvinnsla!$V$528*-100</f>
        <v>-3.7311642831633879E-2</v>
      </c>
      <c r="E75" s="58">
        <f>Úrvinnsla!X526/Úrvinnsla!$V$528*100</f>
        <v>8.022003208801283E-2</v>
      </c>
      <c r="F75" s="57">
        <f>Úrvinnsla!Q551/Úrvinnsla!$P$553*-100</f>
        <v>-3.6130430855387953E-2</v>
      </c>
      <c r="G75" s="58">
        <f>Úrvinnsla!R551/Úrvinnsla!$P$553*100</f>
        <v>7.2260861710775906E-2</v>
      </c>
      <c r="H75" s="57">
        <f>Úrvinnsla!W551/Úrvinnsla!$V$553*-100</f>
        <v>-4.0654008328859653E-2</v>
      </c>
      <c r="I75" s="58">
        <f>Úrvinnsla!X551/Úrvinnsla!$V$553*100</f>
        <v>8.7301876860051184E-2</v>
      </c>
    </row>
    <row r="76" spans="1:9" ht="15.75" thickBot="1" x14ac:dyDescent="0.3">
      <c r="A76" s="54" t="s">
        <v>33</v>
      </c>
      <c r="B76" s="59">
        <f>Úrvinnsla!Q527/Úrvinnsla!$P$528*-100</f>
        <v>0</v>
      </c>
      <c r="C76" s="60">
        <f>Úrvinnsla!R527/Úrvinnsla!$P$528*100</f>
        <v>9.1903317709769311E-3</v>
      </c>
      <c r="D76" s="59">
        <f>Úrvinnsla!W527/Úrvinnsla!$V$528*-100</f>
        <v>-3.997676017675058E-3</v>
      </c>
      <c r="E76" s="60">
        <f>Úrvinnsla!X527/Úrvinnsla!$V$528*100</f>
        <v>8.2618637698617867E-3</v>
      </c>
      <c r="F76" s="59">
        <f>Úrvinnsla!Q552/Úrvinnsla!$P$553*-100</f>
        <v>0</v>
      </c>
      <c r="G76" s="60">
        <f>Úrvinnsla!R552/Úrvinnsla!$P$553*100</f>
        <v>0</v>
      </c>
      <c r="H76" s="59">
        <f>Úrvinnsla!W552/Úrvinnsla!$V$553*-100</f>
        <v>-2.6060261749269011E-3</v>
      </c>
      <c r="I76" s="60">
        <f>Úrvinnsla!X552/Úrvinnsla!$V$553*100</f>
        <v>7.8180785247807024E-3</v>
      </c>
    </row>
  </sheetData>
  <mergeCells count="89">
    <mergeCell ref="F53:G53"/>
    <mergeCell ref="H53:I53"/>
    <mergeCell ref="F54:G54"/>
    <mergeCell ref="H54:I54"/>
    <mergeCell ref="AF29:AG29"/>
    <mergeCell ref="AH29:AI29"/>
    <mergeCell ref="AJ29:AK29"/>
    <mergeCell ref="AF28:AG28"/>
    <mergeCell ref="AH28:AI28"/>
    <mergeCell ref="AJ28:AK28"/>
    <mergeCell ref="X29:Y29"/>
    <mergeCell ref="F29:G29"/>
    <mergeCell ref="H29:I29"/>
    <mergeCell ref="J29:K29"/>
    <mergeCell ref="L29:M29"/>
    <mergeCell ref="N29:O29"/>
    <mergeCell ref="AJ3:AK3"/>
    <mergeCell ref="AH4:AI4"/>
    <mergeCell ref="AJ4:AK4"/>
    <mergeCell ref="AL3:AM3"/>
    <mergeCell ref="AN3:AO3"/>
    <mergeCell ref="AL4:AM4"/>
    <mergeCell ref="AN4:AO4"/>
    <mergeCell ref="AD3:AE3"/>
    <mergeCell ref="AF3:AG3"/>
    <mergeCell ref="AD4:AE4"/>
    <mergeCell ref="AF4:AG4"/>
    <mergeCell ref="AH3:AI3"/>
    <mergeCell ref="X3:Y3"/>
    <mergeCell ref="V4:W4"/>
    <mergeCell ref="X4:Y4"/>
    <mergeCell ref="Z3:AA3"/>
    <mergeCell ref="AB3:AC3"/>
    <mergeCell ref="Z4:AA4"/>
    <mergeCell ref="AB4:AC4"/>
    <mergeCell ref="R3:S3"/>
    <mergeCell ref="T3:U3"/>
    <mergeCell ref="R4:S4"/>
    <mergeCell ref="T4:U4"/>
    <mergeCell ref="V3:W3"/>
    <mergeCell ref="L3:M3"/>
    <mergeCell ref="J4:K4"/>
    <mergeCell ref="L4:M4"/>
    <mergeCell ref="N3:O3"/>
    <mergeCell ref="P3:Q3"/>
    <mergeCell ref="N4:O4"/>
    <mergeCell ref="P4:Q4"/>
    <mergeCell ref="A1:J1"/>
    <mergeCell ref="B4:C4"/>
    <mergeCell ref="D4:E4"/>
    <mergeCell ref="B3:C3"/>
    <mergeCell ref="D3:E3"/>
    <mergeCell ref="F3:G3"/>
    <mergeCell ref="H3:I3"/>
    <mergeCell ref="F4:G4"/>
    <mergeCell ref="H4:I4"/>
    <mergeCell ref="J3:K3"/>
    <mergeCell ref="AN28:AO28"/>
    <mergeCell ref="AL29:AM29"/>
    <mergeCell ref="AN29:AO29"/>
    <mergeCell ref="B29:C29"/>
    <mergeCell ref="D29:E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Z29:AA29"/>
    <mergeCell ref="B53:C53"/>
    <mergeCell ref="D53:E53"/>
    <mergeCell ref="B54:C54"/>
    <mergeCell ref="D54:E54"/>
    <mergeCell ref="AL28:AM28"/>
    <mergeCell ref="AB29:AC29"/>
    <mergeCell ref="AD29:AE29"/>
    <mergeCell ref="V28:W28"/>
    <mergeCell ref="X28:Y28"/>
    <mergeCell ref="Z28:AA28"/>
    <mergeCell ref="AB28:AC28"/>
    <mergeCell ref="AD28:AE28"/>
    <mergeCell ref="P29:Q29"/>
    <mergeCell ref="R29:S29"/>
    <mergeCell ref="T29:U29"/>
    <mergeCell ref="V29:W29"/>
  </mergeCells>
  <pageMargins left="0.70866141732283472" right="0.70866141732283472" top="0.74803149606299213" bottom="0.74803149606299213" header="0.31496062992125984" footer="0.31496062992125984"/>
  <pageSetup paperSize="9" scale="53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  <pageSetUpPr fitToPage="1"/>
  </sheetPr>
  <dimension ref="A1:Z29"/>
  <sheetViews>
    <sheetView tabSelected="1" topLeftCell="A156" zoomScaleNormal="100" workbookViewId="0">
      <selection activeCell="AE3" sqref="AE3"/>
    </sheetView>
  </sheetViews>
  <sheetFormatPr defaultColWidth="9.28515625" defaultRowHeight="15" x14ac:dyDescent="0.25"/>
  <sheetData>
    <row r="1" spans="1:26" s="3" customFormat="1" ht="21" x14ac:dyDescent="0.35">
      <c r="A1" s="126" t="str">
        <f>Frumgögn!A1</f>
        <v>1.1.2 Kynja og aldurssamsetning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6" ht="18.75" customHeight="1" x14ac:dyDescent="0.25">
      <c r="A3" s="136" t="s">
        <v>97</v>
      </c>
      <c r="B3" s="136"/>
      <c r="C3" s="136"/>
      <c r="D3" s="136"/>
      <c r="E3" s="136"/>
      <c r="F3" s="136"/>
      <c r="G3" s="13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6" ht="15" customHeight="1" x14ac:dyDescent="0.25">
      <c r="A4" s="61"/>
      <c r="B4" s="61"/>
      <c r="C4" s="6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6" ht="18.75" customHeight="1" x14ac:dyDescent="0.25">
      <c r="A5" s="61"/>
      <c r="B5" s="61"/>
      <c r="C5" s="61"/>
      <c r="D5" s="2"/>
      <c r="E5" s="2"/>
      <c r="K5" s="2"/>
      <c r="L5" s="2"/>
      <c r="M5" s="2"/>
    </row>
    <row r="6" spans="1:26" ht="15" customHeight="1" x14ac:dyDescent="0.25">
      <c r="A6" s="2"/>
      <c r="L6" s="2"/>
    </row>
    <row r="7" spans="1:26" ht="15" customHeight="1" x14ac:dyDescent="0.25"/>
    <row r="29" spans="1:12" x14ac:dyDescent="0.25">
      <c r="A29" s="2"/>
      <c r="L29" s="2"/>
    </row>
  </sheetData>
  <mergeCells count="2">
    <mergeCell ref="A1:N1"/>
    <mergeCell ref="A3:G3"/>
  </mergeCells>
  <pageMargins left="0.70866141732283472" right="0.70866141732283472" top="0.74803149606299213" bottom="0.74803149606299213" header="0.31496062992125984" footer="0.31496062992125984"/>
  <pageSetup paperSize="9" scale="17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DD96B-7466-406B-9CED-E115C66B398E}">
  <sheetPr>
    <tabColor theme="9" tint="0.59999389629810485"/>
    <pageSetUpPr fitToPage="1"/>
  </sheetPr>
  <dimension ref="A1:Z29"/>
  <sheetViews>
    <sheetView topLeftCell="A150" zoomScaleNormal="100" workbookViewId="0">
      <selection activeCell="H202" sqref="H202"/>
    </sheetView>
  </sheetViews>
  <sheetFormatPr defaultColWidth="9.28515625" defaultRowHeight="15" x14ac:dyDescent="0.25"/>
  <sheetData>
    <row r="1" spans="1:26" s="3" customFormat="1" ht="21" x14ac:dyDescent="0.35">
      <c r="A1" s="126" t="str">
        <f>Frumgögn!A1</f>
        <v>1.1.2 Kynja og aldurssamsetning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6" ht="18.75" customHeight="1" x14ac:dyDescent="0.25">
      <c r="A3" s="136" t="s">
        <v>74</v>
      </c>
      <c r="B3" s="136"/>
      <c r="C3" s="136"/>
      <c r="D3" s="136"/>
      <c r="E3" s="136"/>
      <c r="F3" s="136"/>
      <c r="G3" s="13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6" ht="15" customHeight="1" x14ac:dyDescent="0.25">
      <c r="A4" s="61"/>
      <c r="B4" s="61"/>
      <c r="C4" s="6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6" ht="18.75" customHeight="1" x14ac:dyDescent="0.25">
      <c r="A5" s="61"/>
      <c r="B5" s="61"/>
      <c r="C5" s="61"/>
      <c r="D5" s="2"/>
      <c r="E5" s="2"/>
      <c r="K5" s="2"/>
      <c r="L5" s="2"/>
      <c r="M5" s="2"/>
    </row>
    <row r="6" spans="1:26" ht="15" customHeight="1" x14ac:dyDescent="0.25">
      <c r="A6" s="2"/>
      <c r="L6" s="2"/>
    </row>
    <row r="7" spans="1:26" ht="15" customHeight="1" x14ac:dyDescent="0.25"/>
    <row r="29" spans="1:12" x14ac:dyDescent="0.25">
      <c r="A29" s="2"/>
      <c r="L29" s="2"/>
    </row>
  </sheetData>
  <mergeCells count="2">
    <mergeCell ref="A1:N1"/>
    <mergeCell ref="A3:G3"/>
  </mergeCells>
  <pageMargins left="0.70866141732283472" right="0.70866141732283472" top="0.74803149606299213" bottom="0.74803149606299213" header="0.31496062992125984" footer="0.31496062992125984"/>
  <pageSetup paperSize="9" scale="54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A6AF832888F24282EDBB3D0465965C" ma:contentTypeVersion="17" ma:contentTypeDescription="Create a new document." ma:contentTypeScope="" ma:versionID="fb96ea93997d6c25ab56a21b780bf1ac">
  <xsd:schema xmlns:xsd="http://www.w3.org/2001/XMLSchema" xmlns:xs="http://www.w3.org/2001/XMLSchema" xmlns:p="http://schemas.microsoft.com/office/2006/metadata/properties" xmlns:ns2="a1e505cb-d496-48fd-add2-266759c5e8d4" xmlns:ns3="4d5e1130-bd29-41b9-8f35-b2022c1f2110" targetNamespace="http://schemas.microsoft.com/office/2006/metadata/properties" ma:root="true" ma:fieldsID="a4eb6389662e1d13b2c382c728d882d1" ns2:_="" ns3:_="">
    <xsd:import namespace="a1e505cb-d496-48fd-add2-266759c5e8d4"/>
    <xsd:import namespace="4d5e1130-bd29-41b9-8f35-b2022c1f21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505cb-d496-48fd-add2-266759c5e8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2e01d11-8d40-431d-a7a9-83a1a816bc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e1130-bd29-41b9-8f35-b2022c1f21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6626fde-186f-4462-b609-00a1f679dbb2}" ma:internalName="TaxCatchAll" ma:showField="CatchAllData" ma:web="4d5e1130-bd29-41b9-8f35-b2022c1f21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5e1130-bd29-41b9-8f35-b2022c1f2110" xsi:nil="true"/>
    <lcf76f155ced4ddcb4097134ff3c332f xmlns="a1e505cb-d496-48fd-add2-266759c5e8d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A1A5FC-E275-4355-BB64-62C123F96F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e505cb-d496-48fd-add2-266759c5e8d4"/>
    <ds:schemaRef ds:uri="4d5e1130-bd29-41b9-8f35-b2022c1f21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2482FB-7894-4078-ABB5-8F0F558ECAF3}">
  <ds:schemaRefs>
    <ds:schemaRef ds:uri="http://purl.org/dc/terms/"/>
    <ds:schemaRef ds:uri="http://schemas.microsoft.com/office/2006/documentManagement/types"/>
    <ds:schemaRef ds:uri="http://purl.org/dc/elements/1.1/"/>
    <ds:schemaRef ds:uri="4d5e1130-bd29-41b9-8f35-b2022c1f2110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a1e505cb-d496-48fd-add2-266759c5e8d4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Frumgögn</vt:lpstr>
      <vt:lpstr>Úrvinnsla</vt:lpstr>
      <vt:lpstr>Úrvinnsla - EN</vt:lpstr>
      <vt:lpstr>Highcharts</vt:lpstr>
      <vt:lpstr>Birting</vt:lpstr>
      <vt:lpstr>Birting - 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Arnar Úlfarsson</dc:creator>
  <cp:keywords/>
  <dc:description/>
  <cp:lastModifiedBy>Arnar Úlfarsson</cp:lastModifiedBy>
  <cp:revision/>
  <cp:lastPrinted>2023-11-08T09:55:11Z</cp:lastPrinted>
  <dcterms:created xsi:type="dcterms:W3CDTF">2020-02-07T14:51:12Z</dcterms:created>
  <dcterms:modified xsi:type="dcterms:W3CDTF">2024-05-30T11:50:29Z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0x010100DDA6AF832888F24282EDBB3D0465965C</vt:lpwstr>
  </property>
  <property fmtid="{D5CDD505-2E9C-101B-9397-08002B2CF9AE}" pid="3" name="MediaServiceImageTags">
    <vt:lpwstr/>
  </property>
</Properties>
</file>